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ata\share\宇城市\1市長\1総務部\3財政課\1財政係\★02 決算報告\04 財政状況資料集\R06決算【財政状況の資料集の公表】（県・市町村）\01_財政状況資料集\06_市HP掲示\"/>
    </mc:Choice>
  </mc:AlternateContent>
  <xr:revisionPtr revIDLastSave="0" documentId="13_ncr:1_{B9AD7AB0-1BEE-4EB3-9BE2-701FE6F6C161}" xr6:coauthVersionLast="47" xr6:coauthVersionMax="47" xr10:uidLastSave="{00000000-0000-0000-0000-000000000000}"/>
  <bookViews>
    <workbookView xWindow="28680" yWindow="-120" windowWidth="29040" windowHeight="15720" tabRatio="88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73" i="12" l="1"/>
  <c r="AA72" i="12"/>
  <c r="AA71" i="12"/>
  <c r="AA70" i="12"/>
  <c r="AA69" i="12"/>
  <c r="AA68" i="12"/>
  <c r="AU63" i="12"/>
  <c r="AP63" i="12"/>
  <c r="AF63" i="12"/>
  <c r="AP23" i="12"/>
  <c r="AA32" i="12"/>
  <c r="AA31" i="12"/>
  <c r="AA30" i="12" l="1"/>
  <c r="AA29" i="12"/>
  <c r="AA28" i="12"/>
  <c r="V23" i="12"/>
  <c r="Q23" i="12"/>
  <c r="AA8" i="12"/>
  <c r="AA7" i="12"/>
  <c r="AA23" i="12" l="1"/>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BW34" i="10"/>
  <c r="BW35" i="10" s="1"/>
  <c r="BW36" i="10" s="1"/>
  <c r="BW37" i="10" s="1"/>
  <c r="BW38" i="10" s="1"/>
  <c r="BW39" i="10" s="1"/>
  <c r="BE34" i="10"/>
  <c r="C34" i="10"/>
  <c r="C35" i="10" s="1"/>
  <c r="U34" i="10" s="1"/>
  <c r="U35" i="10" s="1"/>
  <c r="U36" i="10" s="1"/>
  <c r="CO34" i="10" l="1"/>
  <c r="CO35"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<sst xmlns="http://schemas.openxmlformats.org/spreadsheetml/2006/main" count="1095" uniqueCount="575">
  <si>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</si>
  <si>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</si>
  <si>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</si>
  <si>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</si>
  <si>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</si>
  <si>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</si>
  <si>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</si>
  <si>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</si>
  <si>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</si>
  <si>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</si>
  <si>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</si>
  <si>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</si>
  <si>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</si>
  <si>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</si>
  <si>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</si>
  <si>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</si>
  <si>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</si>
  <si>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</si>
  <si>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</si>
  <si>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</si>
  <si>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</si>
  <si>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</si>
  <si>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</si>
  <si>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</si>
  <si>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</si>
  <si>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</si>
  <si>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</si>
  <si>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</si>
  <si>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</si>
  <si>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</si>
  <si>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</si>
  <si>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</si>
  <si>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</si>
  <si>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</si>
  <si>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</si>
  <si>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</si>
  <si>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</si>
  <si>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</si>
  <si>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</si>
  <si>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</si>
  <si>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</si>
  <si>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</si>
  <si>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</si>
  <si>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</si>
  <si>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</si>
  <si>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</si>
  <si>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</si>
  <si>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</si>
  <si>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</si>
  <si>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</si>
  <si>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</si>
  <si>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</si>
  <si>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</si>
  <si>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</si>
  <si>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</si>
  <si>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</si>
  <si>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</si>
  <si>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</si>
  <si>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</si>
  <si>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</si>
  <si>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</si>
  <si>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</si>
  <si>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</si>
  <si>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</si>
  <si>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</si>
  <si>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</si>
  <si>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</si>
  <si>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</si>
  <si>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</si>
  <si>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</si>
  <si>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</si>
  <si>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</si>
  <si>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</si>
  <si>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</si>
  <si>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</si>
  <si>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</si>
  <si>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</si>
  <si>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</si>
  <si>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</si>
  <si>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</si>
  <si>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</si>
  <si>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</si>
  <si>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</si>
  <si>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</si>
  <si>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</si>
  <si>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</si>
  <si>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</si>
  <si>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</si>
  <si>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</si>
  <si>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</si>
  <si>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</si>
  <si>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</si>
  <si>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</si>
  <si>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</si>
  <si>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宇城市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</si>
  <si>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</si>
  <si>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</si>
  <si>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</si>
  <si>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</si>
  <si>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</si>
  <si>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</si>
  <si>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</si>
  <si>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</si>
  <si>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</si>
  <si>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</si>
  <si>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</si>
  <si>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</si>
  <si>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</si>
  <si>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</si>
  <si>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</si>
  <si>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</si>
  <si>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</si>
  <si>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</si>
  <si>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</si>
  <si>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</si>
  <si>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</si>
  <si>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</si>
  <si>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</si>
  <si>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</si>
  <si>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</si>
  <si>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</si>
  <si>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</si>
  <si>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</si>
  <si>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</si>
  <si>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</si>
  <si>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</si>
  <si>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</si>
  <si>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</si>
  <si>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</si>
  <si>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</si>
  <si>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</si>
  <si>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</si>
  <si>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</si>
  <si>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</si>
  <si>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</si>
  <si>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</si>
  <si>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</si>
  <si>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</si>
  <si>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</si>
  <si>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</si>
  <si>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</si>
  <si>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</si>
  <si>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</si>
  <si>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</si>
  <si>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</si>
  <si>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</si>
  <si>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</si>
  <si>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</si>
  <si>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</si>
  <si>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</si>
  <si>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</si>
  <si>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</si>
  <si>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</si>
  <si>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</si>
  <si>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</si>
  <si>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</si>
  <si>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</si>
  <si>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</si>
  <si>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</si>
  <si>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</si>
  <si>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</si>
  <si>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</si>
  <si>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</si>
  <si>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</si>
  <si>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</si>
  <si>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</si>
  <si>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</si>
  <si>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</si>
  <si>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</si>
  <si>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</si>
  <si>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</si>
  <si>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</si>
  <si>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</si>
  <si>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</si>
  <si>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</si>
  <si>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</si>
  <si>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</si>
  <si>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</si>
  <si>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</si>
  <si>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</si>
  <si>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</si>
  <si>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</si>
  <si>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</si>
  <si>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</si>
  <si>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</si>
  <si>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</si>
  <si>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</si>
  <si>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</si>
  <si>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</si>
  <si>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</si>
  <si>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</si>
  <si>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</si>
  <si>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</si>
  <si>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</si>
  <si>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</si>
  <si>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</si>
  <si>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</si>
  <si>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</si>
  <si>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</si>
  <si>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</si>
  <si>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</si>
  <si>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</si>
  <si>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</si>
  <si>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</si>
  <si>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熊本県宇城市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</si>
  <si>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</si>
  <si>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</si>
  <si>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</si>
  <si>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</si>
  <si>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</si>
  <si>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</si>
  <si>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</si>
  <si>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</si>
  <si>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</si>
  <si>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</si>
  <si>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</si>
  <si>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</si>
  <si>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</si>
  <si>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</si>
  <si>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</si>
  <si>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</si>
  <si>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</si>
  <si>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</si>
  <si>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</si>
  <si>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</si>
  <si>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</si>
  <si>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</si>
  <si>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</si>
  <si>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</si>
  <si>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</si>
  <si>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</si>
  <si>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</si>
  <si>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</si>
  <si>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</si>
  <si>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</si>
  <si>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</si>
  <si>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</si>
  <si>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</si>
  <si>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</si>
  <si>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</si>
  <si>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</si>
  <si>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</si>
  <si>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</si>
  <si>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</si>
  <si>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</si>
  <si>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</si>
  <si>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</si>
  <si>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</si>
  <si>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</si>
  <si>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</si>
  <si>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</si>
  <si>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</si>
  <si>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</si>
  <si>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</si>
  <si>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</si>
  <si>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</si>
  <si>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</si>
  <si>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</si>
  <si>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</si>
  <si>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</si>
  <si>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</si>
  <si>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</si>
  <si>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</si>
  <si>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</si>
  <si>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</si>
  <si>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</si>
  <si>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</si>
  <si>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</si>
  <si>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</si>
  <si>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</si>
  <si>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</si>
  <si>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</si>
  <si>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</si>
  <si>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</si>
  <si>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</si>
  <si>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</si>
  <si>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</si>
  <si>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</si>
  <si>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</si>
  <si>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</si>
  <si>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</si>
  <si>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</si>
  <si>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</si>
  <si>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</si>
  <si>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</si>
  <si>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</si>
  <si>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</si>
  <si>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</si>
  <si>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</si>
  <si>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</si>
  <si>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</si>
  <si>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</si>
  <si>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</si>
  <si>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</si>
  <si>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</si>
  <si>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</si>
  <si>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</si>
  <si>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</si>
  <si>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</si>
  <si>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</si>
  <si>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</si>
  <si>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</si>
  <si>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</si>
  <si>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</si>
  <si>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</si>
  <si>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</si>
  <si>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</si>
  <si>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</si>
  <si>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</si>
  <si>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</si>
  <si>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</si>
  <si>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</si>
  <si>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</si>
  <si>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</si>
  <si>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</si>
  <si>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</si>
  <si>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</si>
  <si>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</si>
  <si>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</si>
  <si>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</si>
  <si>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</si>
  <si>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</si>
  <si>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</si>
  <si>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</si>
  <si>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</si>
  <si>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</si>
  <si>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</si>
  <si>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</si>
  <si>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</si>
  <si>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</si>
  <si>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</si>
  <si>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</si>
  <si>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</si>
  <si>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</si>
  <si>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</si>
  <si>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</si>
  <si>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</si>
  <si>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</si>
  <si>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</si>
  <si>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</si>
  <si>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</si>
  <si>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</si>
  <si>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</si>
  <si>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</si>
  <si>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</si>
  <si>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</si>
  <si>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</si>
  <si>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</si>
  <si>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</si>
  <si>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</si>
  <si>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</si>
  <si>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</si>
  <si>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</si>
  <si>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</si>
  <si>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</si>
  <si>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熊本県宇城市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</si>
  <si>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</si>
  <si>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</si>
  <si>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</si>
  <si>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</si>
  <si>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</si>
  <si>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</si>
  <si>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</si>
  <si>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</si>
  <si>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</si>
  <si>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</si>
  <si>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</si>
  <si>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</si>
  <si>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</si>
  <si>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</si>
  <si>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</si>
  <si>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</si>
  <si>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</si>
  <si>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</si>
  <si>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</si>
  <si>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</si>
  <si>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</si>
  <si>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</si>
  <si>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</si>
  <si>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</si>
  <si>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</si>
  <si>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</si>
  <si>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</si>
  <si>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</si>
  <si>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</si>
  <si>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</si>
  <si>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</si>
  <si>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</si>
  <si>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</si>
  <si>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</si>
  <si>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</si>
  <si>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</si>
  <si>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</si>
  <si>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</si>
  <si>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</si>
  <si>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</si>
  <si>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</si>
  <si>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</si>
  <si>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</si>
  <si>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</si>
  <si>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</si>
  <si>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</si>
  <si>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</si>
  <si>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</si>
  <si>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</si>
  <si>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</si>
  <si>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</si>
  <si>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</si>
  <si>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</si>
  <si>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</si>
  <si>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</si>
  <si>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</si>
  <si>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</si>
  <si>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</si>
  <si>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</si>
  <si>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</si>
  <si>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</si>
  <si>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</si>
  <si>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</si>
  <si>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</si>
  <si>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</si>
  <si>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</si>
  <si>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</si>
  <si>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</si>
  <si>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</si>
  <si>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</si>
  <si>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</si>
  <si>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</si>
  <si>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</si>
  <si>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</si>
  <si>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</si>
  <si>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</si>
  <si>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</si>
  <si>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</si>
  <si>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</si>
  <si>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</si>
  <si>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</si>
  <si>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</si>
  <si>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</si>
  <si>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</si>
  <si>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</si>
  <si>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</si>
  <si>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</si>
  <si>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</si>
  <si>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</si>
  <si>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</si>
  <si>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</si>
  <si>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</si>
  <si>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</si>
  <si>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</si>
  <si>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</si>
  <si>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</si>
  <si>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</si>
  <si>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</si>
  <si>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</si>
  <si>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</si>
  <si>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</si>
  <si>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</si>
  <si>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</si>
  <si>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</si>
  <si>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</si>
  <si>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</si>
  <si>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</si>
  <si>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</si>
  <si>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</si>
  <si>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</si>
  <si>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</si>
  <si>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</si>
  <si>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</si>
  <si>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</si>
  <si>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</si>
  <si>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</si>
  <si>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</si>
  <si>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</si>
  <si>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</si>
  <si>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</si>
  <si>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</si>
  <si>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</si>
  <si>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</si>
  <si>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</si>
  <si>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</si>
  <si>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</si>
  <si>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</si>
  <si>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</si>
  <si>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</si>
  <si>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</si>
  <si>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</si>
  <si>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</si>
  <si>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</si>
  <si>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</si>
  <si>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</si>
  <si>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</si>
  <si>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</si>
  <si>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</si>
  <si>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</si>
  <si>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</si>
  <si>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</si>
  <si>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</si>
  <si>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</si>
  <si>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</si>
  <si>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</si>
  <si>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</si>
  <si>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</si>
  <si>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</si>
  <si>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</si>
  <si>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</si>
  <si>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</si>
  <si>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</si>
  <si>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</si>
  <si>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</si>
  <si>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</si>
  <si>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</si>
  <si>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</si>
  <si>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</si>
  <si>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</si>
  <si>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</si>
  <si>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</si>
  <si>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</si>
  <si>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</si>
  <si>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</si>
  <si>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</si>
  <si>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</si>
  <si>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</si>
  <si>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</si>
  <si>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</si>
  <si>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</si>
  <si>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</si>
  <si>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</si>
  <si>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</si>
  <si>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</si>
  <si>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</si>
  <si>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4.93</t>
  </si>
  <si>
    <t>▲ 0.36</t>
  </si>
  <si>
    <t>▲ 3.30</t>
  </si>
  <si>
    <t>一般会計</t>
  </si>
  <si>
    <t>水道事業会計</t>
  </si>
  <si>
    <t>下水道事業会計</t>
  </si>
  <si>
    <t>介護保険特別会計</t>
  </si>
  <si>
    <t>国民健康保険特別会計</t>
  </si>
  <si>
    <t>▲ 0.57</t>
  </si>
  <si>
    <t>▲ 0.19</t>
  </si>
  <si>
    <t>後期高齢者医療特別会計</t>
  </si>
  <si>
    <t>奨学金特別会計</t>
  </si>
  <si>
    <t>その他会計（赤字）</t>
  </si>
  <si>
    <t>その他会計（黒字）</t>
  </si>
  <si>
    <t>R02</t>
    <phoneticPr fontId="5"/>
  </si>
  <si>
    <t>R03</t>
    <phoneticPr fontId="5"/>
  </si>
  <si>
    <t>R04</t>
    <phoneticPr fontId="5"/>
  </si>
  <si>
    <t>R05</t>
    <phoneticPr fontId="5"/>
  </si>
  <si>
    <t>R06</t>
    <phoneticPr fontId="5"/>
  </si>
  <si>
    <t>-</t>
    <phoneticPr fontId="2"/>
  </si>
  <si>
    <t>有限会社アグリパーク豊野</t>
    <rPh sb="0" eb="4">
      <t>ユウゲンガイシャ</t>
    </rPh>
    <rPh sb="10" eb="12">
      <t>トヨノ</t>
    </rPh>
    <phoneticPr fontId="2"/>
  </si>
  <si>
    <t>宇城土地開発公社</t>
    <rPh sb="0" eb="4">
      <t>ウキトチ</t>
    </rPh>
    <rPh sb="4" eb="6">
      <t>カイハツ</t>
    </rPh>
    <rPh sb="6" eb="8">
      <t>コウシャ</t>
    </rPh>
    <phoneticPr fontId="2"/>
  </si>
  <si>
    <t>熊本県市町村総合事務組合</t>
    <rPh sb="0" eb="3">
      <t>クマモトケン</t>
    </rPh>
    <rPh sb="3" eb="6">
      <t>シチョウソン</t>
    </rPh>
    <rPh sb="6" eb="8">
      <t>ソウゴウ</t>
    </rPh>
    <rPh sb="8" eb="10">
      <t>ジム</t>
    </rPh>
    <rPh sb="10" eb="12">
      <t>クミアイ</t>
    </rPh>
    <phoneticPr fontId="38"/>
  </si>
  <si>
    <t>上天草・宇城水道企業団</t>
    <rPh sb="0" eb="3">
      <t>カミアマクサ</t>
    </rPh>
    <rPh sb="4" eb="6">
      <t>ウキ</t>
    </rPh>
    <rPh sb="6" eb="8">
      <t>スイドウ</t>
    </rPh>
    <rPh sb="8" eb="11">
      <t>キギョウダン</t>
    </rPh>
    <phoneticPr fontId="38"/>
  </si>
  <si>
    <t>宇城広域連合（一般会計）</t>
    <rPh sb="0" eb="6">
      <t>ウキコウイキレンゴウ</t>
    </rPh>
    <rPh sb="7" eb="11">
      <t>イッパンカイケイ</t>
    </rPh>
    <phoneticPr fontId="38"/>
  </si>
  <si>
    <t>宇城広域連合（ふるさと市町村圏基金特別会計）</t>
    <rPh sb="0" eb="6">
      <t>ウキコウイキレンゴウ</t>
    </rPh>
    <rPh sb="11" eb="15">
      <t>シチョウソンケン</t>
    </rPh>
    <rPh sb="15" eb="17">
      <t>キキン</t>
    </rPh>
    <rPh sb="17" eb="21">
      <t>トクベツカイケイ</t>
    </rPh>
    <phoneticPr fontId="38"/>
  </si>
  <si>
    <t>熊本県後期高齢者医療広域連合（一般会計）</t>
    <rPh sb="0" eb="3">
      <t>クマモトケン</t>
    </rPh>
    <rPh sb="3" eb="8">
      <t>コウキコウレイシャ</t>
    </rPh>
    <rPh sb="8" eb="10">
      <t>イリョウ</t>
    </rPh>
    <rPh sb="10" eb="12">
      <t>コウイキ</t>
    </rPh>
    <rPh sb="12" eb="14">
      <t>レンゴウ</t>
    </rPh>
    <rPh sb="15" eb="19">
      <t>イッパンカイケイ</t>
    </rPh>
    <phoneticPr fontId="38"/>
  </si>
  <si>
    <t>熊本県後期高齢者医療広域連合（後期高齢者医療特別会計）</t>
    <rPh sb="0" eb="8">
      <t>クマモトケンコウキコウレイシャ</t>
    </rPh>
    <rPh sb="8" eb="10">
      <t>イリョウ</t>
    </rPh>
    <rPh sb="10" eb="14">
      <t>コウイキレンゴウ</t>
    </rPh>
    <rPh sb="15" eb="20">
      <t>コウキコウレイシャ</t>
    </rPh>
    <rPh sb="20" eb="22">
      <t>イリョウ</t>
    </rPh>
    <rPh sb="22" eb="26">
      <t>トクベツカイケイ</t>
    </rPh>
    <phoneticPr fontId="38"/>
  </si>
  <si>
    <t>地域振興基金</t>
    <rPh sb="0" eb="6">
      <t>チイキシンコウキキン</t>
    </rPh>
    <phoneticPr fontId="5"/>
  </si>
  <si>
    <t>ふるさと応援寄附基金</t>
    <rPh sb="4" eb="6">
      <t>オウエン</t>
    </rPh>
    <rPh sb="6" eb="8">
      <t>キフ</t>
    </rPh>
    <rPh sb="8" eb="10">
      <t>キキン</t>
    </rPh>
    <phoneticPr fontId="5"/>
  </si>
  <si>
    <t>国営緊急農地再整備事業基金</t>
    <rPh sb="0" eb="4">
      <t>コクエイキンキュウ</t>
    </rPh>
    <rPh sb="4" eb="6">
      <t>ノウチ</t>
    </rPh>
    <rPh sb="6" eb="9">
      <t>サイセイビ</t>
    </rPh>
    <rPh sb="9" eb="11">
      <t>ジギョウ</t>
    </rPh>
    <rPh sb="11" eb="13">
      <t>キキン</t>
    </rPh>
    <phoneticPr fontId="5"/>
  </si>
  <si>
    <t>社会福祉振興基金</t>
    <rPh sb="0" eb="4">
      <t>シャカイフクシ</t>
    </rPh>
    <rPh sb="4" eb="8">
      <t>シンコウキキン</t>
    </rPh>
    <phoneticPr fontId="5"/>
  </si>
  <si>
    <t>平成２８年熊本地震復興基金</t>
    <rPh sb="0" eb="2">
      <t>ヘイセイ</t>
    </rPh>
    <rPh sb="4" eb="5">
      <t>ネン</t>
    </rPh>
    <rPh sb="5" eb="9">
      <t>クマモトジシン</t>
    </rPh>
    <rPh sb="9" eb="11">
      <t>フッコウ</t>
    </rPh>
    <rPh sb="11" eb="13">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</si>
  <si>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</si>
  <si>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</si>
  <si>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令和2年度以降は上昇傾向にあり、令和6年度においても、前年度と比較して7.2ポイント上昇した。これは下水道事業における雨水処理及び分流式下水道等に要する経費の繰出基準額が増加（12億4百万円）等により、「公営企業債等繰入見込額」が増加（対前年度比＋6億48百万円）したことや、宇城広域連合で実施したエネルギー回収型廃棄物処理施設整備事業等に係る地方債発行に伴う本市の負担額の増加等により、「一部事務組合等見込額」が増加（対前年度比＋2億95百万円）したことなどを要因として、将来負担比率の上昇に繋がった。
　有形固定資産減価償却率は、保育所、体育館・プール及び公民館などの老朽化が進んでいる施設もあるが、前年度と比較して0.1ポイント低下した。公共施設等総合管理計画において、2054年度までに総延床面積を40％程度縮減させる目標を掲げ、将来の人口規模に見合った施設の保有量に向けて、老朽化した施設の複合化や小規模建て替えなどによるコンパクト化を推進していく。</t>
    <rPh sb="180" eb="181">
      <t>トウ</t>
    </rPh>
    <rPh sb="307" eb="309">
      <t>シセツ</t>
    </rPh>
    <rPh sb="329" eb="331">
      <t>テイカ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</si>
  <si>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</si>
  <si>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</si>
  <si>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</si>
  <si>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</si>
  <si>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</si>
  <si>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</si>
  <si>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比率について、類似団体内平均値を各年度いずれも上回っており、平成29年度から令和2年度までは年々減少していたが、令和3年度以降は上昇に転じており、令和6年度においても、前年度と比較して0.3ポイント上昇した。これは国税の増収等により臨時財政対策債の発行可能額が減少傾向にあることや合併特例事業債において、平成25年度に借入れた生活道路整備事業等の償還終了等に伴う償還額の減少により、「普通交付税算入公債費」が減少（対前年度比▲1億49百万円）したことが要因となっている。今後、「元金償還額以上に地方債を発行しない」方針の下、普通建設事業の抑制や平準化の取り組みを行い、地方債の現在高を徐々に減少させていく予定としているが、合併特例事業債が発行限度額に達したことにより、交付税措置が低い地方債の活用することになるため、市の実質的な負担が増えることが想定される。将来負担比率については、普通交付税の動向や基金の取り崩し状況にも影響されるが、『横ばい』若しくは『上昇』すると想定している。</t>
    <rPh sb="78" eb="80">
      <t>レイワ</t>
    </rPh>
    <rPh sb="81" eb="83">
      <t>ネンド</t>
    </rPh>
    <rPh sb="89" eb="92">
      <t>ゼンネンド</t>
    </rPh>
    <rPh sb="93" eb="95">
      <t>ヒカク</t>
    </rPh>
    <rPh sb="104" eb="106">
      <t>ジョウショウ</t>
    </rPh>
    <rPh sb="157" eb="158">
      <t>ヘイ</t>
    </rPh>
    <rPh sb="316" eb="320">
      <t>ガッペイトクレイ</t>
    </rPh>
    <rPh sb="320" eb="323">
      <t>ジギョウサイ</t>
    </rPh>
    <rPh sb="324" eb="326">
      <t>ハッコウ</t>
    </rPh>
    <rPh sb="326" eb="329">
      <t>ゲンドガク</t>
    </rPh>
    <rPh sb="330" eb="331">
      <t>タッ</t>
    </rPh>
    <rPh sb="396" eb="401">
      <t>フツウコウフゼイ</t>
    </rPh>
    <rPh sb="402" eb="404">
      <t>ドウコウ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</si>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</sst>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E445948-C7F2-4BF2-B6A4-578E5A95FAD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0DD0-4042-B041-7037B73A40A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173994</c:v>
                </c:pt>
                <c:pt idx="1">
                  <c:v>127432</c:v>
                </c:pt>
                <c:pt idx="2">
                  <c:v>73486</c:v>
                </c:pt>
                <c:pt idx="3">
                  <c:v>112902</c:v>
                </c:pt>
                <c:pt idx="4">
                  <c:v>73129</c:v>
                </c:pt>
              </c:numCache>
            </c:numRef>
          </c:val>
          <c:smooth val="0"/>
          <c:extLst>
            <c:ext xmlns:c16="http://schemas.microsoft.com/office/drawing/2014/chart" uri="{C3380CC4-5D6E-409C-BE32-E72D297353CC}">
              <c16:uniqueId val="{00000001-0DD0-4042-B041-7037B73A40A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4.87</c:v>
                </c:pt>
                <c:pt idx="1">
                  <c:v>4.79</c:v>
                </c:pt>
                <c:pt idx="2">
                  <c:v>5.7</c:v>
                </c:pt>
                <c:pt idx="3">
                  <c:v>5.26</c:v>
                </c:pt>
                <c:pt idx="4">
                  <c:v>4.51</c:v>
                </c:pt>
              </c:numCache>
            </c:numRef>
          </c:val>
          <c:extLst>
            <c:ext xmlns:c16="http://schemas.microsoft.com/office/drawing/2014/chart" uri="{C3380CC4-5D6E-409C-BE32-E72D297353CC}">
              <c16:uniqueId val="{00000000-AE7A-460D-9354-442E9C46BAD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51.67</c:v>
                </c:pt>
                <c:pt idx="1">
                  <c:v>52.13</c:v>
                </c:pt>
                <c:pt idx="2">
                  <c:v>55.18</c:v>
                </c:pt>
                <c:pt idx="3">
                  <c:v>57.53</c:v>
                </c:pt>
                <c:pt idx="4">
                  <c:v>56.32</c:v>
                </c:pt>
              </c:numCache>
            </c:numRef>
          </c:val>
          <c:extLst>
            <c:ext xmlns:c16="http://schemas.microsoft.com/office/drawing/2014/chart" uri="{C3380CC4-5D6E-409C-BE32-E72D297353CC}">
              <c16:uniqueId val="{00000001-AE7A-460D-9354-442E9C46BAD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-4.93</c:v>
                </c:pt>
                <c:pt idx="1">
                  <c:v>0.11</c:v>
                </c:pt>
                <c:pt idx="2">
                  <c:v>0.88</c:v>
                </c:pt>
                <c:pt idx="3">
                  <c:v>-0.36</c:v>
                </c:pt>
                <c:pt idx="4">
                  <c:v>-3.3</c:v>
                </c:pt>
              </c:numCache>
            </c:numRef>
          </c:val>
          <c:smooth val="0"/>
          <c:extLst>
            <c:ext xmlns:c16="http://schemas.microsoft.com/office/drawing/2014/chart" uri="{C3380CC4-5D6E-409C-BE32-E72D297353CC}">
              <c16:uniqueId val="{00000002-AE7A-460D-9354-442E9C46BAD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2.5099999999999998</c:v>
                </c:pt>
                <c:pt idx="2">
                  <c:v>#N/A</c:v>
                </c:pt>
                <c:pt idx="3">
                  <c:v>1.98</c:v>
                </c:pt>
                <c:pt idx="4">
                  <c:v>#N/A</c:v>
                </c:pt>
                <c:pt idx="5">
                  <c:v>1.98</c:v>
                </c:pt>
                <c:pt idx="6">
                  <c:v>0</c:v>
                </c:pt>
                <c:pt idx="7">
                  <c:v>0</c:v>
                </c:pt>
                <c:pt idx="8">
                  <c:v>0</c:v>
                </c:pt>
                <c:pt idx="9">
                  <c:v>0</c:v>
                </c:pt>
              </c:numCache>
            </c:numRef>
          </c:val>
          <c:extLst>
            <c:ext xmlns:c16="http://schemas.microsoft.com/office/drawing/2014/chart" uri="{C3380CC4-5D6E-409C-BE32-E72D297353CC}">
              <c16:uniqueId val="{00000000-8E17-4D65-9A09-58ACDC99840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E17-4D65-9A09-58ACDC99840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E17-4D65-9A09-58ACDC998405}"/>
            </c:ext>
          </c:extLst>
        </c:ser>
        <c:ser>
          <c:idx val="3"/>
          <c:order val="3"/>
          <c:tx>
            <c:strRef>
              <c:f>データシート!$A$30</c:f>
              <c:strCache>
                <c:ptCount val="1"/>
                <c:pt idx="0">
                  <c:v>奨学金特別会計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8E17-4D65-9A09-58ACDC998405}"/>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0.03</c:v>
                </c:pt>
                <c:pt idx="4">
                  <c:v>#N/A</c:v>
                </c:pt>
                <c:pt idx="5">
                  <c:v>0.04</c:v>
                </c:pt>
                <c:pt idx="6">
                  <c:v>#N/A</c:v>
                </c:pt>
                <c:pt idx="7">
                  <c:v>0.04</c:v>
                </c:pt>
                <c:pt idx="8">
                  <c:v>#N/A</c:v>
                </c:pt>
                <c:pt idx="9">
                  <c:v>0.03</c:v>
                </c:pt>
              </c:numCache>
            </c:numRef>
          </c:val>
          <c:extLst>
            <c:ext xmlns:c16="http://schemas.microsoft.com/office/drawing/2014/chart" uri="{C3380CC4-5D6E-409C-BE32-E72D297353CC}">
              <c16:uniqueId val="{00000004-8E17-4D65-9A09-58ACDC998405}"/>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0.19</c:v>
                </c:pt>
                <c:pt idx="2">
                  <c:v>#N/A</c:v>
                </c:pt>
                <c:pt idx="3">
                  <c:v>0.01</c:v>
                </c:pt>
                <c:pt idx="4">
                  <c:v>0.56999999999999995</c:v>
                </c:pt>
                <c:pt idx="5">
                  <c:v>#N/A</c:v>
                </c:pt>
                <c:pt idx="6">
                  <c:v>0.19</c:v>
                </c:pt>
                <c:pt idx="7">
                  <c:v>#N/A</c:v>
                </c:pt>
                <c:pt idx="8">
                  <c:v>#N/A</c:v>
                </c:pt>
                <c:pt idx="9">
                  <c:v>0.05</c:v>
                </c:pt>
              </c:numCache>
            </c:numRef>
          </c:val>
          <c:extLst>
            <c:ext xmlns:c16="http://schemas.microsoft.com/office/drawing/2014/chart" uri="{C3380CC4-5D6E-409C-BE32-E72D297353CC}">
              <c16:uniqueId val="{00000005-8E17-4D65-9A09-58ACDC998405}"/>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2.1</c:v>
                </c:pt>
                <c:pt idx="2">
                  <c:v>#N/A</c:v>
                </c:pt>
                <c:pt idx="3">
                  <c:v>2.37</c:v>
                </c:pt>
                <c:pt idx="4">
                  <c:v>#N/A</c:v>
                </c:pt>
                <c:pt idx="5">
                  <c:v>2.99</c:v>
                </c:pt>
                <c:pt idx="6">
                  <c:v>#N/A</c:v>
                </c:pt>
                <c:pt idx="7">
                  <c:v>2.66</c:v>
                </c:pt>
                <c:pt idx="8">
                  <c:v>#N/A</c:v>
                </c:pt>
                <c:pt idx="9">
                  <c:v>0.83</c:v>
                </c:pt>
              </c:numCache>
            </c:numRef>
          </c:val>
          <c:extLst>
            <c:ext xmlns:c16="http://schemas.microsoft.com/office/drawing/2014/chart" uri="{C3380CC4-5D6E-409C-BE32-E72D297353CC}">
              <c16:uniqueId val="{00000006-8E17-4D65-9A09-58ACDC998405}"/>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c:v>
                </c:pt>
                <c:pt idx="2">
                  <c:v>#N/A</c:v>
                </c:pt>
                <c:pt idx="3">
                  <c:v>1.98</c:v>
                </c:pt>
                <c:pt idx="4">
                  <c:v>#N/A</c:v>
                </c:pt>
                <c:pt idx="5">
                  <c:v>1.8</c:v>
                </c:pt>
                <c:pt idx="6">
                  <c:v>#N/A</c:v>
                </c:pt>
                <c:pt idx="7">
                  <c:v>2.04</c:v>
                </c:pt>
                <c:pt idx="8">
                  <c:v>#N/A</c:v>
                </c:pt>
                <c:pt idx="9">
                  <c:v>1.82</c:v>
                </c:pt>
              </c:numCache>
            </c:numRef>
          </c:val>
          <c:extLst>
            <c:ext xmlns:c16="http://schemas.microsoft.com/office/drawing/2014/chart" uri="{C3380CC4-5D6E-409C-BE32-E72D297353CC}">
              <c16:uniqueId val="{00000007-8E17-4D65-9A09-58ACDC998405}"/>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2.2000000000000002</c:v>
                </c:pt>
                <c:pt idx="2">
                  <c:v>#N/A</c:v>
                </c:pt>
                <c:pt idx="3">
                  <c:v>2.1</c:v>
                </c:pt>
                <c:pt idx="4">
                  <c:v>#N/A</c:v>
                </c:pt>
                <c:pt idx="5">
                  <c:v>2.08</c:v>
                </c:pt>
                <c:pt idx="6">
                  <c:v>#N/A</c:v>
                </c:pt>
                <c:pt idx="7">
                  <c:v>2.6</c:v>
                </c:pt>
                <c:pt idx="8">
                  <c:v>#N/A</c:v>
                </c:pt>
                <c:pt idx="9">
                  <c:v>2.79</c:v>
                </c:pt>
              </c:numCache>
            </c:numRef>
          </c:val>
          <c:extLst>
            <c:ext xmlns:c16="http://schemas.microsoft.com/office/drawing/2014/chart" uri="{C3380CC4-5D6E-409C-BE32-E72D297353CC}">
              <c16:uniqueId val="{00000008-8E17-4D65-9A09-58ACDC99840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4.8600000000000003</c:v>
                </c:pt>
                <c:pt idx="2">
                  <c:v>#N/A</c:v>
                </c:pt>
                <c:pt idx="3">
                  <c:v>4.78</c:v>
                </c:pt>
                <c:pt idx="4">
                  <c:v>#N/A</c:v>
                </c:pt>
                <c:pt idx="5">
                  <c:v>5.69</c:v>
                </c:pt>
                <c:pt idx="6">
                  <c:v>#N/A</c:v>
                </c:pt>
                <c:pt idx="7">
                  <c:v>5.25</c:v>
                </c:pt>
                <c:pt idx="8">
                  <c:v>#N/A</c:v>
                </c:pt>
                <c:pt idx="9">
                  <c:v>4.5</c:v>
                </c:pt>
              </c:numCache>
            </c:numRef>
          </c:val>
          <c:extLst>
            <c:ext xmlns:c16="http://schemas.microsoft.com/office/drawing/2014/chart" uri="{C3380CC4-5D6E-409C-BE32-E72D297353CC}">
              <c16:uniqueId val="{00000009-8E17-4D65-9A09-58ACDC99840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3613</c:v>
                </c:pt>
                <c:pt idx="5">
                  <c:v>3647</c:v>
                </c:pt>
                <c:pt idx="8">
                  <c:v>3799</c:v>
                </c:pt>
                <c:pt idx="11">
                  <c:v>3877</c:v>
                </c:pt>
                <c:pt idx="14">
                  <c:v>3720</c:v>
                </c:pt>
              </c:numCache>
            </c:numRef>
          </c:val>
          <c:extLst>
            <c:ext xmlns:c16="http://schemas.microsoft.com/office/drawing/2014/chart" uri="{C3380CC4-5D6E-409C-BE32-E72D297353CC}">
              <c16:uniqueId val="{00000000-01B7-478C-A7EA-16285973A9B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1B7-478C-A7EA-16285973A9B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c:v>
                </c:pt>
                <c:pt idx="3">
                  <c:v>56</c:v>
                </c:pt>
                <c:pt idx="6">
                  <c:v>50</c:v>
                </c:pt>
                <c:pt idx="9">
                  <c:v>28</c:v>
                </c:pt>
                <c:pt idx="12">
                  <c:v>13</c:v>
                </c:pt>
              </c:numCache>
            </c:numRef>
          </c:val>
          <c:extLst>
            <c:ext xmlns:c16="http://schemas.microsoft.com/office/drawing/2014/chart" uri="{C3380CC4-5D6E-409C-BE32-E72D297353CC}">
              <c16:uniqueId val="{00000002-01B7-478C-A7EA-16285973A9B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67</c:v>
                </c:pt>
                <c:pt idx="3">
                  <c:v>91</c:v>
                </c:pt>
                <c:pt idx="6">
                  <c:v>183</c:v>
                </c:pt>
                <c:pt idx="9">
                  <c:v>196</c:v>
                </c:pt>
                <c:pt idx="12">
                  <c:v>185</c:v>
                </c:pt>
              </c:numCache>
            </c:numRef>
          </c:val>
          <c:extLst>
            <c:ext xmlns:c16="http://schemas.microsoft.com/office/drawing/2014/chart" uri="{C3380CC4-5D6E-409C-BE32-E72D297353CC}">
              <c16:uniqueId val="{00000003-01B7-478C-A7EA-16285973A9B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949</c:v>
                </c:pt>
                <c:pt idx="3">
                  <c:v>839</c:v>
                </c:pt>
                <c:pt idx="6">
                  <c:v>646</c:v>
                </c:pt>
                <c:pt idx="9">
                  <c:v>650</c:v>
                </c:pt>
                <c:pt idx="12">
                  <c:v>702</c:v>
                </c:pt>
              </c:numCache>
            </c:numRef>
          </c:val>
          <c:extLst>
            <c:ext xmlns:c16="http://schemas.microsoft.com/office/drawing/2014/chart" uri="{C3380CC4-5D6E-409C-BE32-E72D297353CC}">
              <c16:uniqueId val="{00000004-01B7-478C-A7EA-16285973A9B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1B7-478C-A7EA-16285973A9B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1B7-478C-A7EA-16285973A9B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3977</c:v>
                </c:pt>
                <c:pt idx="3">
                  <c:v>4223</c:v>
                </c:pt>
                <c:pt idx="6">
                  <c:v>4494</c:v>
                </c:pt>
                <c:pt idx="9">
                  <c:v>4576</c:v>
                </c:pt>
                <c:pt idx="12">
                  <c:v>4531</c:v>
                </c:pt>
              </c:numCache>
            </c:numRef>
          </c:val>
          <c:extLst>
            <c:ext xmlns:c16="http://schemas.microsoft.com/office/drawing/2014/chart" uri="{C3380CC4-5D6E-409C-BE32-E72D297353CC}">
              <c16:uniqueId val="{00000007-01B7-478C-A7EA-16285973A9B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1390</c:v>
                </c:pt>
                <c:pt idx="2">
                  <c:v>#N/A</c:v>
                </c:pt>
                <c:pt idx="3">
                  <c:v>#N/A</c:v>
                </c:pt>
                <c:pt idx="4">
                  <c:v>1562</c:v>
                </c:pt>
                <c:pt idx="5">
                  <c:v>#N/A</c:v>
                </c:pt>
                <c:pt idx="6">
                  <c:v>#N/A</c:v>
                </c:pt>
                <c:pt idx="7">
                  <c:v>1574</c:v>
                </c:pt>
                <c:pt idx="8">
                  <c:v>#N/A</c:v>
                </c:pt>
                <c:pt idx="9">
                  <c:v>#N/A</c:v>
                </c:pt>
                <c:pt idx="10">
                  <c:v>1573</c:v>
                </c:pt>
                <c:pt idx="11">
                  <c:v>#N/A</c:v>
                </c:pt>
                <c:pt idx="12">
                  <c:v>#N/A</c:v>
                </c:pt>
                <c:pt idx="13">
                  <c:v>1711</c:v>
                </c:pt>
                <c:pt idx="14">
                  <c:v>#N/A</c:v>
                </c:pt>
              </c:numCache>
            </c:numRef>
          </c:val>
          <c:smooth val="0"/>
          <c:extLst>
            <c:ext xmlns:c16="http://schemas.microsoft.com/office/drawing/2014/chart" uri="{C3380CC4-5D6E-409C-BE32-E72D297353CC}">
              <c16:uniqueId val="{00000008-01B7-478C-A7EA-16285973A9B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36870</c:v>
                </c:pt>
                <c:pt idx="5">
                  <c:v>37988</c:v>
                </c:pt>
                <c:pt idx="8">
                  <c:v>37003</c:v>
                </c:pt>
                <c:pt idx="11">
                  <c:v>36890</c:v>
                </c:pt>
                <c:pt idx="14">
                  <c:v>35312</c:v>
                </c:pt>
              </c:numCache>
            </c:numRef>
          </c:val>
          <c:extLst>
            <c:ext xmlns:c16="http://schemas.microsoft.com/office/drawing/2014/chart" uri="{C3380CC4-5D6E-409C-BE32-E72D297353CC}">
              <c16:uniqueId val="{00000000-2B40-4CD2-A176-C800293E0D8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1098</c:v>
                </c:pt>
                <c:pt idx="5">
                  <c:v>1277</c:v>
                </c:pt>
                <c:pt idx="8">
                  <c:v>1208</c:v>
                </c:pt>
                <c:pt idx="11">
                  <c:v>1132</c:v>
                </c:pt>
                <c:pt idx="14">
                  <c:v>1053</c:v>
                </c:pt>
              </c:numCache>
            </c:numRef>
          </c:val>
          <c:extLst>
            <c:ext xmlns:c16="http://schemas.microsoft.com/office/drawing/2014/chart" uri="{C3380CC4-5D6E-409C-BE32-E72D297353CC}">
              <c16:uniqueId val="{00000001-2B40-4CD2-A176-C800293E0D8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12981</c:v>
                </c:pt>
                <c:pt idx="5">
                  <c:v>13044</c:v>
                </c:pt>
                <c:pt idx="8">
                  <c:v>13872</c:v>
                </c:pt>
                <c:pt idx="11">
                  <c:v>15479</c:v>
                </c:pt>
                <c:pt idx="14">
                  <c:v>15904</c:v>
                </c:pt>
              </c:numCache>
            </c:numRef>
          </c:val>
          <c:extLst>
            <c:ext xmlns:c16="http://schemas.microsoft.com/office/drawing/2014/chart" uri="{C3380CC4-5D6E-409C-BE32-E72D297353CC}">
              <c16:uniqueId val="{00000002-2B40-4CD2-A176-C800293E0D8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B40-4CD2-A176-C800293E0D8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B40-4CD2-A176-C800293E0D8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B40-4CD2-A176-C800293E0D8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3196</c:v>
                </c:pt>
                <c:pt idx="3">
                  <c:v>2643</c:v>
                </c:pt>
                <c:pt idx="6">
                  <c:v>2766</c:v>
                </c:pt>
                <c:pt idx="9">
                  <c:v>3133</c:v>
                </c:pt>
                <c:pt idx="12">
                  <c:v>3130</c:v>
                </c:pt>
              </c:numCache>
            </c:numRef>
          </c:val>
          <c:extLst>
            <c:ext xmlns:c16="http://schemas.microsoft.com/office/drawing/2014/chart" uri="{C3380CC4-5D6E-409C-BE32-E72D297353CC}">
              <c16:uniqueId val="{00000006-2B40-4CD2-A176-C800293E0D8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732</c:v>
                </c:pt>
                <c:pt idx="3">
                  <c:v>1746</c:v>
                </c:pt>
                <c:pt idx="6">
                  <c:v>3970</c:v>
                </c:pt>
                <c:pt idx="9">
                  <c:v>5827</c:v>
                </c:pt>
                <c:pt idx="12">
                  <c:v>6122</c:v>
                </c:pt>
              </c:numCache>
            </c:numRef>
          </c:val>
          <c:extLst>
            <c:ext xmlns:c16="http://schemas.microsoft.com/office/drawing/2014/chart" uri="{C3380CC4-5D6E-409C-BE32-E72D297353CC}">
              <c16:uniqueId val="{00000007-2B40-4CD2-A176-C800293E0D8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7097</c:v>
                </c:pt>
                <c:pt idx="3">
                  <c:v>8458</c:v>
                </c:pt>
                <c:pt idx="6">
                  <c:v>7349</c:v>
                </c:pt>
                <c:pt idx="9">
                  <c:v>6543</c:v>
                </c:pt>
                <c:pt idx="12">
                  <c:v>7192</c:v>
                </c:pt>
              </c:numCache>
            </c:numRef>
          </c:val>
          <c:extLst>
            <c:ext xmlns:c16="http://schemas.microsoft.com/office/drawing/2014/chart" uri="{C3380CC4-5D6E-409C-BE32-E72D297353CC}">
              <c16:uniqueId val="{00000008-2B40-4CD2-A176-C800293E0D8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65</c:v>
                </c:pt>
                <c:pt idx="3">
                  <c:v>65</c:v>
                </c:pt>
                <c:pt idx="6">
                  <c:v>54</c:v>
                </c:pt>
                <c:pt idx="9">
                  <c:v>43</c:v>
                </c:pt>
                <c:pt idx="12">
                  <c:v>32</c:v>
                </c:pt>
              </c:numCache>
            </c:numRef>
          </c:val>
          <c:extLst>
            <c:ext xmlns:c16="http://schemas.microsoft.com/office/drawing/2014/chart" uri="{C3380CC4-5D6E-409C-BE32-E72D297353CC}">
              <c16:uniqueId val="{00000009-2B40-4CD2-A176-C800293E0D8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41989</c:v>
                </c:pt>
                <c:pt idx="3">
                  <c:v>42782</c:v>
                </c:pt>
                <c:pt idx="6">
                  <c:v>41217</c:v>
                </c:pt>
                <c:pt idx="9">
                  <c:v>41322</c:v>
                </c:pt>
                <c:pt idx="12">
                  <c:v>40331</c:v>
                </c:pt>
              </c:numCache>
            </c:numRef>
          </c:val>
          <c:extLst>
            <c:ext xmlns:c16="http://schemas.microsoft.com/office/drawing/2014/chart" uri="{C3380CC4-5D6E-409C-BE32-E72D297353CC}">
              <c16:uniqueId val="{0000000A-2B40-4CD2-A176-C800293E0D8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2131</c:v>
                </c:pt>
                <c:pt idx="2">
                  <c:v>#N/A</c:v>
                </c:pt>
                <c:pt idx="3">
                  <c:v>#N/A</c:v>
                </c:pt>
                <c:pt idx="4">
                  <c:v>3386</c:v>
                </c:pt>
                <c:pt idx="5">
                  <c:v>#N/A</c:v>
                </c:pt>
                <c:pt idx="6">
                  <c:v>#N/A</c:v>
                </c:pt>
                <c:pt idx="7">
                  <c:v>3273</c:v>
                </c:pt>
                <c:pt idx="8">
                  <c:v>#N/A</c:v>
                </c:pt>
                <c:pt idx="9">
                  <c:v>#N/A</c:v>
                </c:pt>
                <c:pt idx="10">
                  <c:v>3368</c:v>
                </c:pt>
                <c:pt idx="11">
                  <c:v>#N/A</c:v>
                </c:pt>
                <c:pt idx="12">
                  <c:v>#N/A</c:v>
                </c:pt>
                <c:pt idx="13">
                  <c:v>4539</c:v>
                </c:pt>
                <c:pt idx="14">
                  <c:v>#N/A</c:v>
                </c:pt>
              </c:numCache>
            </c:numRef>
          </c:val>
          <c:smooth val="0"/>
          <c:extLst>
            <c:ext xmlns:c16="http://schemas.microsoft.com/office/drawing/2014/chart" uri="{C3380CC4-5D6E-409C-BE32-E72D297353CC}">
              <c16:uniqueId val="{0000000B-2B40-4CD2-A176-C800293E0D8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10000</c:v>
                </c:pt>
                <c:pt idx="1">
                  <c:v>10525</c:v>
                </c:pt>
                <c:pt idx="2">
                  <c:v>10446</c:v>
                </c:pt>
              </c:numCache>
            </c:numRef>
          </c:val>
          <c:extLst>
            <c:ext xmlns:c16="http://schemas.microsoft.com/office/drawing/2014/chart" uri="{C3380CC4-5D6E-409C-BE32-E72D297353CC}">
              <c16:uniqueId val="{00000000-CA55-4CDC-A72B-A13CF7465B9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733</c:v>
                </c:pt>
                <c:pt idx="1">
                  <c:v>1037</c:v>
                </c:pt>
                <c:pt idx="2">
                  <c:v>1149</c:v>
                </c:pt>
              </c:numCache>
            </c:numRef>
          </c:val>
          <c:extLst>
            <c:ext xmlns:c16="http://schemas.microsoft.com/office/drawing/2014/chart" uri="{C3380CC4-5D6E-409C-BE32-E72D297353CC}">
              <c16:uniqueId val="{00000001-CA55-4CDC-A72B-A13CF7465B9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4880</c:v>
                </c:pt>
                <c:pt idx="1">
                  <c:v>5319</c:v>
                </c:pt>
                <c:pt idx="2">
                  <c:v>5498</c:v>
                </c:pt>
              </c:numCache>
            </c:numRef>
          </c:val>
          <c:extLst>
            <c:ext xmlns:c16="http://schemas.microsoft.com/office/drawing/2014/chart" uri="{C3380CC4-5D6E-409C-BE32-E72D297353CC}">
              <c16:uniqueId val="{00000002-CA55-4CDC-A72B-A13CF7465B9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{87292B15-F95D-43F1-932C-B4D007B74F04}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07A-4A88-8018-F563506FC9F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{76DAA57F-BBA3-4466-900F-E51FF6B7CE0F}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7A-4A88-8018-F563506FC9F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{A639937B-055A-4C8F-B283-E4A93B7BA575}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7A-4A88-8018-F563506FC9F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{214CCD5A-5AC0-4D9A-B7FA-8CB630393985}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7A-4A88-8018-F563506FC9F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{FAF70910-9671-4147-8C89-17B14FA62ED8}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7A-4A88-8018-F563506FC9F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{44E2AAA2-459A-4CA0-AF94-3FA16251A0A2}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07A-4A88-8018-F563506FC9F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{57009492-D078-4F8E-86A5-534B869C4A24}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07A-4A88-8018-F563506FC9F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{D95CACFD-ADA6-4351-9210-FC8B014754D6}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07A-4A88-8018-F563506FC9F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{7035BF7D-6D13-46F9-A3B7-80E888F44949}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07A-4A88-8018-F563506FC9F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55.2</c:v>
                </c:pt>
                <c:pt idx="8">
                  <c:v>55.5</c:v>
                </c:pt>
                <c:pt idx="16">
                  <c:v>56.5</c:v>
                </c:pt>
                <c:pt idx="24">
                  <c:v>58.2</c:v>
                </c:pt>
                <c:pt idx="32">
                  <c:v>58.1</c:v>
                </c:pt>
              </c:numCache>
            </c:numRef>
          </c:xVal>
          <c:yVal>
            <c:numRef>
              <c:f>公会計指標分析・財政指標組合せ分析表!$BP$51:$DC$51</c:f>
              <c:numCache>
                <c:formatCode>#,##0.0;"▲ "#,##0.0</c:formatCode>
                <c:ptCount val="40"/>
                <c:pt idx="0">
                  <c:v>15.1</c:v>
                </c:pt>
                <c:pt idx="8">
                  <c:v>22.9</c:v>
                </c:pt>
                <c:pt idx="16">
                  <c:v>22.7</c:v>
                </c:pt>
                <c:pt idx="24">
                  <c:v>23.2</c:v>
                </c:pt>
                <c:pt idx="32">
                  <c:v>30.4</c:v>
                </c:pt>
              </c:numCache>
            </c:numRef>
          </c:yVal>
          <c:smooth val="0"/>
          <c:extLst>
            <c:ext xmlns:c16="http://schemas.microsoft.com/office/drawing/2014/chart" uri="{C3380CC4-5D6E-409C-BE32-E72D297353CC}">
              <c16:uniqueId val="{00000009-C07A-4A88-8018-F563506FC9F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{3D8B189D-57C5-4646-B1C0-43F11C53E16F}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07A-4A88-8018-F563506FC9F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{B45DFA7F-1B5F-42A2-AE13-90E284C77EDB}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7A-4A88-8018-F563506FC9F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{961F35FB-C7EE-4208-A2CA-9FC24451AB4C}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7A-4A88-8018-F563506FC9F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{4E338DDC-68CC-44D3-B544-0C51476EFE74}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7A-4A88-8018-F563506FC9F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{A4996CB6-3ADE-4199-83F8-E0C93907FDE0}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7A-4A88-8018-F563506FC9F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{CBB21B52-79A6-4BA5-BD0F-1EFAEF5A8171}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07A-4A88-8018-F563506FC9F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{F80AFB95-3AE1-4C35-AC4B-5F18C524C28D}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07A-4A88-8018-F563506FC9F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{11618140-6AA9-4DC4-9AB4-4034D9EED83A}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07A-4A88-8018-F563506FC9F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{20E7082E-1A3F-445A-B050-419C582969E7}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07A-4A88-8018-F563506FC9F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C07A-4A88-8018-F563506FC9F1}"/>
            </c:ext>
          </c:extLst>
        </c:ser>
        <c:dLbls>
          <c:showLegendKey val="0"/>
          <c:showVal val="1"/>
          <c:showCatName val="0"/>
          <c:showSerName val="0"/>
          <c:showPercent val="0"/>
          <c:showBubbleSize val="0"/>
        </c:dLbls>
        <c:axId val="46179840"/>
        <c:axId val="46181760"/>
      </c:scatterChart>
      <c:valAx>
        <c:axId val="46179840"/>
        <c:scaling>
          <c:orientation val="maxMin"/>
          <c:max val="66"/>
          <c:min val="5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{D1CAAE7F-C428-43C8-B0ED-E005DE27AF4B}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70D-40ED-B746-A175A5AD665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{F5C373F9-41FD-48DE-8921-2F35C10E13ED}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70D-40ED-B746-A175A5AD665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{67966C3D-C1D0-46B4-A7B6-9E19A493DCE7}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70D-40ED-B746-A175A5AD665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{D4A656B6-E536-4FC2-9AB9-D41E105FDD04}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70D-40ED-B746-A175A5AD665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{0F6F100C-20A9-4A26-9195-4BFD25654C00}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70D-40ED-B746-A175A5AD665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{CF9F44B6-9404-4B72-AE80-1A18C3D7AA4D}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70D-40ED-B746-A175A5AD665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{7973DE6C-37F3-408F-9DD4-782FF201CC15}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70D-40ED-B746-A175A5AD665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{84ED9E6D-B8D6-4F09-8CDE-6C854861F308}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70D-40ED-B746-A175A5AD665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{C07F97EC-4D0E-4C86-A970-0DF7B319CB0F}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70D-40ED-B746-A175A5AD665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9.1</c:v>
                </c:pt>
                <c:pt idx="16">
                  <c:v>10.4</c:v>
                </c:pt>
                <c:pt idx="24">
                  <c:v>10.7</c:v>
                </c:pt>
                <c:pt idx="32">
                  <c:v>11</c:v>
                </c:pt>
              </c:numCache>
            </c:numRef>
          </c:xVal>
          <c:yVal>
            <c:numRef>
              <c:f>公会計指標分析・財政指標組合せ分析表!$BP$73:$DC$73</c:f>
              <c:numCache>
                <c:formatCode>#,##0.0;"▲ "#,##0.0</c:formatCode>
                <c:ptCount val="40"/>
                <c:pt idx="0">
                  <c:v>15.1</c:v>
                </c:pt>
                <c:pt idx="8">
                  <c:v>22.9</c:v>
                </c:pt>
                <c:pt idx="16">
                  <c:v>22.7</c:v>
                </c:pt>
                <c:pt idx="24">
                  <c:v>23.2</c:v>
                </c:pt>
                <c:pt idx="32">
                  <c:v>30.4</c:v>
                </c:pt>
              </c:numCache>
            </c:numRef>
          </c:yVal>
          <c:smooth val="0"/>
          <c:extLst>
            <c:ext xmlns:c16="http://schemas.microsoft.com/office/drawing/2014/chart" uri="{C3380CC4-5D6E-409C-BE32-E72D297353CC}">
              <c16:uniqueId val="{00000009-A70D-40ED-B746-A175A5AD665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{23E06F26-DE61-4AAA-9E8C-DEB3E4FDAA70}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70D-40ED-B746-A175A5AD665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{492A8E03-1B6F-4A5E-85F9-4AA87901301A}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70D-40ED-B746-A175A5AD665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{AA43B4EE-F458-44EF-8297-7382CA9B2BD6}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70D-40ED-B746-A175A5AD665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{30571718-A66A-4DAE-A274-858B864B4166}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70D-40ED-B746-A175A5AD665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{4B13925C-6844-4CA9-A982-9C0FB4336A20}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70D-40ED-B746-A175A5AD665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{FB88446F-3E52-486D-9EEF-97DAE80CD019}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70D-40ED-B746-A175A5AD665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{8BC68C70-9C37-4273-BE2D-003001C01596}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70D-40ED-B746-A175A5AD665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{DE0C24F7-41F4-4806-BE5B-B50F0F59D175}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70D-40ED-B746-A175A5AD665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{4C2D0C02-A9DC-4D8C-8151-90C54546449B}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70D-40ED-B746-A175A5AD665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A70D-40ED-B746-A175A5AD665D}"/>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56,356
55,380
188.67
36,599,126
34,076,103
835,644
18,545,100
40,308,704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年度は前年度から増減なしで、全国・類似団体平均を下回っているが、県平均は上回っている。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前年度と比較して、基準財政需要額（＋</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242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百万円）と基準財政収入額（＋</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142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百万円）ともに増加し、単年度財政力指数は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0.41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か年平均（</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R4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0.41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）の財政力指数</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0.40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となった。歳入総額に占める地方税の割合は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17.1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％と低く、地方交付税に依存している状況。今後は、企業誘致や地場産業の育成を行い税源の涵養を図るとともに、市税の徴収率向上による歳入確保にも努めていく。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127000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8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40</xdr:row>
      <xdr:rowOff>127000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86783</xdr:rowOff>
    </xdr:from>
    <xdr:to>
      <xdr:col>15</xdr:col>
      <xdr:colOff>82550</xdr:colOff>
      <xdr:row>40</xdr:row>
      <xdr:rowOff>127000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447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86783</xdr:rowOff>
    </xdr:from>
    <xdr:to>
      <xdr:col>11</xdr:col>
      <xdr:colOff>31750</xdr:colOff>
      <xdr:row>40</xdr:row>
      <xdr:rowOff>86783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447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48277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162577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162577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35983</xdr:rowOff>
    </xdr:from>
    <xdr:to>
      <xdr:col>11</xdr:col>
      <xdr:colOff>82550</xdr:colOff>
      <xdr:row>40</xdr:row>
      <xdr:rowOff>137583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122360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35983</xdr:rowOff>
    </xdr:from>
    <xdr:to>
      <xdr:col>7</xdr:col>
      <xdr:colOff>31750</xdr:colOff>
      <xdr:row>40</xdr:row>
      <xdr:rowOff>137583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122360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ポイント上昇し、全国・県・類似団体の平均を上回っており、比較団体よりもやや財政構造の弾力性がない状況である。</a:t>
          </a:r>
          <a:endParaRPr lang="ja-JP" altLang="ja-JP" sz="12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　主な要因は、地方税や地方交付税等の経常一般財源等（分母）</a:t>
          </a:r>
          <a:r>
            <a:rPr kumimoji="1" lang="ja-JP" altLang="en-US" sz="125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増加（対前年度比＋</a:t>
          </a:r>
          <a:r>
            <a:rPr kumimoji="1" lang="en-US"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319</a:t>
          </a:r>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百万円）したが、</a:t>
          </a:r>
          <a:r>
            <a:rPr kumimoji="1" lang="ja-JP" altLang="en-US" sz="1250" b="0" i="0" baseline="0">
              <a:solidFill>
                <a:schemeClr val="dk1"/>
              </a:solidFill>
              <a:effectLst/>
              <a:latin typeface="ＭＳ Ｐゴシック" panose="020B0600070205080204" pitchFamily="50" charset="-128"/>
              <a:ea typeface="ＭＳ Ｐゴシック" panose="020B0600070205080204" pitchFamily="50" charset="-128"/>
              <a:cs typeface="+mn-cs"/>
            </a:rPr>
            <a:t>それ以上に人件費や物件費</a:t>
          </a:r>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等の経常経費充当一般財源（分子）</a:t>
          </a:r>
          <a:r>
            <a:rPr kumimoji="1" lang="ja-JP" altLang="en-US" sz="125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増加（対前年度比＋</a:t>
          </a:r>
          <a:r>
            <a:rPr kumimoji="1" lang="en-US"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643</a:t>
          </a:r>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百万円）したためである。</a:t>
          </a:r>
          <a:endParaRPr lang="ja-JP" altLang="ja-JP" sz="12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50" b="0" i="0" baseline="0">
              <a:solidFill>
                <a:schemeClr val="dk1"/>
              </a:solidFill>
              <a:effectLst/>
              <a:latin typeface="ＭＳ Ｐゴシック" panose="020B0600070205080204" pitchFamily="50" charset="-128"/>
              <a:ea typeface="ＭＳ Ｐゴシック" panose="020B0600070205080204" pitchFamily="50" charset="-128"/>
              <a:cs typeface="+mn-cs"/>
            </a:rPr>
            <a:t>物価高騰により人件費や物件費等</a:t>
          </a:r>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の増加が見込まれるため、引き続き自主財源の確保と歳出の更なる削減を行い、財政構造の硬直化抑制に努めていく。</a:t>
          </a:r>
          <a:endParaRPr lang="ja-JP" altLang="ja-JP" sz="12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18732</xdr:rowOff>
    </xdr:from>
    <xdr:to>
      <xdr:col>23</xdr:col>
      <xdr:colOff>133350</xdr:colOff>
      <xdr:row>65</xdr:row>
      <xdr:rowOff>127318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162982"/>
          <a:ext cx="838200" cy="10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168593</xdr:rowOff>
    </xdr:from>
    <xdr:to>
      <xdr:col>19</xdr:col>
      <xdr:colOff>133350</xdr:colOff>
      <xdr:row>65</xdr:row>
      <xdr:rowOff>18732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69943"/>
          <a:ext cx="889000" cy="19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153035</xdr:rowOff>
    </xdr:from>
    <xdr:to>
      <xdr:col>15</xdr:col>
      <xdr:colOff>82550</xdr:colOff>
      <xdr:row>63</xdr:row>
      <xdr:rowOff>168593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82935"/>
          <a:ext cx="889000" cy="18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153035</xdr:rowOff>
    </xdr:from>
    <xdr:to>
      <xdr:col>11</xdr:col>
      <xdr:colOff>31750</xdr:colOff>
      <xdr:row>64</xdr:row>
      <xdr:rowOff>57468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82935"/>
          <a:ext cx="889000" cy="24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76518</xdr:rowOff>
    </xdr:from>
    <xdr:to>
      <xdr:col>23</xdr:col>
      <xdr:colOff>184150</xdr:colOff>
      <xdr:row>66</xdr:row>
      <xdr:rowOff>6668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22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48595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92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139382</xdr:rowOff>
    </xdr:from>
    <xdr:to>
      <xdr:col>19</xdr:col>
      <xdr:colOff>184150</xdr:colOff>
      <xdr:row>65</xdr:row>
      <xdr:rowOff>69532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1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54309</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98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117793</xdr:rowOff>
    </xdr:from>
    <xdr:to>
      <xdr:col>15</xdr:col>
      <xdr:colOff>133350</xdr:colOff>
      <xdr:row>64</xdr:row>
      <xdr:rowOff>47943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1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32720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0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102235</xdr:rowOff>
    </xdr:from>
    <xdr:to>
      <xdr:col>11</xdr:col>
      <xdr:colOff>82550</xdr:colOff>
      <xdr:row>63</xdr:row>
      <xdr:rowOff>32385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17162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1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6668</xdr:rowOff>
    </xdr:from>
    <xdr:to>
      <xdr:col>7</xdr:col>
      <xdr:colOff>31750</xdr:colOff>
      <xdr:row>64</xdr:row>
      <xdr:rowOff>108268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7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93045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65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[148,323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年度は前年度より</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増加したものの</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、全国・県・類似団体を下回っている。</a:t>
          </a:r>
          <a:endParaRPr lang="ja-JP" altLang="ja-JP" sz="11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　主な要因は、物件費において、物価高騰対策として実施した物価高騰対策商品券業務委託料が皆増した</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こと等により</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、大幅に増加（対前年度比＋</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602</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ためである</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、人件費において</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、地方公務員の定年の引上げにより、令和</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年度は定年退職者が発生する年度であったため、退職手当組合負担金の</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により、大幅に増加（対前年度比＋</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269</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民間への業務委託や</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ICT</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の利活用等による業務効率化や公共施設の統廃合を含めた適正配置を行いながら、低コストで質の高い行政サービスの提供を目指した行財政改革を</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進めていく。</a:t>
          </a:r>
          <a:endParaRPr lang="ja-JP" altLang="ja-JP" sz="11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95934</xdr:rowOff>
    </xdr:from>
    <xdr:to>
      <xdr:col>23</xdr:col>
      <xdr:colOff>133350</xdr:colOff>
      <xdr:row>82</xdr:row>
      <xdr:rowOff>17467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983384"/>
          <a:ext cx="838200" cy="92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53985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84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95934</xdr:rowOff>
    </xdr:from>
    <xdr:to>
      <xdr:col>19</xdr:col>
      <xdr:colOff>133350</xdr:colOff>
      <xdr:row>82</xdr:row>
      <xdr:rowOff>45176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983384"/>
          <a:ext cx="889000" cy="12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87196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175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109322</xdr:rowOff>
    </xdr:from>
    <xdr:to>
      <xdr:col>15</xdr:col>
      <xdr:colOff>82550</xdr:colOff>
      <xdr:row>82</xdr:row>
      <xdr:rowOff>45176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996772"/>
          <a:ext cx="889000" cy="107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74420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4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109322</xdr:rowOff>
    </xdr:from>
    <xdr:to>
      <xdr:col>11</xdr:col>
      <xdr:colOff>31750</xdr:colOff>
      <xdr:row>82</xdr:row>
      <xdr:rowOff>144845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3996772"/>
          <a:ext cx="889000" cy="206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40845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71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138117</xdr:rowOff>
    </xdr:from>
    <xdr:to>
      <xdr:col>23</xdr:col>
      <xdr:colOff>184150</xdr:colOff>
      <xdr:row>82</xdr:row>
      <xdr:rowOff>68267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2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154644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70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45134</xdr:rowOff>
    </xdr:from>
    <xdr:to>
      <xdr:col>19</xdr:col>
      <xdr:colOff>184150</xdr:colOff>
      <xdr:row>81</xdr:row>
      <xdr:rowOff>146734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3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156911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01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165826</xdr:rowOff>
    </xdr:from>
    <xdr:to>
      <xdr:col>15</xdr:col>
      <xdr:colOff>133350</xdr:colOff>
      <xdr:row>82</xdr:row>
      <xdr:rowOff>95976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5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106153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22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58522</xdr:rowOff>
    </xdr:from>
    <xdr:to>
      <xdr:col>11</xdr:col>
      <xdr:colOff>82550</xdr:colOff>
      <xdr:row>81</xdr:row>
      <xdr:rowOff>160122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4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170299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94045</xdr:rowOff>
    </xdr:from>
    <xdr:to>
      <xdr:col>7</xdr:col>
      <xdr:colOff>31750</xdr:colOff>
      <xdr:row>83</xdr:row>
      <xdr:rowOff>24195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5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8972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39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ポイント減少しているが、全国・県・類似団体平均を上回っている。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国の動向に準じて、平成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年度から給与構造の見直しと合併に伴う旧町間の給与格差是正を、また、平成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年度から給与制度の総合的見直しなどに取り組んでいる。令和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年度から人事評価制度を本格的に採用し、令和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級の職員の格付け見直しを実施するなど、年功的な昇給制度から脱却を図り、能力や実績を反映した給与体系に移行している。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今後も、国や他団体等の状況を踏まえた給与の適正化に努めていく。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170543</xdr:rowOff>
    </xdr:from>
    <xdr:to>
      <xdr:col>81</xdr:col>
      <xdr:colOff>44450</xdr:colOff>
      <xdr:row>87</xdr:row>
      <xdr:rowOff>50800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915243"/>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87</xdr:row>
      <xdr:rowOff>68036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96695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33564</xdr:rowOff>
    </xdr:from>
    <xdr:to>
      <xdr:col>72</xdr:col>
      <xdr:colOff>203200</xdr:colOff>
      <xdr:row>87</xdr:row>
      <xdr:rowOff>68036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9497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16329</xdr:rowOff>
    </xdr:from>
    <xdr:to>
      <xdr:col>68</xdr:col>
      <xdr:colOff>152400</xdr:colOff>
      <xdr:row>87</xdr:row>
      <xdr:rowOff>33564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93247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119743</xdr:rowOff>
    </xdr:from>
    <xdr:to>
      <xdr:col>81</xdr:col>
      <xdr:colOff>95250</xdr:colOff>
      <xdr:row>87</xdr:row>
      <xdr:rowOff>49893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91820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3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17236</xdr:rowOff>
    </xdr:from>
    <xdr:to>
      <xdr:col>73</xdr:col>
      <xdr:colOff>44450</xdr:colOff>
      <xdr:row>87</xdr:row>
      <xdr:rowOff>118836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103613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136979</xdr:rowOff>
    </xdr:from>
    <xdr:to>
      <xdr:col>64</xdr:col>
      <xdr:colOff>152400</xdr:colOff>
      <xdr:row>87</xdr:row>
      <xdr:rowOff>67129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51906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年度の職員数は、前年度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390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名減の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379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人となり、人口</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人当たり職員数においても</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0.12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人減少し、全国・県・類似団体を下回っている。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業務の見直しや効率化等により定員の削減を行ってきたが、当初見込んでいた数以上に退職者が発生したため、職員不足が生じている。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これまで取り組んできた民間譲渡や指定管理制度の導入は一区切りを迎えたため、今後は新規採用職員の確保を強化する。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並行して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を強化し、業務効率化を推進する。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74809</xdr:rowOff>
    </xdr:from>
    <xdr:to>
      <xdr:col>81</xdr:col>
      <xdr:colOff>44450</xdr:colOff>
      <xdr:row>60</xdr:row>
      <xdr:rowOff>88598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361809"/>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75128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33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72511</xdr:rowOff>
    </xdr:from>
    <xdr:to>
      <xdr:col>77</xdr:col>
      <xdr:colOff>44450</xdr:colOff>
      <xdr:row>60</xdr:row>
      <xdr:rowOff>88598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59511"/>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4190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34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72511</xdr:rowOff>
    </xdr:from>
    <xdr:to>
      <xdr:col>72</xdr:col>
      <xdr:colOff>203200</xdr:colOff>
      <xdr:row>60</xdr:row>
      <xdr:rowOff>105833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359511"/>
          <a:ext cx="8890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161851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20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101237</xdr:rowOff>
    </xdr:from>
    <xdr:to>
      <xdr:col>68</xdr:col>
      <xdr:colOff>152400</xdr:colOff>
      <xdr:row>60</xdr:row>
      <xdr:rowOff>105833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88237"/>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151510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107846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66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24009</xdr:rowOff>
    </xdr:from>
    <xdr:to>
      <xdr:col>81</xdr:col>
      <xdr:colOff>95250</xdr:colOff>
      <xdr:row>60</xdr:row>
      <xdr:rowOff>125609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1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40536</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156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37798</xdr:rowOff>
    </xdr:from>
    <xdr:to>
      <xdr:col>77</xdr:col>
      <xdr:colOff>95250</xdr:colOff>
      <xdr:row>60</xdr:row>
      <xdr:rowOff>139398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2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149575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0936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21711</xdr:rowOff>
    </xdr:from>
    <xdr:to>
      <xdr:col>73</xdr:col>
      <xdr:colOff>44450</xdr:colOff>
      <xdr:row>60</xdr:row>
      <xdr:rowOff>123311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0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133488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077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55033</xdr:rowOff>
    </xdr:from>
    <xdr:to>
      <xdr:col>68</xdr:col>
      <xdr:colOff>203200</xdr:colOff>
      <xdr:row>60</xdr:row>
      <xdr:rowOff>156633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166810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50437</xdr:rowOff>
    </xdr:from>
    <xdr:to>
      <xdr:col>64</xdr:col>
      <xdr:colOff>152400</xdr:colOff>
      <xdr:row>60</xdr:row>
      <xdr:rowOff>152037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162214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06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ポイント増加し、全国・県・類似団体を上回っているが、早期健全化基準は下回っている。</a:t>
          </a:r>
          <a:endParaRPr lang="ja-JP" altLang="ja-JP" sz="11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　単年度の比率は前年度から</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（単年度比率</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11.4</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ポイント）したが、主な要因は、</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国税の増収等により臨時財政対策債の発行可能額が減少傾向にあること等に</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普通交付税算入公債費</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（対前年度比</a:t>
          </a:r>
          <a:r>
            <a:rPr kumimoji="1" lang="ja-JP" altLang="en-US" sz="115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149</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百万円）したためである。</a:t>
          </a:r>
          <a:endParaRPr lang="ja-JP" altLang="ja-JP" sz="11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今後は学校施設の建設事業や下水道事業の雨水対策に係る施設の公債費負担も重なるため、事業の峻別及び平準化を行い、当該比率を急激に悪化させないように努めていく。</a:t>
          </a:r>
          <a:endParaRPr lang="ja-JP" altLang="ja-JP" sz="11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11995</xdr:rowOff>
    </xdr:from>
    <xdr:to>
      <xdr:col>81</xdr:col>
      <xdr:colOff>44450</xdr:colOff>
      <xdr:row>42</xdr:row>
      <xdr:rowOff>52211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212895"/>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39105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2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143228</xdr:rowOff>
    </xdr:from>
    <xdr:to>
      <xdr:col>77</xdr:col>
      <xdr:colOff>44450</xdr:colOff>
      <xdr:row>42</xdr:row>
      <xdr:rowOff>11995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17267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140405</xdr:rowOff>
    </xdr:from>
    <xdr:to>
      <xdr:col>72</xdr:col>
      <xdr:colOff>203200</xdr:colOff>
      <xdr:row>41</xdr:row>
      <xdr:rowOff>143228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998405"/>
          <a:ext cx="889000" cy="17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86783</xdr:rowOff>
    </xdr:from>
    <xdr:to>
      <xdr:col>68</xdr:col>
      <xdr:colOff>152400</xdr:colOff>
      <xdr:row>40</xdr:row>
      <xdr:rowOff>140405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944783"/>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1411</xdr:rowOff>
    </xdr:from>
    <xdr:to>
      <xdr:col>81</xdr:col>
      <xdr:colOff>95250</xdr:colOff>
      <xdr:row>42</xdr:row>
      <xdr:rowOff>103011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144938</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17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132645</xdr:rowOff>
    </xdr:from>
    <xdr:to>
      <xdr:col>77</xdr:col>
      <xdr:colOff>95250</xdr:colOff>
      <xdr:row>42</xdr:row>
      <xdr:rowOff>62795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47572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248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92428</xdr:rowOff>
    </xdr:from>
    <xdr:to>
      <xdr:col>73</xdr:col>
      <xdr:colOff>44450</xdr:colOff>
      <xdr:row>42</xdr:row>
      <xdr:rowOff>22578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7355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20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89605</xdr:rowOff>
    </xdr:from>
    <xdr:to>
      <xdr:col>68</xdr:col>
      <xdr:colOff>203200</xdr:colOff>
      <xdr:row>41</xdr:row>
      <xdr:rowOff>19755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4532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122360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ポイント上昇し、全国・類似団体平均を上回っているが、早期健全化基準を大幅に下回っている。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主な要因は、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下水道事業における雨水処理及び分流式下水道等に要する経費の繰出基準が増加等により、公営企業債等繰入見込額が増加（対前年度比＋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648</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百万円）したためである。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学校施設建設事業を行っているが、旧合併特例事業債</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発行限度額に到達</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したため</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、今後、同事業債を活用できない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ことから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、普通建設事業の抑制や平準化の取組を行い、地方債抑制に努めていく。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8043</xdr:rowOff>
    </xdr:from>
    <xdr:to>
      <xdr:col>81</xdr:col>
      <xdr:colOff>44450</xdr:colOff>
      <xdr:row>15</xdr:row>
      <xdr:rowOff>90775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579793"/>
          <a:ext cx="8382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2298</xdr:rowOff>
    </xdr:from>
    <xdr:to>
      <xdr:col>77</xdr:col>
      <xdr:colOff>44450</xdr:colOff>
      <xdr:row>15</xdr:row>
      <xdr:rowOff>8043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574048"/>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2298</xdr:rowOff>
    </xdr:from>
    <xdr:to>
      <xdr:col>72</xdr:col>
      <xdr:colOff>203200</xdr:colOff>
      <xdr:row>15</xdr:row>
      <xdr:rowOff>4596</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574048"/>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86421</xdr:rowOff>
    </xdr:from>
    <xdr:to>
      <xdr:col>68</xdr:col>
      <xdr:colOff>152400</xdr:colOff>
      <xdr:row>15</xdr:row>
      <xdr:rowOff>4596</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2486721"/>
          <a:ext cx="889000" cy="8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96477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6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39975</xdr:rowOff>
    </xdr:from>
    <xdr:to>
      <xdr:col>81</xdr:col>
      <xdr:colOff>95250</xdr:colOff>
      <xdr:row>15</xdr:row>
      <xdr:rowOff>141575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61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12052</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58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128693</xdr:rowOff>
    </xdr:from>
    <xdr:to>
      <xdr:col>77</xdr:col>
      <xdr:colOff>95250</xdr:colOff>
      <xdr:row>15</xdr:row>
      <xdr:rowOff>58843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52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43620</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615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122948</xdr:rowOff>
    </xdr:from>
    <xdr:to>
      <xdr:col>73</xdr:col>
      <xdr:colOff>44450</xdr:colOff>
      <xdr:row>15</xdr:row>
      <xdr:rowOff>53098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52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37875</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609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125246</xdr:rowOff>
    </xdr:from>
    <xdr:to>
      <xdr:col>68</xdr:col>
      <xdr:colOff>203200</xdr:colOff>
      <xdr:row>15</xdr:row>
      <xdr:rowOff>55396</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52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40173</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61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35621</xdr:rowOff>
    </xdr:from>
    <xdr:to>
      <xdr:col>64</xdr:col>
      <xdr:colOff>152400</xdr:colOff>
      <xdr:row>14</xdr:row>
      <xdr:rowOff>137221</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43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147398</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204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56,356
55,380
188.67
36,599,126
34,076,103
835,644
18,545,100
40,308,704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ポイント増加し、全国・県・類似団体を下回っている。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退職手当組合負担金について、地方公務員の定年引上げ及び令和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年度の退職者発生に伴う負担金の増加等を主な要因として、経常一般人件費総額は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3,511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235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今後は、事業の民間委託等による業務効率化を図り、住民サービスを低下させることなく適切な定員管理に努めていく。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35560</xdr:rowOff>
    </xdr:from>
    <xdr:to>
      <xdr:col>24</xdr:col>
      <xdr:colOff>25400</xdr:colOff>
      <xdr:row>34</xdr:row>
      <xdr:rowOff>111760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8648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6367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5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35560</xdr:rowOff>
    </xdr:from>
    <xdr:to>
      <xdr:col>19</xdr:col>
      <xdr:colOff>187325</xdr:colOff>
      <xdr:row>34</xdr:row>
      <xdr:rowOff>119380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8648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119380</xdr:rowOff>
    </xdr:from>
    <xdr:to>
      <xdr:col>15</xdr:col>
      <xdr:colOff>98425</xdr:colOff>
      <xdr:row>35</xdr:row>
      <xdr:rowOff>62230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9486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62230</xdr:rowOff>
    </xdr:from>
    <xdr:to>
      <xdr:col>11</xdr:col>
      <xdr:colOff>9525</xdr:colOff>
      <xdr:row>36</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629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60960</xdr:rowOff>
    </xdr:from>
    <xdr:to>
      <xdr:col>24</xdr:col>
      <xdr:colOff>76200</xdr:colOff>
      <xdr:row>34</xdr:row>
      <xdr:rowOff>162560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77487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156210</xdr:rowOff>
    </xdr:from>
    <xdr:to>
      <xdr:col>20</xdr:col>
      <xdr:colOff>38100</xdr:colOff>
      <xdr:row>34</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96537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58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68580</xdr:rowOff>
    </xdr:from>
    <xdr:to>
      <xdr:col>15</xdr:col>
      <xdr:colOff>149225</xdr:colOff>
      <xdr:row>34</xdr:row>
      <xdr:rowOff>170180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8907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11430</xdr:rowOff>
    </xdr:from>
    <xdr:to>
      <xdr:col>11</xdr:col>
      <xdr:colOff>60325</xdr:colOff>
      <xdr:row>35</xdr:row>
      <xdr:rowOff>113030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123207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ポイント増加し、県・類似団体平均を上回っているが、全国平均は下回っている。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学校給食食材費について、市内小中学校給食費無料化に伴い、学校給食費が公会計へ移行したことによる増加等を主な要因として、経常一般物件費総額は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2,837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357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今後も、公共施設の統廃合を含めた適正配置や経常的経費の削減に努めていく。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50800</xdr:rowOff>
    </xdr:from>
    <xdr:to>
      <xdr:col>82</xdr:col>
      <xdr:colOff>107950</xdr:colOff>
      <xdr:row>17</xdr:row>
      <xdr:rowOff>95250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940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16</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17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76200</xdr:rowOff>
    </xdr:from>
    <xdr:to>
      <xdr:col>73</xdr:col>
      <xdr:colOff>180975</xdr:colOff>
      <xdr:row>15</xdr:row>
      <xdr:rowOff>146050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765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76200</xdr:rowOff>
    </xdr:from>
    <xdr:to>
      <xdr:col>69</xdr:col>
      <xdr:colOff>92075</xdr:colOff>
      <xdr:row>15</xdr:row>
      <xdr:rowOff>6350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76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44450</xdr:rowOff>
    </xdr:from>
    <xdr:to>
      <xdr:col>82</xdr:col>
      <xdr:colOff>158750</xdr:colOff>
      <xdr:row>17</xdr:row>
      <xdr:rowOff>146050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5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16527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3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0</xdr:rowOff>
    </xdr:from>
    <xdr:to>
      <xdr:col>78</xdr:col>
      <xdr:colOff>120650</xdr:colOff>
      <xdr:row>16</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111777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1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25400</xdr:rowOff>
    </xdr:from>
    <xdr:to>
      <xdr:col>69</xdr:col>
      <xdr:colOff>142875</xdr:colOff>
      <xdr:row>14</xdr:row>
      <xdr:rowOff>127000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137177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127000</xdr:rowOff>
    </xdr:from>
    <xdr:to>
      <xdr:col>65</xdr:col>
      <xdr:colOff>53975</xdr:colOff>
      <xdr:row>15</xdr:row>
      <xdr:rowOff>57150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2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67327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9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ポイント減少し、類似団体平均を上回っているが、全国・県平均は下回っている。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私立保育所運営負担金について、こども家庭庁における令和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年度人事院勧告に伴う公定価格の改定による増額等を主な要因として、経常一般扶助費総額は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2,388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今後も、高齢化の進展等により扶助費の増加が予想されることから、資格審査や受益者負担等の適正化を図っていく。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97282</xdr:rowOff>
    </xdr:from>
    <xdr:to>
      <xdr:col>24</xdr:col>
      <xdr:colOff>25400</xdr:colOff>
      <xdr:row>57</xdr:row>
      <xdr:rowOff>106426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86993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140733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399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159004</xdr:rowOff>
    </xdr:from>
    <xdr:to>
      <xdr:col>19</xdr:col>
      <xdr:colOff>187325</xdr:colOff>
      <xdr:row>57</xdr:row>
      <xdr:rowOff>106426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76020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37101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9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159004</xdr:rowOff>
    </xdr:from>
    <xdr:to>
      <xdr:col>15</xdr:col>
      <xdr:colOff>98425</xdr:colOff>
      <xdr:row>57</xdr:row>
      <xdr:rowOff>14986</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7602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5842</xdr:rowOff>
    </xdr:from>
    <xdr:to>
      <xdr:col>11</xdr:col>
      <xdr:colOff>9525</xdr:colOff>
      <xdr:row>57</xdr:row>
      <xdr:rowOff>14986</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7784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162831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91965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46482</xdr:rowOff>
    </xdr:from>
    <xdr:to>
      <xdr:col>24</xdr:col>
      <xdr:colOff>76200</xdr:colOff>
      <xdr:row>57</xdr:row>
      <xdr:rowOff>148082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18559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791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55626</xdr:rowOff>
    </xdr:from>
    <xdr:to>
      <xdr:col>20</xdr:col>
      <xdr:colOff>38100</xdr:colOff>
      <xdr:row>57</xdr:row>
      <xdr:rowOff>157226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142003</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108204</xdr:rowOff>
    </xdr:from>
    <xdr:to>
      <xdr:col>15</xdr:col>
      <xdr:colOff>149225</xdr:colOff>
      <xdr:row>57</xdr:row>
      <xdr:rowOff>38354</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23131</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795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135636</xdr:rowOff>
    </xdr:from>
    <xdr:to>
      <xdr:col>11</xdr:col>
      <xdr:colOff>60325</xdr:colOff>
      <xdr:row>57</xdr:row>
      <xdr:rowOff>65786</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50563</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126492</xdr:rowOff>
    </xdr:from>
    <xdr:to>
      <xdr:col>6</xdr:col>
      <xdr:colOff>171450</xdr:colOff>
      <xdr:row>57</xdr:row>
      <xdr:rowOff>56642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41419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1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ポイント減少したものの、全国・県・類似団体平均を上回っている。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後期高齢者医療特別会計における保険基盤安定事業繰出金が減少したこと等を主な要因として、経常一般繰出金総額は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2,314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152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今後も、高齢化の進展に伴い、医療給付費の増加が見込まれるため、保険料の適正化に留意していく。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88900</xdr:rowOff>
    </xdr:from>
    <xdr:to>
      <xdr:col>82</xdr:col>
      <xdr:colOff>107950</xdr:colOff>
      <xdr:row>58</xdr:row>
      <xdr:rowOff>146050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86155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73677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58</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84250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146050</xdr:rowOff>
    </xdr:from>
    <xdr:to>
      <xdr:col>73</xdr:col>
      <xdr:colOff>180975</xdr:colOff>
      <xdr:row>57</xdr:row>
      <xdr:rowOff>69850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7472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146050</xdr:rowOff>
    </xdr:from>
    <xdr:to>
      <xdr:col>69</xdr:col>
      <xdr:colOff>92075</xdr:colOff>
      <xdr:row>57</xdr:row>
      <xdr:rowOff>146050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7472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38100</xdr:rowOff>
    </xdr:from>
    <xdr:to>
      <xdr:col>82</xdr:col>
      <xdr:colOff>158750</xdr:colOff>
      <xdr:row>57</xdr:row>
      <xdr:rowOff>139700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10177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95250</xdr:rowOff>
    </xdr:from>
    <xdr:to>
      <xdr:col>78</xdr:col>
      <xdr:colOff>120650</xdr:colOff>
      <xdr:row>59</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10177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12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105427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95250</xdr:rowOff>
    </xdr:from>
    <xdr:to>
      <xdr:col>69</xdr:col>
      <xdr:colOff>142875</xdr:colOff>
      <xdr:row>57</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ポイント増加し、全国・県平均・類似団体平均を上回っている。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下水道事業会計の使用料改定に伴う基準内繰入金の増額による下水道会計補助金の増額等を主な要因として、経常一般補助費総額は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2,489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234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今後も、公営企業や関係団体に対する執行管理等を徹底して経費削減に努め、補助金の適正化を図っていく。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29845</xdr:rowOff>
    </xdr:from>
    <xdr:to>
      <xdr:col>82</xdr:col>
      <xdr:colOff>107950</xdr:colOff>
      <xdr:row>38</xdr:row>
      <xdr:rowOff>86995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54494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356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144145</xdr:rowOff>
    </xdr:from>
    <xdr:to>
      <xdr:col>78</xdr:col>
      <xdr:colOff>69850</xdr:colOff>
      <xdr:row>38</xdr:row>
      <xdr:rowOff>29845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4877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76852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59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92710</xdr:rowOff>
    </xdr:from>
    <xdr:to>
      <xdr:col>73</xdr:col>
      <xdr:colOff>180975</xdr:colOff>
      <xdr:row>37</xdr:row>
      <xdr:rowOff>144145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43636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53992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5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92710</xdr:rowOff>
    </xdr:from>
    <xdr:to>
      <xdr:col>69</xdr:col>
      <xdr:colOff>92075</xdr:colOff>
      <xdr:row>37</xdr:row>
      <xdr:rowOff>155575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43636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42562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55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36195</xdr:rowOff>
    </xdr:from>
    <xdr:to>
      <xdr:col>82</xdr:col>
      <xdr:colOff>158750</xdr:colOff>
      <xdr:row>38</xdr:row>
      <xdr:rowOff>137795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55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8272</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52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150495</xdr:rowOff>
    </xdr:from>
    <xdr:to>
      <xdr:col>78</xdr:col>
      <xdr:colOff>120650</xdr:colOff>
      <xdr:row>38</xdr:row>
      <xdr:rowOff>80645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9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90822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263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93345</xdr:rowOff>
    </xdr:from>
    <xdr:to>
      <xdr:col>74</xdr:col>
      <xdr:colOff>31750</xdr:colOff>
      <xdr:row>38</xdr:row>
      <xdr:rowOff>23495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4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33672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205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41910</xdr:rowOff>
    </xdr:from>
    <xdr:to>
      <xdr:col>69</xdr:col>
      <xdr:colOff>142875</xdr:colOff>
      <xdr:row>37</xdr:row>
      <xdr:rowOff>143510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153687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104775</xdr:rowOff>
    </xdr:from>
    <xdr:to>
      <xdr:col>65</xdr:col>
      <xdr:colOff>53975</xdr:colOff>
      <xdr:row>38</xdr:row>
      <xdr:rowOff>34925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4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45102</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21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ポイント減少したものの、全国・県・類似団体平均を上回っている。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年度に借入れた本庁舎及び松橋総合体育文化センターの大規模改修事業や令和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年度に借入れた小中学校建替事業の償還が本格化したものの、平成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年度借入の臨時財政対策債の償還終了したこと等を主な要因として、経常一般公債費総額は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4,438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今後も、教育施設整備事業等に伴う地方債残高の増加が見込まれるため、事業の峻別及び平準化を行っていく。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98425</xdr:rowOff>
    </xdr:from>
    <xdr:to>
      <xdr:col>24</xdr:col>
      <xdr:colOff>25400</xdr:colOff>
      <xdr:row>80</xdr:row>
      <xdr:rowOff>155575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81442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146050</xdr:rowOff>
    </xdr:from>
    <xdr:to>
      <xdr:col>19</xdr:col>
      <xdr:colOff>187325</xdr:colOff>
      <xdr:row>80</xdr:row>
      <xdr:rowOff>155575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8620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165100</xdr:rowOff>
    </xdr:from>
    <xdr:to>
      <xdr:col>15</xdr:col>
      <xdr:colOff>98425</xdr:colOff>
      <xdr:row>80</xdr:row>
      <xdr:rowOff>146050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7096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146050</xdr:rowOff>
    </xdr:from>
    <xdr:to>
      <xdr:col>11</xdr:col>
      <xdr:colOff>9525</xdr:colOff>
      <xdr:row>79</xdr:row>
      <xdr:rowOff>165100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690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47625</xdr:rowOff>
    </xdr:from>
    <xdr:to>
      <xdr:col>24</xdr:col>
      <xdr:colOff>76200</xdr:colOff>
      <xdr:row>80</xdr:row>
      <xdr:rowOff>149225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76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127652</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67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104775</xdr:rowOff>
    </xdr:from>
    <xdr:to>
      <xdr:col>20</xdr:col>
      <xdr:colOff>38100</xdr:colOff>
      <xdr:row>81</xdr:row>
      <xdr:rowOff>34925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82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19702</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907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95250</xdr:rowOff>
    </xdr:from>
    <xdr:to>
      <xdr:col>15</xdr:col>
      <xdr:colOff>149225</xdr:colOff>
      <xdr:row>81</xdr:row>
      <xdr:rowOff>25400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81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89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114300</xdr:rowOff>
    </xdr:from>
    <xdr:to>
      <xdr:col>11</xdr:col>
      <xdr:colOff>60325</xdr:colOff>
      <xdr:row>80</xdr:row>
      <xdr:rowOff>44450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65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29227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74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95250</xdr:rowOff>
    </xdr:from>
    <xdr:to>
      <xdr:col>6</xdr:col>
      <xdr:colOff>171450</xdr:colOff>
      <xdr:row>80</xdr:row>
      <xdr:rowOff>25400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72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ポイント増加したが、全国・県・類似団体平均を下回っている。前年度と比較して、人件費＋</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ポイント、扶助費▲</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ポイント、公債費▲</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ポイント、物件費＋</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ポイント、補助費等＋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ポイント、その他▲</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となった。歳入では、経常一般財源の多くを普通交付税が占めているため、税収等の債権管理徹底や受益者負担の適正化等に努めていく。また、全庁的にコスト意識を持ち、歳入規模に応じた歳出規模となるよう見直しを行っ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132715</xdr:rowOff>
    </xdr:from>
    <xdr:to>
      <xdr:col>82</xdr:col>
      <xdr:colOff>107950</xdr:colOff>
      <xdr:row>80</xdr:row>
      <xdr:rowOff>46989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8565"/>
          <a:ext cx="0" cy="1114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47642</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132715</xdr:rowOff>
    </xdr:from>
    <xdr:to>
      <xdr:col>82</xdr:col>
      <xdr:colOff>196850</xdr:colOff>
      <xdr:row>73</xdr:row>
      <xdr:rowOff>132715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8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115570</xdr:rowOff>
    </xdr:from>
    <xdr:to>
      <xdr:col>82</xdr:col>
      <xdr:colOff>107950</xdr:colOff>
      <xdr:row>75</xdr:row>
      <xdr:rowOff>81280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80287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105427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964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109855</xdr:rowOff>
    </xdr:from>
    <xdr:to>
      <xdr:col>78</xdr:col>
      <xdr:colOff>69850</xdr:colOff>
      <xdr:row>74</xdr:row>
      <xdr:rowOff>115570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625705"/>
          <a:ext cx="88900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24765</xdr:rowOff>
    </xdr:from>
    <xdr:to>
      <xdr:col>78</xdr:col>
      <xdr:colOff>120650</xdr:colOff>
      <xdr:row>75</xdr:row>
      <xdr:rowOff>126365</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8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111141</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9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24130</xdr:rowOff>
    </xdr:from>
    <xdr:to>
      <xdr:col>73</xdr:col>
      <xdr:colOff>180975</xdr:colOff>
      <xdr:row>73</xdr:row>
      <xdr:rowOff>109855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53998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127635</xdr:rowOff>
    </xdr:from>
    <xdr:to>
      <xdr:col>74</xdr:col>
      <xdr:colOff>31750</xdr:colOff>
      <xdr:row>75</xdr:row>
      <xdr:rowOff>57785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81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42562</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1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24130</xdr:rowOff>
    </xdr:from>
    <xdr:to>
      <xdr:col>69</xdr:col>
      <xdr:colOff>92075</xdr:colOff>
      <xdr:row>74</xdr:row>
      <xdr:rowOff>98425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539980"/>
          <a:ext cx="8890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150495</xdr:rowOff>
    </xdr:from>
    <xdr:to>
      <xdr:col>69</xdr:col>
      <xdr:colOff>142875</xdr:colOff>
      <xdr:row>74</xdr:row>
      <xdr:rowOff>80645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66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65422</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52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xdr:rowOff>
    </xdr:from>
    <xdr:to>
      <xdr:col>65</xdr:col>
      <xdr:colOff>53975</xdr:colOff>
      <xdr:row>75</xdr:row>
      <xdr:rowOff>114935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8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99713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95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30480</xdr:rowOff>
    </xdr:from>
    <xdr:to>
      <xdr:col>82</xdr:col>
      <xdr:colOff>158750</xdr:colOff>
      <xdr:row>75</xdr:row>
      <xdr:rowOff>132080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47007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73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64770</xdr:rowOff>
    </xdr:from>
    <xdr:to>
      <xdr:col>78</xdr:col>
      <xdr:colOff>120650</xdr:colOff>
      <xdr:row>74</xdr:row>
      <xdr:rowOff>166370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7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5097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520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59055</xdr:rowOff>
    </xdr:from>
    <xdr:to>
      <xdr:col>74</xdr:col>
      <xdr:colOff>31750</xdr:colOff>
      <xdr:row>73</xdr:row>
      <xdr:rowOff>160655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57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170832</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343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144780</xdr:rowOff>
    </xdr:from>
    <xdr:to>
      <xdr:col>69</xdr:col>
      <xdr:colOff>142875</xdr:colOff>
      <xdr:row>73</xdr:row>
      <xdr:rowOff>74930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4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85107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25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47625</xdr:rowOff>
    </xdr:from>
    <xdr:to>
      <xdr:col>65</xdr:col>
      <xdr:colOff>53975</xdr:colOff>
      <xdr:row>74</xdr:row>
      <xdr:rowOff>149225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73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159402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50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熊本県宇城市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156744</xdr:rowOff>
    </xdr:from>
    <xdr:to>
      <xdr:col>29</xdr:col>
      <xdr:colOff>127000</xdr:colOff>
      <xdr:row>19</xdr:row>
      <xdr:rowOff>26378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90469"/>
          <a:ext cx="647700" cy="410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157281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76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26378</xdr:rowOff>
    </xdr:from>
    <xdr:to>
      <xdr:col>26</xdr:col>
      <xdr:colOff>50800</xdr:colOff>
      <xdr:row>19</xdr:row>
      <xdr:rowOff>80201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31553"/>
          <a:ext cx="698500" cy="53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4741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95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54305</xdr:rowOff>
    </xdr:from>
    <xdr:to>
      <xdr:col>22</xdr:col>
      <xdr:colOff>114300</xdr:colOff>
      <xdr:row>19</xdr:row>
      <xdr:rowOff>80201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359480"/>
          <a:ext cx="698500" cy="25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48696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3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12471</xdr:rowOff>
    </xdr:from>
    <xdr:to>
      <xdr:col>18</xdr:col>
      <xdr:colOff>177800</xdr:colOff>
      <xdr:row>19</xdr:row>
      <xdr:rowOff>54305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317646"/>
          <a:ext cx="698500" cy="418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62742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5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148518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3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105943</xdr:rowOff>
    </xdr:from>
    <xdr:to>
      <xdr:col>29</xdr:col>
      <xdr:colOff>177800</xdr:colOff>
      <xdr:row>19</xdr:row>
      <xdr:rowOff>36093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39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78021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11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147028</xdr:rowOff>
    </xdr:from>
    <xdr:to>
      <xdr:col>26</xdr:col>
      <xdr:colOff>101600</xdr:colOff>
      <xdr:row>19</xdr:row>
      <xdr:rowOff>77178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807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61955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67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29401</xdr:rowOff>
    </xdr:from>
    <xdr:to>
      <xdr:col>22</xdr:col>
      <xdr:colOff>165100</xdr:colOff>
      <xdr:row>19</xdr:row>
      <xdr:rowOff>131001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34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115778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2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3505</xdr:rowOff>
    </xdr:from>
    <xdr:to>
      <xdr:col>19</xdr:col>
      <xdr:colOff>38100</xdr:colOff>
      <xdr:row>19</xdr:row>
      <xdr:rowOff>105105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08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89882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95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133121</xdr:rowOff>
    </xdr:from>
    <xdr:to>
      <xdr:col>15</xdr:col>
      <xdr:colOff>101600</xdr:colOff>
      <xdr:row>19</xdr:row>
      <xdr:rowOff>63271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66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48048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5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169938</xdr:rowOff>
    </xdr:from>
    <xdr:to>
      <xdr:col>29</xdr:col>
      <xdr:colOff>127000</xdr:colOff>
      <xdr:row>35</xdr:row>
      <xdr:rowOff>275247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780288"/>
          <a:ext cx="647700" cy="1053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9872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96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275247</xdr:rowOff>
    </xdr:from>
    <xdr:to>
      <xdr:col>26</xdr:col>
      <xdr:colOff>50800</xdr:colOff>
      <xdr:row>35</xdr:row>
      <xdr:rowOff>285496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85597"/>
          <a:ext cx="698500" cy="102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709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285496</xdr:rowOff>
    </xdr:from>
    <xdr:to>
      <xdr:col>22</xdr:col>
      <xdr:colOff>114300</xdr:colOff>
      <xdr:row>35</xdr:row>
      <xdr:rowOff>300469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95846"/>
          <a:ext cx="698500" cy="149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300469</xdr:rowOff>
    </xdr:from>
    <xdr:to>
      <xdr:col>18</xdr:col>
      <xdr:colOff>177800</xdr:colOff>
      <xdr:row>36</xdr:row>
      <xdr:rowOff>76670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910819"/>
          <a:ext cx="698500" cy="1191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119138</xdr:rowOff>
    </xdr:from>
    <xdr:to>
      <xdr:col>29</xdr:col>
      <xdr:colOff>177800</xdr:colOff>
      <xdr:row>35</xdr:row>
      <xdr:rowOff>220738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294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307115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7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224447</xdr:rowOff>
    </xdr:from>
    <xdr:to>
      <xdr:col>26</xdr:col>
      <xdr:colOff>101600</xdr:colOff>
      <xdr:row>35</xdr:row>
      <xdr:rowOff>326047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347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336224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603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234696</xdr:rowOff>
    </xdr:from>
    <xdr:to>
      <xdr:col>22</xdr:col>
      <xdr:colOff>165100</xdr:colOff>
      <xdr:row>35</xdr:row>
      <xdr:rowOff>336296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45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3573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613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249669</xdr:rowOff>
    </xdr:from>
    <xdr:to>
      <xdr:col>19</xdr:col>
      <xdr:colOff>38100</xdr:colOff>
      <xdr:row>36</xdr:row>
      <xdr:rowOff>8369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600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18546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62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25870</xdr:rowOff>
    </xdr:from>
    <xdr:to>
      <xdr:col>15</xdr:col>
      <xdr:colOff>101600</xdr:colOff>
      <xdr:row>36</xdr:row>
      <xdr:rowOff>127470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791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137647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7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56,356
55,380
188.67
36,599,126
34,076,103
835,644
18,545,100
40,308,704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112585</xdr:rowOff>
    </xdr:from>
    <xdr:to>
      <xdr:col>24</xdr:col>
      <xdr:colOff>63500</xdr:colOff>
      <xdr:row>39</xdr:row>
      <xdr:rowOff>10147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627685"/>
          <a:ext cx="838200" cy="69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74960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156401</xdr:rowOff>
    </xdr:from>
    <xdr:to>
      <xdr:col>19</xdr:col>
      <xdr:colOff>177800</xdr:colOff>
      <xdr:row>39</xdr:row>
      <xdr:rowOff>10147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671501"/>
          <a:ext cx="889000" cy="2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93248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9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78804</xdr:rowOff>
    </xdr:from>
    <xdr:to>
      <xdr:col>15</xdr:col>
      <xdr:colOff>50800</xdr:colOff>
      <xdr:row>38</xdr:row>
      <xdr:rowOff>156401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593904"/>
          <a:ext cx="889000" cy="7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113618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1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52667</xdr:rowOff>
    </xdr:from>
    <xdr:to>
      <xdr:col>10</xdr:col>
      <xdr:colOff>114300</xdr:colOff>
      <xdr:row>38</xdr:row>
      <xdr:rowOff>78804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567767"/>
          <a:ext cx="889000" cy="2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128287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2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14012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18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61785</xdr:rowOff>
    </xdr:from>
    <xdr:to>
      <xdr:col>24</xdr:col>
      <xdr:colOff>114300</xdr:colOff>
      <xdr:row>38</xdr:row>
      <xdr:rowOff>163385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57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40212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5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130797</xdr:rowOff>
    </xdr:from>
    <xdr:to>
      <xdr:col>20</xdr:col>
      <xdr:colOff>38100</xdr:colOff>
      <xdr:row>39</xdr:row>
      <xdr:rowOff>60947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4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52074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73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105601</xdr:rowOff>
    </xdr:from>
    <xdr:to>
      <xdr:col>15</xdr:col>
      <xdr:colOff>101600</xdr:colOff>
      <xdr:row>39</xdr:row>
      <xdr:rowOff>35751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2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26878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713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28004</xdr:rowOff>
    </xdr:from>
    <xdr:to>
      <xdr:col>10</xdr:col>
      <xdr:colOff>165100</xdr:colOff>
      <xdr:row>38</xdr:row>
      <xdr:rowOff>129604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4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120731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1867</xdr:rowOff>
    </xdr:from>
    <xdr:to>
      <xdr:col>6</xdr:col>
      <xdr:colOff>38100</xdr:colOff>
      <xdr:row>38</xdr:row>
      <xdr:rowOff>103467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1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94594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0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7904</xdr:rowOff>
    </xdr:from>
    <xdr:to>
      <xdr:col>24</xdr:col>
      <xdr:colOff>63500</xdr:colOff>
      <xdr:row>58</xdr:row>
      <xdr:rowOff>10434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80554"/>
          <a:ext cx="838200" cy="17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59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127493</xdr:rowOff>
    </xdr:from>
    <xdr:to>
      <xdr:col>19</xdr:col>
      <xdr:colOff>177800</xdr:colOff>
      <xdr:row>58</xdr:row>
      <xdr:rowOff>10434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728693"/>
          <a:ext cx="889000" cy="22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7840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43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127493</xdr:rowOff>
    </xdr:from>
    <xdr:to>
      <xdr:col>15</xdr:col>
      <xdr:colOff>50800</xdr:colOff>
      <xdr:row>58</xdr:row>
      <xdr:rowOff>13711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728693"/>
          <a:ext cx="889000" cy="22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1150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43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103734</xdr:rowOff>
    </xdr:from>
    <xdr:to>
      <xdr:col>10</xdr:col>
      <xdr:colOff>114300</xdr:colOff>
      <xdr:row>58</xdr:row>
      <xdr:rowOff>13711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533484"/>
          <a:ext cx="889000" cy="424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54215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48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128554</xdr:rowOff>
    </xdr:from>
    <xdr:to>
      <xdr:col>24</xdr:col>
      <xdr:colOff>114300</xdr:colOff>
      <xdr:row>57</xdr:row>
      <xdr:rowOff>58704</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2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106981</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0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131084</xdr:rowOff>
    </xdr:from>
    <xdr:to>
      <xdr:col>20</xdr:col>
      <xdr:colOff>38100</xdr:colOff>
      <xdr:row>58</xdr:row>
      <xdr:rowOff>61234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0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52361</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9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76693</xdr:rowOff>
    </xdr:from>
    <xdr:to>
      <xdr:col>15</xdr:col>
      <xdr:colOff>101600</xdr:colOff>
      <xdr:row>57</xdr:row>
      <xdr:rowOff>6843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67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169420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77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134361</xdr:rowOff>
    </xdr:from>
    <xdr:to>
      <xdr:col>10</xdr:col>
      <xdr:colOff>165100</xdr:colOff>
      <xdr:row>58</xdr:row>
      <xdr:rowOff>64511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0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55638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99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52934</xdr:rowOff>
    </xdr:from>
    <xdr:to>
      <xdr:col>6</xdr:col>
      <xdr:colOff>38100</xdr:colOff>
      <xdr:row>55</xdr:row>
      <xdr:rowOff>154534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48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171061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25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126800</xdr:rowOff>
    </xdr:from>
    <xdr:to>
      <xdr:col>24</xdr:col>
      <xdr:colOff>63500</xdr:colOff>
      <xdr:row>78</xdr:row>
      <xdr:rowOff>132941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99900"/>
          <a:ext cx="838200" cy="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93783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23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6688</xdr:rowOff>
    </xdr:from>
    <xdr:to>
      <xdr:col>19</xdr:col>
      <xdr:colOff>177800</xdr:colOff>
      <xdr:row>78</xdr:row>
      <xdr:rowOff>132941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379788"/>
          <a:ext cx="889000" cy="126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61735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9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6688</xdr:rowOff>
    </xdr:from>
    <xdr:to>
      <xdr:col>15</xdr:col>
      <xdr:colOff>50800</xdr:colOff>
      <xdr:row>78</xdr:row>
      <xdr:rowOff>139340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379788"/>
          <a:ext cx="889000" cy="13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44198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7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132026</xdr:rowOff>
    </xdr:from>
    <xdr:to>
      <xdr:col>10</xdr:col>
      <xdr:colOff>114300</xdr:colOff>
      <xdr:row>78</xdr:row>
      <xdr:rowOff>139340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05126"/>
          <a:ext cx="8890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77477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76000</xdr:rowOff>
    </xdr:from>
    <xdr:to>
      <xdr:col>24</xdr:col>
      <xdr:colOff>114300</xdr:colOff>
      <xdr:row>79</xdr:row>
      <xdr:rowOff>6150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4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162377</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6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82141</xdr:rowOff>
    </xdr:from>
    <xdr:to>
      <xdr:col>20</xdr:col>
      <xdr:colOff>38100</xdr:colOff>
      <xdr:row>79</xdr:row>
      <xdr:rowOff>12291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5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3418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47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127338</xdr:rowOff>
    </xdr:from>
    <xdr:to>
      <xdr:col>15</xdr:col>
      <xdr:colOff>101600</xdr:colOff>
      <xdr:row>78</xdr:row>
      <xdr:rowOff>57488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2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48615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2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88540</xdr:rowOff>
    </xdr:from>
    <xdr:to>
      <xdr:col>10</xdr:col>
      <xdr:colOff>165100</xdr:colOff>
      <xdr:row>79</xdr:row>
      <xdr:rowOff>18690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6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9817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5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81226</xdr:rowOff>
    </xdr:from>
    <xdr:to>
      <xdr:col>6</xdr:col>
      <xdr:colOff>38100</xdr:colOff>
      <xdr:row>79</xdr:row>
      <xdr:rowOff>11376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5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2503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47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53366</xdr:rowOff>
    </xdr:from>
    <xdr:to>
      <xdr:col>24</xdr:col>
      <xdr:colOff>63500</xdr:colOff>
      <xdr:row>94</xdr:row>
      <xdr:rowOff>130259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169666"/>
          <a:ext cx="838200" cy="7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64585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52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130259</xdr:rowOff>
    </xdr:from>
    <xdr:to>
      <xdr:col>19</xdr:col>
      <xdr:colOff>177800</xdr:colOff>
      <xdr:row>95</xdr:row>
      <xdr:rowOff>61268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246559"/>
          <a:ext cx="889000" cy="10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58869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1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119149</xdr:rowOff>
    </xdr:from>
    <xdr:to>
      <xdr:col>15</xdr:col>
      <xdr:colOff>50800</xdr:colOff>
      <xdr:row>95</xdr:row>
      <xdr:rowOff>61268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235449"/>
          <a:ext cx="889000" cy="11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119149</xdr:rowOff>
    </xdr:from>
    <xdr:to>
      <xdr:col>10</xdr:col>
      <xdr:colOff>114300</xdr:colOff>
      <xdr:row>96</xdr:row>
      <xdr:rowOff>2708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235449"/>
          <a:ext cx="889000" cy="22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38509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49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20525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6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2566</xdr:rowOff>
    </xdr:from>
    <xdr:to>
      <xdr:col>24</xdr:col>
      <xdr:colOff>114300</xdr:colOff>
      <xdr:row>94</xdr:row>
      <xdr:rowOff>104166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11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25443</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970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79459</xdr:rowOff>
    </xdr:from>
    <xdr:to>
      <xdr:col>20</xdr:col>
      <xdr:colOff>38100</xdr:colOff>
      <xdr:row>95</xdr:row>
      <xdr:rowOff>9609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19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26136</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970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10468</xdr:rowOff>
    </xdr:from>
    <xdr:to>
      <xdr:col>15</xdr:col>
      <xdr:colOff>101600</xdr:colOff>
      <xdr:row>95</xdr:row>
      <xdr:rowOff>112068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29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128595</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073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68349</xdr:rowOff>
    </xdr:from>
    <xdr:to>
      <xdr:col>10</xdr:col>
      <xdr:colOff>165100</xdr:colOff>
      <xdr:row>94</xdr:row>
      <xdr:rowOff>169949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18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15026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95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123358</xdr:rowOff>
    </xdr:from>
    <xdr:to>
      <xdr:col>6</xdr:col>
      <xdr:colOff>38100</xdr:colOff>
      <xdr:row>96</xdr:row>
      <xdr:rowOff>53508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41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70035</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186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35730</xdr:rowOff>
    </xdr:from>
    <xdr:to>
      <xdr:col>54</xdr:col>
      <xdr:colOff>189865</xdr:colOff>
      <xdr:row>39</xdr:row>
      <xdr:rowOff>82006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50680"/>
          <a:ext cx="1270" cy="1417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85833</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7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82006</xdr:rowOff>
    </xdr:from>
    <xdr:to>
      <xdr:col>55</xdr:col>
      <xdr:colOff>88900</xdr:colOff>
      <xdr:row>39</xdr:row>
      <xdr:rowOff>82006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68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153857</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2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35730</xdr:rowOff>
    </xdr:from>
    <xdr:to>
      <xdr:col>55</xdr:col>
      <xdr:colOff>88900</xdr:colOff>
      <xdr:row>31</xdr:row>
      <xdr:rowOff>35730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5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7536</xdr:rowOff>
    </xdr:from>
    <xdr:to>
      <xdr:col>55</xdr:col>
      <xdr:colOff>0</xdr:colOff>
      <xdr:row>37</xdr:row>
      <xdr:rowOff>31866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351186"/>
          <a:ext cx="838200" cy="2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30885</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031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8008</xdr:rowOff>
    </xdr:from>
    <xdr:to>
      <xdr:col>55</xdr:col>
      <xdr:colOff>50800</xdr:colOff>
      <xdr:row>36</xdr:row>
      <xdr:rowOff>109608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18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13926</xdr:rowOff>
    </xdr:from>
    <xdr:to>
      <xdr:col>50</xdr:col>
      <xdr:colOff>114300</xdr:colOff>
      <xdr:row>37</xdr:row>
      <xdr:rowOff>31866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186126"/>
          <a:ext cx="889000" cy="18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4731</xdr:rowOff>
    </xdr:from>
    <xdr:to>
      <xdr:col>50</xdr:col>
      <xdr:colOff>165100</xdr:colOff>
      <xdr:row>36</xdr:row>
      <xdr:rowOff>106331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17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122858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595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13926</xdr:rowOff>
    </xdr:from>
    <xdr:to>
      <xdr:col>45</xdr:col>
      <xdr:colOff>177800</xdr:colOff>
      <xdr:row>37</xdr:row>
      <xdr:rowOff>118788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186126"/>
          <a:ext cx="889000" cy="27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9206</xdr:rowOff>
    </xdr:from>
    <xdr:to>
      <xdr:col>46</xdr:col>
      <xdr:colOff>38100</xdr:colOff>
      <xdr:row>36</xdr:row>
      <xdr:rowOff>110806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18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101933</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7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1441</xdr:rowOff>
    </xdr:from>
    <xdr:to>
      <xdr:col>41</xdr:col>
      <xdr:colOff>50800</xdr:colOff>
      <xdr:row>37</xdr:row>
      <xdr:rowOff>118788</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16391"/>
          <a:ext cx="889000" cy="114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42483</xdr:rowOff>
    </xdr:from>
    <xdr:to>
      <xdr:col>41</xdr:col>
      <xdr:colOff>101600</xdr:colOff>
      <xdr:row>36</xdr:row>
      <xdr:rowOff>144083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14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160610</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598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17152</xdr:rowOff>
    </xdr:from>
    <xdr:to>
      <xdr:col>36</xdr:col>
      <xdr:colOff>165100</xdr:colOff>
      <xdr:row>30</xdr:row>
      <xdr:rowOff>118752</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16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135279</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4935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128186</xdr:rowOff>
    </xdr:from>
    <xdr:to>
      <xdr:col>55</xdr:col>
      <xdr:colOff>50800</xdr:colOff>
      <xdr:row>37</xdr:row>
      <xdr:rowOff>58336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0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106613</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27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152516</xdr:rowOff>
    </xdr:from>
    <xdr:to>
      <xdr:col>50</xdr:col>
      <xdr:colOff>165100</xdr:colOff>
      <xdr:row>37</xdr:row>
      <xdr:rowOff>82666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32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73793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41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134576</xdr:rowOff>
    </xdr:from>
    <xdr:to>
      <xdr:col>46</xdr:col>
      <xdr:colOff>38100</xdr:colOff>
      <xdr:row>36</xdr:row>
      <xdr:rowOff>64726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13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81253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591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67988</xdr:rowOff>
    </xdr:from>
    <xdr:to>
      <xdr:col>41</xdr:col>
      <xdr:colOff>101600</xdr:colOff>
      <xdr:row>37</xdr:row>
      <xdr:rowOff>169588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1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160716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504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122091</xdr:rowOff>
    </xdr:from>
    <xdr:to>
      <xdr:col>36</xdr:col>
      <xdr:colOff>165100</xdr:colOff>
      <xdr:row>31</xdr:row>
      <xdr:rowOff>52241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43368</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358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41387</xdr:rowOff>
    </xdr:from>
    <xdr:to>
      <xdr:col>55</xdr:col>
      <xdr:colOff>0</xdr:colOff>
      <xdr:row>56</xdr:row>
      <xdr:rowOff>1557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299687"/>
          <a:ext cx="838200" cy="303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93946</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35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41387</xdr:rowOff>
    </xdr:from>
    <xdr:to>
      <xdr:col>50</xdr:col>
      <xdr:colOff>114300</xdr:colOff>
      <xdr:row>55</xdr:row>
      <xdr:rowOff>170287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299687"/>
          <a:ext cx="889000" cy="300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156321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5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102118</xdr:rowOff>
    </xdr:from>
    <xdr:to>
      <xdr:col>45</xdr:col>
      <xdr:colOff>177800</xdr:colOff>
      <xdr:row>55</xdr:row>
      <xdr:rowOff>170287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188968"/>
          <a:ext cx="889000" cy="41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53557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6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90215</xdr:rowOff>
    </xdr:from>
    <xdr:to>
      <xdr:col>41</xdr:col>
      <xdr:colOff>50800</xdr:colOff>
      <xdr:row>53</xdr:row>
      <xdr:rowOff>102118</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8834165"/>
          <a:ext cx="889000" cy="35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122207</xdr:rowOff>
    </xdr:from>
    <xdr:to>
      <xdr:col>55</xdr:col>
      <xdr:colOff>50800</xdr:colOff>
      <xdr:row>56</xdr:row>
      <xdr:rowOff>52357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55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100634</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530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162037</xdr:rowOff>
    </xdr:from>
    <xdr:to>
      <xdr:col>50</xdr:col>
      <xdr:colOff>165100</xdr:colOff>
      <xdr:row>54</xdr:row>
      <xdr:rowOff>92187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24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108714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024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119487</xdr:rowOff>
    </xdr:from>
    <xdr:to>
      <xdr:col>46</xdr:col>
      <xdr:colOff>38100</xdr:colOff>
      <xdr:row>56</xdr:row>
      <xdr:rowOff>49637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54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66164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32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51318</xdr:rowOff>
    </xdr:from>
    <xdr:to>
      <xdr:col>41</xdr:col>
      <xdr:colOff>101600</xdr:colOff>
      <xdr:row>53</xdr:row>
      <xdr:rowOff>152918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1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169445</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8913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39415</xdr:rowOff>
    </xdr:from>
    <xdr:to>
      <xdr:col>36</xdr:col>
      <xdr:colOff>165100</xdr:colOff>
      <xdr:row>51</xdr:row>
      <xdr:rowOff>141015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878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157542</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8558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139014</xdr:rowOff>
    </xdr:from>
    <xdr:to>
      <xdr:col>54</xdr:col>
      <xdr:colOff>189865</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483414"/>
          <a:ext cx="1270" cy="1105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85691</xdr:rowOff>
    </xdr:from>
    <xdr:ext cx="534377"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225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139014</xdr:rowOff>
    </xdr:from>
    <xdr:to>
      <xdr:col>55</xdr:col>
      <xdr:colOff>88900</xdr:colOff>
      <xdr:row>72</xdr:row>
      <xdr:rowOff>139014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483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80187</xdr:rowOff>
    </xdr:from>
    <xdr:to>
      <xdr:col>55</xdr:col>
      <xdr:colOff>0</xdr:colOff>
      <xdr:row>78</xdr:row>
      <xdr:rowOff>81674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9639300" y="13281837"/>
          <a:ext cx="838200" cy="17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55897</xdr:rowOff>
    </xdr:from>
    <xdr:ext cx="534377"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2575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77470</xdr:rowOff>
    </xdr:from>
    <xdr:to>
      <xdr:col>55</xdr:col>
      <xdr:colOff>50800</xdr:colOff>
      <xdr:row>78</xdr:row>
      <xdr:rowOff>7620</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27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149206</xdr:rowOff>
    </xdr:from>
    <xdr:to>
      <xdr:col>50</xdr:col>
      <xdr:colOff>114300</xdr:colOff>
      <xdr:row>78</xdr:row>
      <xdr:rowOff>81674</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8750300" y="13350856"/>
          <a:ext cx="889000" cy="10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40646</xdr:rowOff>
    </xdr:from>
    <xdr:to>
      <xdr:col>50</xdr:col>
      <xdr:colOff>165100</xdr:colOff>
      <xdr:row>77</xdr:row>
      <xdr:rowOff>142246</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242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158773</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301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104420</xdr:rowOff>
    </xdr:from>
    <xdr:to>
      <xdr:col>45</xdr:col>
      <xdr:colOff>177800</xdr:colOff>
      <xdr:row>77</xdr:row>
      <xdr:rowOff>149206</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7861300" y="13134620"/>
          <a:ext cx="889000" cy="21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19538</xdr:rowOff>
    </xdr:from>
    <xdr:to>
      <xdr:col>46</xdr:col>
      <xdr:colOff>38100</xdr:colOff>
      <xdr:row>77</xdr:row>
      <xdr:rowOff>121138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22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137665</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299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48431</xdr:rowOff>
    </xdr:from>
    <xdr:to>
      <xdr:col>41</xdr:col>
      <xdr:colOff>50800</xdr:colOff>
      <xdr:row>76</xdr:row>
      <xdr:rowOff>104420</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6972300" y="12221381"/>
          <a:ext cx="889000" cy="91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20720</xdr:rowOff>
    </xdr:from>
    <xdr:to>
      <xdr:col>41</xdr:col>
      <xdr:colOff>101600</xdr:colOff>
      <xdr:row>77</xdr:row>
      <xdr:rowOff>122320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22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113447</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31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164167</xdr:rowOff>
    </xdr:from>
    <xdr:to>
      <xdr:col>36</xdr:col>
      <xdr:colOff>165100</xdr:colOff>
      <xdr:row>77</xdr:row>
      <xdr:rowOff>94317</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19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85444</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28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29387</xdr:rowOff>
    </xdr:from>
    <xdr:to>
      <xdr:col>55</xdr:col>
      <xdr:colOff>50800</xdr:colOff>
      <xdr:row>77</xdr:row>
      <xdr:rowOff>130987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23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52264</xdr:rowOff>
    </xdr:from>
    <xdr:ext cx="534377"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08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30874</xdr:rowOff>
    </xdr:from>
    <xdr:to>
      <xdr:col>50</xdr:col>
      <xdr:colOff>165100</xdr:colOff>
      <xdr:row>78</xdr:row>
      <xdr:rowOff>132474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40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123601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04428" y="1349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98406</xdr:rowOff>
    </xdr:from>
    <xdr:to>
      <xdr:col>46</xdr:col>
      <xdr:colOff>38100</xdr:colOff>
      <xdr:row>78</xdr:row>
      <xdr:rowOff>28556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30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19683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483111" y="1339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53620</xdr:rowOff>
    </xdr:from>
    <xdr:to>
      <xdr:col>41</xdr:col>
      <xdr:colOff>101600</xdr:colOff>
      <xdr:row>76</xdr:row>
      <xdr:rowOff>155220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08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296</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594111" y="12859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169081</xdr:rowOff>
    </xdr:from>
    <xdr:to>
      <xdr:col>36</xdr:col>
      <xdr:colOff>165100</xdr:colOff>
      <xdr:row>71</xdr:row>
      <xdr:rowOff>99231</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217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115758</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05111" y="1194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58482</xdr:rowOff>
    </xdr:from>
    <xdr:to>
      <xdr:col>55</xdr:col>
      <xdr:colOff>0</xdr:colOff>
      <xdr:row>96</xdr:row>
      <xdr:rowOff>61770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9639300" y="16003332"/>
          <a:ext cx="838200" cy="517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12870</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300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58482</xdr:rowOff>
    </xdr:from>
    <xdr:to>
      <xdr:col>50</xdr:col>
      <xdr:colOff>114300</xdr:colOff>
      <xdr:row>96</xdr:row>
      <xdr:rowOff>10291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003332"/>
          <a:ext cx="889000" cy="46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66353</xdr:rowOff>
    </xdr:from>
    <xdr:to>
      <xdr:col>45</xdr:col>
      <xdr:colOff>177800</xdr:colOff>
      <xdr:row>96</xdr:row>
      <xdr:rowOff>10291</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6011203"/>
          <a:ext cx="889000" cy="45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66353</xdr:rowOff>
    </xdr:from>
    <xdr:to>
      <xdr:col>41</xdr:col>
      <xdr:colOff>50800</xdr:colOff>
      <xdr:row>93</xdr:row>
      <xdr:rowOff>123338</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011203"/>
          <a:ext cx="889000" cy="5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10970</xdr:rowOff>
    </xdr:from>
    <xdr:to>
      <xdr:col>55</xdr:col>
      <xdr:colOff>50800</xdr:colOff>
      <xdr:row>96</xdr:row>
      <xdr:rowOff>112570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47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160847</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448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7682</xdr:rowOff>
    </xdr:from>
    <xdr:to>
      <xdr:col>50</xdr:col>
      <xdr:colOff>165100</xdr:colOff>
      <xdr:row>93</xdr:row>
      <xdr:rowOff>109282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595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125809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572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130941</xdr:rowOff>
    </xdr:from>
    <xdr:to>
      <xdr:col>46</xdr:col>
      <xdr:colOff>38100</xdr:colOff>
      <xdr:row>96</xdr:row>
      <xdr:rowOff>61091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41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77618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193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15553</xdr:rowOff>
    </xdr:from>
    <xdr:to>
      <xdr:col>41</xdr:col>
      <xdr:colOff>101600</xdr:colOff>
      <xdr:row>93</xdr:row>
      <xdr:rowOff>117153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596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133680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5735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72538</xdr:rowOff>
    </xdr:from>
    <xdr:to>
      <xdr:col>36</xdr:col>
      <xdr:colOff>165100</xdr:colOff>
      <xdr:row>94</xdr:row>
      <xdr:rowOff>2688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01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19215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579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82207</xdr:rowOff>
    </xdr:from>
    <xdr:to>
      <xdr:col>85</xdr:col>
      <xdr:colOff>127000</xdr:colOff>
      <xdr:row>39</xdr:row>
      <xdr:rowOff>87579</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5481300" y="6768757"/>
          <a:ext cx="8382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65634</xdr:rowOff>
    </xdr:from>
    <xdr:to>
      <xdr:col>81</xdr:col>
      <xdr:colOff>50800</xdr:colOff>
      <xdr:row>39</xdr:row>
      <xdr:rowOff>87579</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752184"/>
          <a:ext cx="889000" cy="2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82338</xdr:rowOff>
    </xdr:from>
    <xdr:to>
      <xdr:col>76</xdr:col>
      <xdr:colOff>114300</xdr:colOff>
      <xdr:row>39</xdr:row>
      <xdr:rowOff>65634</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597438"/>
          <a:ext cx="889000" cy="15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82338</xdr:rowOff>
    </xdr:from>
    <xdr:to>
      <xdr:col>71</xdr:col>
      <xdr:colOff>177800</xdr:colOff>
      <xdr:row>39</xdr:row>
      <xdr:rowOff>13431</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flipV="1">
          <a:off x="12814300" y="6597438"/>
          <a:ext cx="889000" cy="102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149476</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664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38990</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38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31407</xdr:rowOff>
    </xdr:from>
    <xdr:to>
      <xdr:col>85</xdr:col>
      <xdr:colOff>177800</xdr:colOff>
      <xdr:row>39</xdr:row>
      <xdr:rowOff>133007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71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117784</xdr:rowOff>
    </xdr:from>
    <xdr:ext cx="469744"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63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36779</xdr:rowOff>
    </xdr:from>
    <xdr:to>
      <xdr:col>81</xdr:col>
      <xdr:colOff>101600</xdr:colOff>
      <xdr:row>39</xdr:row>
      <xdr:rowOff>138379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72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129506</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92017" y="68160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14834</xdr:rowOff>
    </xdr:from>
    <xdr:to>
      <xdr:col>76</xdr:col>
      <xdr:colOff>165100</xdr:colOff>
      <xdr:row>39</xdr:row>
      <xdr:rowOff>116434</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0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107561</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357428" y="679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31538</xdr:rowOff>
    </xdr:from>
    <xdr:to>
      <xdr:col>72</xdr:col>
      <xdr:colOff>38100</xdr:colOff>
      <xdr:row>38</xdr:row>
      <xdr:rowOff>133138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54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149665</xdr:rowOff>
    </xdr:from>
    <xdr:ext cx="534377"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436111" y="632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134081</xdr:rowOff>
    </xdr:from>
    <xdr:to>
      <xdr:col>67</xdr:col>
      <xdr:colOff>101600</xdr:colOff>
      <xdr:row>39</xdr:row>
      <xdr:rowOff>64231</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64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55358</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579428" y="674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143668</xdr:rowOff>
    </xdr:from>
    <xdr:to>
      <xdr:col>85</xdr:col>
      <xdr:colOff>127000</xdr:colOff>
      <xdr:row>73</xdr:row>
      <xdr:rowOff>145317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2659518"/>
          <a:ext cx="838200" cy="1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145317</xdr:rowOff>
    </xdr:from>
    <xdr:to>
      <xdr:col>81</xdr:col>
      <xdr:colOff>50800</xdr:colOff>
      <xdr:row>74</xdr:row>
      <xdr:rowOff>7814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2661167"/>
          <a:ext cx="889000" cy="3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109307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9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7814</xdr:rowOff>
    </xdr:from>
    <xdr:to>
      <xdr:col>76</xdr:col>
      <xdr:colOff>114300</xdr:colOff>
      <xdr:row>74</xdr:row>
      <xdr:rowOff>92739</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2695114"/>
          <a:ext cx="889000" cy="8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92739</xdr:rowOff>
    </xdr:from>
    <xdr:to>
      <xdr:col>71</xdr:col>
      <xdr:colOff>177800</xdr:colOff>
      <xdr:row>74</xdr:row>
      <xdr:rowOff>168504</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780039"/>
          <a:ext cx="889000" cy="7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127547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92868</xdr:rowOff>
    </xdr:from>
    <xdr:to>
      <xdr:col>85</xdr:col>
      <xdr:colOff>177800</xdr:colOff>
      <xdr:row>74</xdr:row>
      <xdr:rowOff>23018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60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115745</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46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94517</xdr:rowOff>
    </xdr:from>
    <xdr:to>
      <xdr:col>81</xdr:col>
      <xdr:colOff>101600</xdr:colOff>
      <xdr:row>74</xdr:row>
      <xdr:rowOff>24667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61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41194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38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128464</xdr:rowOff>
    </xdr:from>
    <xdr:to>
      <xdr:col>76</xdr:col>
      <xdr:colOff>165100</xdr:colOff>
      <xdr:row>74</xdr:row>
      <xdr:rowOff>58614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64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75141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41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41939</xdr:rowOff>
    </xdr:from>
    <xdr:to>
      <xdr:col>72</xdr:col>
      <xdr:colOff>38100</xdr:colOff>
      <xdr:row>74</xdr:row>
      <xdr:rowOff>143539</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72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160066</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50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117704</xdr:rowOff>
    </xdr:from>
    <xdr:to>
      <xdr:col>67</xdr:col>
      <xdr:colOff>101600</xdr:colOff>
      <xdr:row>75</xdr:row>
      <xdr:rowOff>47854</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80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64381</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58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168686</xdr:rowOff>
    </xdr:from>
    <xdr:to>
      <xdr:col>85</xdr:col>
      <xdr:colOff>127000</xdr:colOff>
      <xdr:row>98</xdr:row>
      <xdr:rowOff>53307</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6799336"/>
          <a:ext cx="838200" cy="5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46333</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505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168686</xdr:rowOff>
    </xdr:from>
    <xdr:to>
      <xdr:col>81</xdr:col>
      <xdr:colOff>50800</xdr:colOff>
      <xdr:row>98</xdr:row>
      <xdr:rowOff>74896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4592300" y="16799336"/>
          <a:ext cx="889000" cy="7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135484</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4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74896</xdr:rowOff>
    </xdr:from>
    <xdr:to>
      <xdr:col>76</xdr:col>
      <xdr:colOff>114300</xdr:colOff>
      <xdr:row>98</xdr:row>
      <xdr:rowOff>103143</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3703300" y="16876996"/>
          <a:ext cx="889000" cy="2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4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90661</xdr:rowOff>
    </xdr:from>
    <xdr:to>
      <xdr:col>71</xdr:col>
      <xdr:colOff>177800</xdr:colOff>
      <xdr:row>98</xdr:row>
      <xdr:rowOff>103143</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a:off x="12814300" y="16892761"/>
          <a:ext cx="889000" cy="1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3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62323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52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2507</xdr:rowOff>
    </xdr:from>
    <xdr:to>
      <xdr:col>85</xdr:col>
      <xdr:colOff>177800</xdr:colOff>
      <xdr:row>98</xdr:row>
      <xdr:rowOff>104107</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80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88884</xdr:rowOff>
    </xdr:from>
    <xdr:ext cx="469744"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71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117886</xdr:rowOff>
    </xdr:from>
    <xdr:to>
      <xdr:col>81</xdr:col>
      <xdr:colOff>101600</xdr:colOff>
      <xdr:row>98</xdr:row>
      <xdr:rowOff>48036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74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39163</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14111" y="1684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24096</xdr:rowOff>
    </xdr:from>
    <xdr:to>
      <xdr:col>76</xdr:col>
      <xdr:colOff>165100</xdr:colOff>
      <xdr:row>98</xdr:row>
      <xdr:rowOff>125696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82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116823</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57428" y="1691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52343</xdr:rowOff>
    </xdr:from>
    <xdr:to>
      <xdr:col>72</xdr:col>
      <xdr:colOff>38100</xdr:colOff>
      <xdr:row>98</xdr:row>
      <xdr:rowOff>153943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85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145070</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68428" y="16947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39861</xdr:rowOff>
    </xdr:from>
    <xdr:to>
      <xdr:col>67</xdr:col>
      <xdr:colOff>101600</xdr:colOff>
      <xdr:row>98</xdr:row>
      <xdr:rowOff>141461</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84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132588</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79428" y="1693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112039</xdr:rowOff>
    </xdr:from>
    <xdr:to>
      <xdr:col>116</xdr:col>
      <xdr:colOff>63500</xdr:colOff>
      <xdr:row>37</xdr:row>
      <xdr:rowOff>42888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112789"/>
          <a:ext cx="838200" cy="27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73144</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073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112039</xdr:rowOff>
    </xdr:from>
    <xdr:to>
      <xdr:col>111</xdr:col>
      <xdr:colOff>177800</xdr:colOff>
      <xdr:row>36</xdr:row>
      <xdr:rowOff>35344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112789"/>
          <a:ext cx="889000" cy="9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108818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160331</xdr:rowOff>
    </xdr:from>
    <xdr:to>
      <xdr:col>107</xdr:col>
      <xdr:colOff>50800</xdr:colOff>
      <xdr:row>36</xdr:row>
      <xdr:rowOff>35344</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5989631"/>
          <a:ext cx="889000" cy="21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134650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0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160331</xdr:rowOff>
    </xdr:from>
    <xdr:to>
      <xdr:col>102</xdr:col>
      <xdr:colOff>114300</xdr:colOff>
      <xdr:row>35</xdr:row>
      <xdr:rowOff>20999</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5989631"/>
          <a:ext cx="889000" cy="3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108418</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8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9263</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5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163538</xdr:rowOff>
    </xdr:from>
    <xdr:to>
      <xdr:col>116</xdr:col>
      <xdr:colOff>114300</xdr:colOff>
      <xdr:row>37</xdr:row>
      <xdr:rowOff>93688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33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141965</xdr:rowOff>
    </xdr:from>
    <xdr:ext cx="469744"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314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61239</xdr:rowOff>
    </xdr:from>
    <xdr:to>
      <xdr:col>112</xdr:col>
      <xdr:colOff>38100</xdr:colOff>
      <xdr:row>35</xdr:row>
      <xdr:rowOff>162839</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0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7916</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58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155994</xdr:rowOff>
    </xdr:from>
    <xdr:to>
      <xdr:col>107</xdr:col>
      <xdr:colOff>101600</xdr:colOff>
      <xdr:row>36</xdr:row>
      <xdr:rowOff>86144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15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102671</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99428" y="593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109531</xdr:rowOff>
    </xdr:from>
    <xdr:to>
      <xdr:col>102</xdr:col>
      <xdr:colOff>165100</xdr:colOff>
      <xdr:row>35</xdr:row>
      <xdr:rowOff>39681</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593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56208</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10428" y="571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141649</xdr:rowOff>
    </xdr:from>
    <xdr:to>
      <xdr:col>98</xdr:col>
      <xdr:colOff>38100</xdr:colOff>
      <xdr:row>35</xdr:row>
      <xdr:rowOff>71799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597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88326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21428" y="574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130921</xdr:rowOff>
    </xdr:from>
    <xdr:to>
      <xdr:col>116</xdr:col>
      <xdr:colOff>63500</xdr:colOff>
      <xdr:row>58</xdr:row>
      <xdr:rowOff>134854</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10075021"/>
          <a:ext cx="838200" cy="3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134854</xdr:rowOff>
    </xdr:from>
    <xdr:to>
      <xdr:col>111</xdr:col>
      <xdr:colOff>177800</xdr:colOff>
      <xdr:row>58</xdr:row>
      <xdr:rowOff>135677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10078954"/>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135403</xdr:rowOff>
    </xdr:from>
    <xdr:to>
      <xdr:col>107</xdr:col>
      <xdr:colOff>50800</xdr:colOff>
      <xdr:row>58</xdr:row>
      <xdr:rowOff>135677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079503"/>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135403</xdr:rowOff>
    </xdr:from>
    <xdr:to>
      <xdr:col>102</xdr:col>
      <xdr:colOff>114300</xdr:colOff>
      <xdr:row>58</xdr:row>
      <xdr:rowOff>136591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10079503"/>
          <a:ext cx="889000" cy="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80121</xdr:rowOff>
    </xdr:from>
    <xdr:to>
      <xdr:col>116</xdr:col>
      <xdr:colOff>114300</xdr:colOff>
      <xdr:row>59</xdr:row>
      <xdr:rowOff>10271</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02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166498</xdr:rowOff>
    </xdr:from>
    <xdr:ext cx="378565"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939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84054</xdr:rowOff>
    </xdr:from>
    <xdr:to>
      <xdr:col>112</xdr:col>
      <xdr:colOff>38100</xdr:colOff>
      <xdr:row>59</xdr:row>
      <xdr:rowOff>14204</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02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5331</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4017" y="10120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84877</xdr:rowOff>
    </xdr:from>
    <xdr:to>
      <xdr:col>107</xdr:col>
      <xdr:colOff>101600</xdr:colOff>
      <xdr:row>59</xdr:row>
      <xdr:rowOff>15027</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02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6154</xdr:rowOff>
    </xdr:from>
    <xdr:ext cx="313932"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77333" y="101217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84603</xdr:rowOff>
    </xdr:from>
    <xdr:to>
      <xdr:col>102</xdr:col>
      <xdr:colOff>165100</xdr:colOff>
      <xdr:row>59</xdr:row>
      <xdr:rowOff>14753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02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5880</xdr:rowOff>
    </xdr:from>
    <xdr:ext cx="313932"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88333" y="10121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85791</xdr:rowOff>
    </xdr:from>
    <xdr:to>
      <xdr:col>98</xdr:col>
      <xdr:colOff>38100</xdr:colOff>
      <xdr:row>59</xdr:row>
      <xdr:rowOff>15941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02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7068</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99333" y="10122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70015</xdr:rowOff>
    </xdr:from>
    <xdr:to>
      <xdr:col>116</xdr:col>
      <xdr:colOff>63500</xdr:colOff>
      <xdr:row>73</xdr:row>
      <xdr:rowOff>148539</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1323300" y="12585865"/>
          <a:ext cx="838200" cy="7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70015</xdr:rowOff>
    </xdr:from>
    <xdr:to>
      <xdr:col>111</xdr:col>
      <xdr:colOff>177800</xdr:colOff>
      <xdr:row>75</xdr:row>
      <xdr:rowOff>3149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2585865"/>
          <a:ext cx="889000" cy="27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3149</xdr:rowOff>
    </xdr:from>
    <xdr:to>
      <xdr:col>107</xdr:col>
      <xdr:colOff>50800</xdr:colOff>
      <xdr:row>75</xdr:row>
      <xdr:rowOff>63576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2861899"/>
          <a:ext cx="889000" cy="6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55728</xdr:rowOff>
    </xdr:from>
    <xdr:to>
      <xdr:col>102</xdr:col>
      <xdr:colOff>114300</xdr:colOff>
      <xdr:row>75</xdr:row>
      <xdr:rowOff>63576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8656300" y="12914478"/>
          <a:ext cx="889000" cy="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97739</xdr:rowOff>
    </xdr:from>
    <xdr:to>
      <xdr:col>116</xdr:col>
      <xdr:colOff>114300</xdr:colOff>
      <xdr:row>74</xdr:row>
      <xdr:rowOff>27889</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261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120616</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2465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19215</xdr:rowOff>
    </xdr:from>
    <xdr:to>
      <xdr:col>112</xdr:col>
      <xdr:colOff>38100</xdr:colOff>
      <xdr:row>73</xdr:row>
      <xdr:rowOff>120815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253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137342</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2310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123799</xdr:rowOff>
    </xdr:from>
    <xdr:to>
      <xdr:col>107</xdr:col>
      <xdr:colOff>101600</xdr:colOff>
      <xdr:row>75</xdr:row>
      <xdr:rowOff>53949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281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70476</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258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12776</xdr:rowOff>
    </xdr:from>
    <xdr:to>
      <xdr:col>102</xdr:col>
      <xdr:colOff>165100</xdr:colOff>
      <xdr:row>75</xdr:row>
      <xdr:rowOff>114376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287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130903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264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4928</xdr:rowOff>
    </xdr:from>
    <xdr:to>
      <xdr:col>98</xdr:col>
      <xdr:colOff>38100</xdr:colOff>
      <xdr:row>75</xdr:row>
      <xdr:rowOff>106528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286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123055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63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歳出総額を人口で除した住民一人当たりのコストは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604,658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円で、金額が大きい上位</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項目は、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普通建設事業費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で歳出総額に占める割合は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76.9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は、住民一人当たりのコストは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161,330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26.7%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年度に一時、減少したものの令和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年度以降は増加に転じている。主な要因は、低所得者支援・定額減税補足給付金の皆増や公立保育園の民営化に伴う私立保育所運営負担金の増加等によるもの。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80,257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となっており、令和元年度以降増加し、令和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年度も前年度と比較して増加した。主な要因は、令和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年度に借入れた本庁舎及び松橋総合体育文化センターの大規模改修事業や令和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年度に借入れた小中学校建替事業の償還の償還が本格化したことによるものである。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79,898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年度は前年度と比較して増加した。主な要因は、物価高騰対策として実施した物価高騰対策商品券業務委託料や学校給食無償化に伴う学校給食食材費等の増加によるもの。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普通建設事業費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73,129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12.1%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となっており、更新整備分については、令和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年度は増加したが令和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年度は前年度と比較して減少した。主な要因は、松橋中学校、小川中学校、不知火小学校等の小中学校建替に伴う事業費の減</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等によるもの。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69,891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11.6%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年度は前年度と比較して増加した。主な要因は、下水道事業会計への負担金や補助金が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等によるものである。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56,356
55,380
188.67
36,599,126
34,076,103
835,644
18,545,100
40,308,704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47879</xdr:rowOff>
    </xdr:from>
    <xdr:to>
      <xdr:col>24</xdr:col>
      <xdr:colOff>63500</xdr:colOff>
      <xdr:row>35</xdr:row>
      <xdr:rowOff>119507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48629"/>
          <a:ext cx="838200" cy="7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47879</xdr:rowOff>
    </xdr:from>
    <xdr:to>
      <xdr:col>19</xdr:col>
      <xdr:colOff>177800</xdr:colOff>
      <xdr:row>35</xdr:row>
      <xdr:rowOff>127508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48629"/>
          <a:ext cx="889000" cy="7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89027</xdr:rowOff>
    </xdr:from>
    <xdr:to>
      <xdr:col>15</xdr:col>
      <xdr:colOff>50800</xdr:colOff>
      <xdr:row>35</xdr:row>
      <xdr:rowOff>127508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918327"/>
          <a:ext cx="889000" cy="20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89027</xdr:rowOff>
    </xdr:from>
    <xdr:to>
      <xdr:col>10</xdr:col>
      <xdr:colOff>114300</xdr:colOff>
      <xdr:row>35</xdr:row>
      <xdr:rowOff>118745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18327"/>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89425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73042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4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68707</xdr:rowOff>
    </xdr:from>
    <xdr:to>
      <xdr:col>24</xdr:col>
      <xdr:colOff>114300</xdr:colOff>
      <xdr:row>35</xdr:row>
      <xdr:rowOff>170307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6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91584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168529</xdr:rowOff>
    </xdr:from>
    <xdr:to>
      <xdr:col>20</xdr:col>
      <xdr:colOff>38100</xdr:colOff>
      <xdr:row>35</xdr:row>
      <xdr:rowOff>98679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9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115206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7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76708</xdr:rowOff>
    </xdr:from>
    <xdr:to>
      <xdr:col>15</xdr:col>
      <xdr:colOff>101600</xdr:colOff>
      <xdr:row>36</xdr:row>
      <xdr:rowOff>6858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7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23385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52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38227</xdr:rowOff>
    </xdr:from>
    <xdr:to>
      <xdr:col>10</xdr:col>
      <xdr:colOff>165100</xdr:colOff>
      <xdr:row>34</xdr:row>
      <xdr:rowOff>139827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6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156354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42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67945</xdr:rowOff>
    </xdr:from>
    <xdr:to>
      <xdr:col>6</xdr:col>
      <xdr:colOff>38100</xdr:colOff>
      <xdr:row>35</xdr:row>
      <xdr:rowOff>169545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6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14622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43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22154</xdr:rowOff>
    </xdr:from>
    <xdr:to>
      <xdr:col>24</xdr:col>
      <xdr:colOff>63500</xdr:colOff>
      <xdr:row>57</xdr:row>
      <xdr:rowOff>27809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94804"/>
          <a:ext cx="838200" cy="5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3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146686</xdr:rowOff>
    </xdr:from>
    <xdr:to>
      <xdr:col>19</xdr:col>
      <xdr:colOff>177800</xdr:colOff>
      <xdr:row>57</xdr:row>
      <xdr:rowOff>27809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47886"/>
          <a:ext cx="889000" cy="5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86596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4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146686</xdr:rowOff>
    </xdr:from>
    <xdr:to>
      <xdr:col>15</xdr:col>
      <xdr:colOff>50800</xdr:colOff>
      <xdr:row>57</xdr:row>
      <xdr:rowOff>19758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47886"/>
          <a:ext cx="889000" cy="44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124749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25706</xdr:rowOff>
    </xdr:from>
    <xdr:to>
      <xdr:col>10</xdr:col>
      <xdr:colOff>114300</xdr:colOff>
      <xdr:row>57</xdr:row>
      <xdr:rowOff>19758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84006"/>
          <a:ext cx="889000" cy="50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120337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7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68287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142804</xdr:rowOff>
    </xdr:from>
    <xdr:to>
      <xdr:col>24</xdr:col>
      <xdr:colOff>114300</xdr:colOff>
      <xdr:row>57</xdr:row>
      <xdr:rowOff>72954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4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57731</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5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148459</xdr:rowOff>
    </xdr:from>
    <xdr:to>
      <xdr:col>20</xdr:col>
      <xdr:colOff>38100</xdr:colOff>
      <xdr:row>57</xdr:row>
      <xdr:rowOff>78609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4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69736</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4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95886</xdr:rowOff>
    </xdr:from>
    <xdr:to>
      <xdr:col>15</xdr:col>
      <xdr:colOff>101600</xdr:colOff>
      <xdr:row>57</xdr:row>
      <xdr:rowOff>26036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9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17163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89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140408</xdr:rowOff>
    </xdr:from>
    <xdr:to>
      <xdr:col>10</xdr:col>
      <xdr:colOff>165100</xdr:colOff>
      <xdr:row>57</xdr:row>
      <xdr:rowOff>70558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4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61685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3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146356</xdr:rowOff>
    </xdr:from>
    <xdr:to>
      <xdr:col>6</xdr:col>
      <xdr:colOff>38100</xdr:colOff>
      <xdr:row>54</xdr:row>
      <xdr:rowOff>76506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3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93033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08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62161</xdr:rowOff>
    </xdr:from>
    <xdr:to>
      <xdr:col>24</xdr:col>
      <xdr:colOff>63500</xdr:colOff>
      <xdr:row>74</xdr:row>
      <xdr:rowOff>163202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749461"/>
          <a:ext cx="838200" cy="10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18886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163202</xdr:rowOff>
    </xdr:from>
    <xdr:to>
      <xdr:col>19</xdr:col>
      <xdr:colOff>177800</xdr:colOff>
      <xdr:row>76</xdr:row>
      <xdr:rowOff>20731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50502"/>
          <a:ext cx="889000" cy="20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70957</xdr:rowOff>
    </xdr:from>
    <xdr:to>
      <xdr:col>15</xdr:col>
      <xdr:colOff>50800</xdr:colOff>
      <xdr:row>76</xdr:row>
      <xdr:rowOff>20731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29707"/>
          <a:ext cx="889000" cy="12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70957</xdr:rowOff>
    </xdr:from>
    <xdr:to>
      <xdr:col>10</xdr:col>
      <xdr:colOff>114300</xdr:colOff>
      <xdr:row>76</xdr:row>
      <xdr:rowOff>166174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29707"/>
          <a:ext cx="889000" cy="26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11361</xdr:rowOff>
    </xdr:from>
    <xdr:to>
      <xdr:col>24</xdr:col>
      <xdr:colOff>114300</xdr:colOff>
      <xdr:row>74</xdr:row>
      <xdr:rowOff>112961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9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34238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550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112402</xdr:rowOff>
    </xdr:from>
    <xdr:to>
      <xdr:col>20</xdr:col>
      <xdr:colOff>38100</xdr:colOff>
      <xdr:row>75</xdr:row>
      <xdr:rowOff>42552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9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59079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74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141380</xdr:rowOff>
    </xdr:from>
    <xdr:to>
      <xdr:col>15</xdr:col>
      <xdr:colOff>101600</xdr:colOff>
      <xdr:row>76</xdr:row>
      <xdr:rowOff>71531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0013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88057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75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20157</xdr:rowOff>
    </xdr:from>
    <xdr:to>
      <xdr:col>10</xdr:col>
      <xdr:colOff>165100</xdr:colOff>
      <xdr:row>75</xdr:row>
      <xdr:rowOff>121757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7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138284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54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115374</xdr:rowOff>
    </xdr:from>
    <xdr:to>
      <xdr:col>6</xdr:col>
      <xdr:colOff>38100</xdr:colOff>
      <xdr:row>77</xdr:row>
      <xdr:rowOff>45524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4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62051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20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24885</xdr:rowOff>
    </xdr:from>
    <xdr:to>
      <xdr:col>24</xdr:col>
      <xdr:colOff>63500</xdr:colOff>
      <xdr:row>97</xdr:row>
      <xdr:rowOff>45879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655535"/>
          <a:ext cx="838200" cy="2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79963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19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105620</xdr:rowOff>
    </xdr:from>
    <xdr:to>
      <xdr:col>19</xdr:col>
      <xdr:colOff>177800</xdr:colOff>
      <xdr:row>97</xdr:row>
      <xdr:rowOff>24885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564820"/>
          <a:ext cx="889000" cy="90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16908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13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105620</xdr:rowOff>
    </xdr:from>
    <xdr:to>
      <xdr:col>15</xdr:col>
      <xdr:colOff>50800</xdr:colOff>
      <xdr:row>96</xdr:row>
      <xdr:rowOff>155835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564820"/>
          <a:ext cx="889000" cy="50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7211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12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155835</xdr:rowOff>
    </xdr:from>
    <xdr:to>
      <xdr:col>10</xdr:col>
      <xdr:colOff>114300</xdr:colOff>
      <xdr:row>97</xdr:row>
      <xdr:rowOff>99504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15035"/>
          <a:ext cx="889000" cy="11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2715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1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166529</xdr:rowOff>
    </xdr:from>
    <xdr:to>
      <xdr:col>24</xdr:col>
      <xdr:colOff>114300</xdr:colOff>
      <xdr:row>97</xdr:row>
      <xdr:rowOff>96679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2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144956</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04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145535</xdr:rowOff>
    </xdr:from>
    <xdr:to>
      <xdr:col>20</xdr:col>
      <xdr:colOff>38100</xdr:colOff>
      <xdr:row>97</xdr:row>
      <xdr:rowOff>75685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0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66812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697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54820</xdr:rowOff>
    </xdr:from>
    <xdr:to>
      <xdr:col>15</xdr:col>
      <xdr:colOff>101600</xdr:colOff>
      <xdr:row>96</xdr:row>
      <xdr:rowOff>156420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147547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60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105035</xdr:rowOff>
    </xdr:from>
    <xdr:to>
      <xdr:col>10</xdr:col>
      <xdr:colOff>165100</xdr:colOff>
      <xdr:row>97</xdr:row>
      <xdr:rowOff>35185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6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26312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65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48704</xdr:rowOff>
    </xdr:from>
    <xdr:to>
      <xdr:col>6</xdr:col>
      <xdr:colOff>38100</xdr:colOff>
      <xdr:row>97</xdr:row>
      <xdr:rowOff>150304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67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141431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772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28175</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718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89788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6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137794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38843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21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134655</xdr:rowOff>
    </xdr:from>
    <xdr:to>
      <xdr:col>55</xdr:col>
      <xdr:colOff>0</xdr:colOff>
      <xdr:row>57</xdr:row>
      <xdr:rowOff>39557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735855"/>
          <a:ext cx="838200" cy="7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85717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15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1283</xdr:rowOff>
    </xdr:from>
    <xdr:to>
      <xdr:col>50</xdr:col>
      <xdr:colOff>114300</xdr:colOff>
      <xdr:row>57</xdr:row>
      <xdr:rowOff>39557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773933"/>
          <a:ext cx="889000" cy="3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28131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5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1283</xdr:rowOff>
    </xdr:from>
    <xdr:to>
      <xdr:col>45</xdr:col>
      <xdr:colOff>177800</xdr:colOff>
      <xdr:row>57</xdr:row>
      <xdr:rowOff>45207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773933"/>
          <a:ext cx="889000" cy="4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37243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6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19407</xdr:rowOff>
    </xdr:from>
    <xdr:to>
      <xdr:col>41</xdr:col>
      <xdr:colOff>50800</xdr:colOff>
      <xdr:row>57</xdr:row>
      <xdr:rowOff>45207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792057"/>
          <a:ext cx="889000" cy="2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62830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83855</xdr:rowOff>
    </xdr:from>
    <xdr:to>
      <xdr:col>55</xdr:col>
      <xdr:colOff>50800</xdr:colOff>
      <xdr:row>57</xdr:row>
      <xdr:rowOff>14005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68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62282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66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160207</xdr:rowOff>
    </xdr:from>
    <xdr:to>
      <xdr:col>50</xdr:col>
      <xdr:colOff>165100</xdr:colOff>
      <xdr:row>57</xdr:row>
      <xdr:rowOff>90357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76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81484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85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121933</xdr:rowOff>
    </xdr:from>
    <xdr:to>
      <xdr:col>46</xdr:col>
      <xdr:colOff>38100</xdr:colOff>
      <xdr:row>57</xdr:row>
      <xdr:rowOff>52083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2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43210</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815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165857</xdr:rowOff>
    </xdr:from>
    <xdr:to>
      <xdr:col>41</xdr:col>
      <xdr:colOff>101600</xdr:colOff>
      <xdr:row>57</xdr:row>
      <xdr:rowOff>96007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6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87134</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85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140057</xdr:rowOff>
    </xdr:from>
    <xdr:to>
      <xdr:col>36</xdr:col>
      <xdr:colOff>165100</xdr:colOff>
      <xdr:row>57</xdr:row>
      <xdr:rowOff>70207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74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86734</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51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1930</xdr:rowOff>
    </xdr:from>
    <xdr:to>
      <xdr:col>55</xdr:col>
      <xdr:colOff>0</xdr:colOff>
      <xdr:row>78</xdr:row>
      <xdr:rowOff>11285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375030"/>
          <a:ext cx="838200" cy="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149553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8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19304</xdr:rowOff>
    </xdr:from>
    <xdr:to>
      <xdr:col>50</xdr:col>
      <xdr:colOff>114300</xdr:colOff>
      <xdr:row>78</xdr:row>
      <xdr:rowOff>11285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878054"/>
          <a:ext cx="889000" cy="506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59103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1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19304</xdr:rowOff>
    </xdr:from>
    <xdr:to>
      <xdr:col>45</xdr:col>
      <xdr:colOff>177800</xdr:colOff>
      <xdr:row>77</xdr:row>
      <xdr:rowOff>138615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2878054"/>
          <a:ext cx="889000" cy="46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144460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1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17208</xdr:rowOff>
    </xdr:from>
    <xdr:to>
      <xdr:col>41</xdr:col>
      <xdr:colOff>50800</xdr:colOff>
      <xdr:row>77</xdr:row>
      <xdr:rowOff>138615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704508"/>
          <a:ext cx="889000" cy="63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159459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4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122580</xdr:rowOff>
    </xdr:from>
    <xdr:to>
      <xdr:col>55</xdr:col>
      <xdr:colOff>50800</xdr:colOff>
      <xdr:row>78</xdr:row>
      <xdr:rowOff>52730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2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101007</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0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131935</xdr:rowOff>
    </xdr:from>
    <xdr:to>
      <xdr:col>50</xdr:col>
      <xdr:colOff>165100</xdr:colOff>
      <xdr:row>78</xdr:row>
      <xdr:rowOff>62085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33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53212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42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139954</xdr:rowOff>
    </xdr:from>
    <xdr:to>
      <xdr:col>46</xdr:col>
      <xdr:colOff>38100</xdr:colOff>
      <xdr:row>75</xdr:row>
      <xdr:rowOff>70104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82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86631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60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87815</xdr:rowOff>
    </xdr:from>
    <xdr:to>
      <xdr:col>41</xdr:col>
      <xdr:colOff>101600</xdr:colOff>
      <xdr:row>78</xdr:row>
      <xdr:rowOff>17965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8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9092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8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137858</xdr:rowOff>
    </xdr:from>
    <xdr:to>
      <xdr:col>36</xdr:col>
      <xdr:colOff>165100</xdr:colOff>
      <xdr:row>74</xdr:row>
      <xdr:rowOff>68008</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65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84535</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42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13660</xdr:rowOff>
    </xdr:from>
    <xdr:to>
      <xdr:col>55</xdr:col>
      <xdr:colOff>0</xdr:colOff>
      <xdr:row>97</xdr:row>
      <xdr:rowOff>119176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644310"/>
          <a:ext cx="838200" cy="10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124122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240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82125</xdr:rowOff>
    </xdr:from>
    <xdr:to>
      <xdr:col>50</xdr:col>
      <xdr:colOff>114300</xdr:colOff>
      <xdr:row>97</xdr:row>
      <xdr:rowOff>119176</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6712775"/>
          <a:ext cx="889000" cy="3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101953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21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105589</xdr:rowOff>
    </xdr:from>
    <xdr:to>
      <xdr:col>45</xdr:col>
      <xdr:colOff>177800</xdr:colOff>
      <xdr:row>97</xdr:row>
      <xdr:rowOff>82125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564789"/>
          <a:ext cx="889000" cy="147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1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15815</xdr:rowOff>
    </xdr:from>
    <xdr:to>
      <xdr:col>41</xdr:col>
      <xdr:colOff>50800</xdr:colOff>
      <xdr:row>96</xdr:row>
      <xdr:rowOff>105589</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303565"/>
          <a:ext cx="889000" cy="26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71418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18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145001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0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134310</xdr:rowOff>
    </xdr:from>
    <xdr:to>
      <xdr:col>55</xdr:col>
      <xdr:colOff>50800</xdr:colOff>
      <xdr:row>97</xdr:row>
      <xdr:rowOff>64460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5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112737</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57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68376</xdr:rowOff>
    </xdr:from>
    <xdr:to>
      <xdr:col>50</xdr:col>
      <xdr:colOff>165100</xdr:colOff>
      <xdr:row>97</xdr:row>
      <xdr:rowOff>169976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69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161103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79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31325</xdr:rowOff>
    </xdr:from>
    <xdr:to>
      <xdr:col>46</xdr:col>
      <xdr:colOff>38100</xdr:colOff>
      <xdr:row>97</xdr:row>
      <xdr:rowOff>132925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66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124052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754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54789</xdr:rowOff>
    </xdr:from>
    <xdr:to>
      <xdr:col>41</xdr:col>
      <xdr:colOff>101600</xdr:colOff>
      <xdr:row>96</xdr:row>
      <xdr:rowOff>156389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51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147516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60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136465</xdr:rowOff>
    </xdr:from>
    <xdr:to>
      <xdr:col>36</xdr:col>
      <xdr:colOff>165100</xdr:colOff>
      <xdr:row>95</xdr:row>
      <xdr:rowOff>66615</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25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83142</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02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125527</xdr:rowOff>
    </xdr:from>
    <xdr:to>
      <xdr:col>85</xdr:col>
      <xdr:colOff>126364</xdr:colOff>
      <xdr:row>37</xdr:row>
      <xdr:rowOff>85408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611927"/>
          <a:ext cx="1269" cy="817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89235</xdr:rowOff>
    </xdr:from>
    <xdr:ext cx="469744"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43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85408</xdr:rowOff>
    </xdr:from>
    <xdr:to>
      <xdr:col>86</xdr:col>
      <xdr:colOff>25400</xdr:colOff>
      <xdr:row>37</xdr:row>
      <xdr:rowOff>85408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4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72204</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38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125527</xdr:rowOff>
    </xdr:from>
    <xdr:to>
      <xdr:col>86</xdr:col>
      <xdr:colOff>25400</xdr:colOff>
      <xdr:row>32</xdr:row>
      <xdr:rowOff>125527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611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24257</xdr:rowOff>
    </xdr:from>
    <xdr:to>
      <xdr:col>85</xdr:col>
      <xdr:colOff>127000</xdr:colOff>
      <xdr:row>36</xdr:row>
      <xdr:rowOff>47048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196457"/>
          <a:ext cx="838200" cy="2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117743</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5947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94866</xdr:rowOff>
    </xdr:from>
    <xdr:to>
      <xdr:col>85</xdr:col>
      <xdr:colOff>177800</xdr:colOff>
      <xdr:row>36</xdr:row>
      <xdr:rowOff>25016</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09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47048</xdr:rowOff>
    </xdr:from>
    <xdr:to>
      <xdr:col>81</xdr:col>
      <xdr:colOff>50800</xdr:colOff>
      <xdr:row>36</xdr:row>
      <xdr:rowOff>47643</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219248"/>
          <a:ext cx="8890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124242</xdr:rowOff>
    </xdr:from>
    <xdr:to>
      <xdr:col>81</xdr:col>
      <xdr:colOff>101600</xdr:colOff>
      <xdr:row>36</xdr:row>
      <xdr:rowOff>54392</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124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70919</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5900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871</xdr:rowOff>
    </xdr:from>
    <xdr:to>
      <xdr:col>76</xdr:col>
      <xdr:colOff>114300</xdr:colOff>
      <xdr:row>36</xdr:row>
      <xdr:rowOff>47643</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6173071"/>
          <a:ext cx="889000" cy="4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156406</xdr:rowOff>
    </xdr:from>
    <xdr:to>
      <xdr:col>76</xdr:col>
      <xdr:colOff>165100</xdr:colOff>
      <xdr:row>36</xdr:row>
      <xdr:rowOff>86556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157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103083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593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89683</xdr:rowOff>
    </xdr:from>
    <xdr:to>
      <xdr:col>71</xdr:col>
      <xdr:colOff>177800</xdr:colOff>
      <xdr:row>36</xdr:row>
      <xdr:rowOff>871</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5233183"/>
          <a:ext cx="889000" cy="93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132174</xdr:rowOff>
    </xdr:from>
    <xdr:to>
      <xdr:col>72</xdr:col>
      <xdr:colOff>38100</xdr:colOff>
      <xdr:row>36</xdr:row>
      <xdr:rowOff>62324</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13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53451</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22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119601</xdr:rowOff>
    </xdr:from>
    <xdr:to>
      <xdr:col>67</xdr:col>
      <xdr:colOff>101600</xdr:colOff>
      <xdr:row>36</xdr:row>
      <xdr:rowOff>49751</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120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40878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21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144907</xdr:rowOff>
    </xdr:from>
    <xdr:to>
      <xdr:col>85</xdr:col>
      <xdr:colOff>177800</xdr:colOff>
      <xdr:row>36</xdr:row>
      <xdr:rowOff>75057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14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123334</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12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167698</xdr:rowOff>
    </xdr:from>
    <xdr:to>
      <xdr:col>81</xdr:col>
      <xdr:colOff>101600</xdr:colOff>
      <xdr:row>36</xdr:row>
      <xdr:rowOff>97848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16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88975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261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168293</xdr:rowOff>
    </xdr:from>
    <xdr:to>
      <xdr:col>76</xdr:col>
      <xdr:colOff>165100</xdr:colOff>
      <xdr:row>36</xdr:row>
      <xdr:rowOff>98443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16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89570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26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121521</xdr:rowOff>
    </xdr:from>
    <xdr:to>
      <xdr:col>72</xdr:col>
      <xdr:colOff>38100</xdr:colOff>
      <xdr:row>36</xdr:row>
      <xdr:rowOff>51671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12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68198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589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38883</xdr:rowOff>
    </xdr:from>
    <xdr:to>
      <xdr:col>67</xdr:col>
      <xdr:colOff>101600</xdr:colOff>
      <xdr:row>30</xdr:row>
      <xdr:rowOff>140483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518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28</xdr:row>
      <xdr:rowOff>157010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4957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14789</xdr:rowOff>
    </xdr:from>
    <xdr:to>
      <xdr:col>85</xdr:col>
      <xdr:colOff>126364</xdr:colOff>
      <xdr:row>59</xdr:row>
      <xdr:rowOff>56356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930189"/>
          <a:ext cx="1269" cy="12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60183</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175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56356</xdr:rowOff>
    </xdr:from>
    <xdr:to>
      <xdr:col>86</xdr:col>
      <xdr:colOff>25400</xdr:colOff>
      <xdr:row>59</xdr:row>
      <xdr:rowOff>56356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171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132916</xdr:rowOff>
    </xdr:from>
    <xdr:ext cx="599010"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705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14789</xdr:rowOff>
    </xdr:from>
    <xdr:to>
      <xdr:col>86</xdr:col>
      <xdr:colOff>25400</xdr:colOff>
      <xdr:row>52</xdr:row>
      <xdr:rowOff>14789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930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49</xdr:row>
      <xdr:rowOff>142195</xdr:rowOff>
    </xdr:from>
    <xdr:to>
      <xdr:col>85</xdr:col>
      <xdr:colOff>127000</xdr:colOff>
      <xdr:row>54</xdr:row>
      <xdr:rowOff>145244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8543245"/>
          <a:ext cx="838200" cy="86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130706</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60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152279</xdr:rowOff>
    </xdr:from>
    <xdr:to>
      <xdr:col>85</xdr:col>
      <xdr:colOff>177800</xdr:colOff>
      <xdr:row>56</xdr:row>
      <xdr:rowOff>82429</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8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49</xdr:row>
      <xdr:rowOff>142195</xdr:rowOff>
    </xdr:from>
    <xdr:to>
      <xdr:col>81</xdr:col>
      <xdr:colOff>50800</xdr:colOff>
      <xdr:row>56</xdr:row>
      <xdr:rowOff>104381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8543245"/>
          <a:ext cx="889000" cy="116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74288</xdr:rowOff>
    </xdr:from>
    <xdr:to>
      <xdr:col>81</xdr:col>
      <xdr:colOff>101600</xdr:colOff>
      <xdr:row>57</xdr:row>
      <xdr:rowOff>4438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75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167015</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76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82341</xdr:rowOff>
    </xdr:from>
    <xdr:to>
      <xdr:col>76</xdr:col>
      <xdr:colOff>114300</xdr:colOff>
      <xdr:row>56</xdr:row>
      <xdr:rowOff>104381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8826291"/>
          <a:ext cx="889000" cy="87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142525</xdr:rowOff>
    </xdr:from>
    <xdr:to>
      <xdr:col>76</xdr:col>
      <xdr:colOff>165100</xdr:colOff>
      <xdr:row>57</xdr:row>
      <xdr:rowOff>72675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74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63802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83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82341</xdr:rowOff>
    </xdr:from>
    <xdr:to>
      <xdr:col>71</xdr:col>
      <xdr:colOff>177800</xdr:colOff>
      <xdr:row>53</xdr:row>
      <xdr:rowOff>100781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8826291"/>
          <a:ext cx="889000" cy="36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31426</xdr:rowOff>
    </xdr:from>
    <xdr:to>
      <xdr:col>72</xdr:col>
      <xdr:colOff>38100</xdr:colOff>
      <xdr:row>57</xdr:row>
      <xdr:rowOff>133026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804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124153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96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4413</xdr:rowOff>
    </xdr:from>
    <xdr:to>
      <xdr:col>67</xdr:col>
      <xdr:colOff>101600</xdr:colOff>
      <xdr:row>57</xdr:row>
      <xdr:rowOff>106013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97140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86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94444</xdr:rowOff>
    </xdr:from>
    <xdr:to>
      <xdr:col>85</xdr:col>
      <xdr:colOff>177800</xdr:colOff>
      <xdr:row>55</xdr:row>
      <xdr:rowOff>24594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35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117321</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20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49</xdr:row>
      <xdr:rowOff>91395</xdr:rowOff>
    </xdr:from>
    <xdr:to>
      <xdr:col>81</xdr:col>
      <xdr:colOff>101600</xdr:colOff>
      <xdr:row>50</xdr:row>
      <xdr:rowOff>21545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84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48</xdr:row>
      <xdr:rowOff>38072</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181795" y="8267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53581</xdr:rowOff>
    </xdr:from>
    <xdr:to>
      <xdr:col>76</xdr:col>
      <xdr:colOff>165100</xdr:colOff>
      <xdr:row>56</xdr:row>
      <xdr:rowOff>155181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65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258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43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51</xdr:row>
      <xdr:rowOff>31541</xdr:rowOff>
    </xdr:from>
    <xdr:to>
      <xdr:col>72</xdr:col>
      <xdr:colOff>38100</xdr:colOff>
      <xdr:row>51</xdr:row>
      <xdr:rowOff>133141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877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49</xdr:row>
      <xdr:rowOff>149668</xdr:rowOff>
    </xdr:from>
    <xdr:ext cx="599010"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03795" y="8550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49981</xdr:rowOff>
    </xdr:from>
    <xdr:to>
      <xdr:col>67</xdr:col>
      <xdr:colOff>101600</xdr:colOff>
      <xdr:row>53</xdr:row>
      <xdr:rowOff>151581</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13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51</xdr:row>
      <xdr:rowOff>168108</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8912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82207</xdr:rowOff>
    </xdr:from>
    <xdr:to>
      <xdr:col>85</xdr:col>
      <xdr:colOff>127000</xdr:colOff>
      <xdr:row>79</xdr:row>
      <xdr:rowOff>87579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626757"/>
          <a:ext cx="8382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65633</xdr:rowOff>
    </xdr:from>
    <xdr:to>
      <xdr:col>81</xdr:col>
      <xdr:colOff>50800</xdr:colOff>
      <xdr:row>79</xdr:row>
      <xdr:rowOff>87579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610183"/>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72365</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7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82338</xdr:rowOff>
    </xdr:from>
    <xdr:to>
      <xdr:col>76</xdr:col>
      <xdr:colOff>114300</xdr:colOff>
      <xdr:row>79</xdr:row>
      <xdr:rowOff>65633</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455438"/>
          <a:ext cx="889000" cy="15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82338</xdr:rowOff>
    </xdr:from>
    <xdr:to>
      <xdr:col>71</xdr:col>
      <xdr:colOff>177800</xdr:colOff>
      <xdr:row>79</xdr:row>
      <xdr:rowOff>13432</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455438"/>
          <a:ext cx="889000" cy="10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149443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522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38989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24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31407</xdr:rowOff>
    </xdr:from>
    <xdr:to>
      <xdr:col>85</xdr:col>
      <xdr:colOff>177800</xdr:colOff>
      <xdr:row>79</xdr:row>
      <xdr:rowOff>133007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7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117784</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9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36779</xdr:rowOff>
    </xdr:from>
    <xdr:to>
      <xdr:col>81</xdr:col>
      <xdr:colOff>101600</xdr:colOff>
      <xdr:row>79</xdr:row>
      <xdr:rowOff>138379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8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129506</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92017" y="136740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14833</xdr:rowOff>
    </xdr:from>
    <xdr:to>
      <xdr:col>76</xdr:col>
      <xdr:colOff>165100</xdr:colOff>
      <xdr:row>79</xdr:row>
      <xdr:rowOff>116433</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5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107560</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57428" y="13652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31538</xdr:rowOff>
    </xdr:from>
    <xdr:to>
      <xdr:col>72</xdr:col>
      <xdr:colOff>38100</xdr:colOff>
      <xdr:row>78</xdr:row>
      <xdr:rowOff>133138</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40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149665</xdr:rowOff>
    </xdr:from>
    <xdr:ext cx="534377"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36111" y="1317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134082</xdr:rowOff>
    </xdr:from>
    <xdr:to>
      <xdr:col>67</xdr:col>
      <xdr:colOff>101600</xdr:colOff>
      <xdr:row>79</xdr:row>
      <xdr:rowOff>64232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0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55359</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3599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143667</xdr:rowOff>
    </xdr:from>
    <xdr:to>
      <xdr:col>85</xdr:col>
      <xdr:colOff>127000</xdr:colOff>
      <xdr:row>93</xdr:row>
      <xdr:rowOff>145317</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5481300" y="16088517"/>
          <a:ext cx="838200" cy="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145317</xdr:rowOff>
    </xdr:from>
    <xdr:to>
      <xdr:col>81</xdr:col>
      <xdr:colOff>50800</xdr:colOff>
      <xdr:row>94</xdr:row>
      <xdr:rowOff>7813</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6090167"/>
          <a:ext cx="889000" cy="33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109194</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7813</xdr:rowOff>
    </xdr:from>
    <xdr:to>
      <xdr:col>76</xdr:col>
      <xdr:colOff>114300</xdr:colOff>
      <xdr:row>94</xdr:row>
      <xdr:rowOff>92739</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124113"/>
          <a:ext cx="889000" cy="84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92739</xdr:rowOff>
    </xdr:from>
    <xdr:to>
      <xdr:col>71</xdr:col>
      <xdr:colOff>177800</xdr:colOff>
      <xdr:row>94</xdr:row>
      <xdr:rowOff>168503</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2814300" y="16209039"/>
          <a:ext cx="889000" cy="75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127432</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92867</xdr:rowOff>
    </xdr:from>
    <xdr:to>
      <xdr:col>85</xdr:col>
      <xdr:colOff>177800</xdr:colOff>
      <xdr:row>94</xdr:row>
      <xdr:rowOff>23017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03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115744</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588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94517</xdr:rowOff>
    </xdr:from>
    <xdr:to>
      <xdr:col>81</xdr:col>
      <xdr:colOff>101600</xdr:colOff>
      <xdr:row>94</xdr:row>
      <xdr:rowOff>24667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03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41194</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581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128463</xdr:rowOff>
    </xdr:from>
    <xdr:to>
      <xdr:col>76</xdr:col>
      <xdr:colOff>165100</xdr:colOff>
      <xdr:row>94</xdr:row>
      <xdr:rowOff>58613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07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75140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584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41939</xdr:rowOff>
    </xdr:from>
    <xdr:to>
      <xdr:col>72</xdr:col>
      <xdr:colOff>38100</xdr:colOff>
      <xdr:row>94</xdr:row>
      <xdr:rowOff>143539</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15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160066</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593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117703</xdr:rowOff>
    </xdr:from>
    <xdr:to>
      <xdr:col>67</xdr:col>
      <xdr:colOff>101600</xdr:colOff>
      <xdr:row>95</xdr:row>
      <xdr:rowOff>47853</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23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64380</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600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歳出総額を人口で除した住民一人当たりのコストは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604,658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円で、金額が大きい上位</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項目は、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民生費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教育費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総務費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土木費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で歳出総額に占める割合は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民生費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は、住民一人当たり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232,123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38.4%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年度は前年度と比較して増加した。主な要因は、低所得者支援・定額減税補足給付金の皆増や、公立保育園の民営化に伴う私立保育所運営負担金の増加等によるもの。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80,257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となっており、令和元年度以降増加し、令和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年度も前年度と比較して増加した。主な要因は、令和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年度に借入れた本庁舎及び松橋総合体育文化センターの大規模改修事業や令和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年度に借入れた小中学校建替事業の償還が本格化したこと等によるものである。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教育費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79,709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年度は増加したが、令和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年度は前年度と比較して減少に転じた。主な要因は、松橋中学校、小川中学校、不知火小学校等の改築に伴う事業費の減</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等によるもの。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総務費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63,210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年度は新型コロナウイルス感染症対策に係る特別定額給付金事業の影響で大きい金額となっており、令和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年度は前年度と比較して増加した。主な要因は、退職手当組合負担金やふるさと応援寄附基金元金積立金の増額等によるもの。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土木費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46,219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円で割合は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年度までは減少していたが、令和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年度は前年度と比較して増加した。主な要因は、下水道事業会計負担金や道路新設改良工事費の増額等によるもの。</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熊本県宇城市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「財政調整基金残高」について、令和</a:t>
          </a:r>
          <a:r>
            <a:rPr kumimoji="1" lang="en-US"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年度は歳計剰余金</a:t>
          </a:r>
          <a:r>
            <a:rPr kumimoji="1" lang="en-US"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407</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百万円、利子</a:t>
          </a:r>
          <a:r>
            <a:rPr kumimoji="1" lang="en-US"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14</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百万円を積み立</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てたが、基金取崩</a:t>
          </a:r>
          <a:r>
            <a:rPr kumimoji="1" lang="en-US"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500</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百万円により</a:t>
          </a:r>
          <a:r>
            <a:rPr kumimoji="1" lang="en-US"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1.21</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歳入総額から歳出総額及び翌年度繰越財源を</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控除した「実質収支額」は、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不知火小学校及び小川中学校校舎建替事業の完了に伴い</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前年度と比較して、地方債が減少したため歳入総額も減少したものの、それ以上に当該事業完了に伴う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歳出総額</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が減少となったため、</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黒字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836</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単年度収支に財政調整基金積立金と地方債繰上償還額を加えた額から財政調整基金取崩額を控除した「実質単年度収支」は、財政調整基金</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取り崩し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赤字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613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熊本県宇城市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実質収支額の標準規模に対する割合を示す比率について、令和</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全会計において、</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黒字の状況である。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一般会計</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下水道企業会計において繰出金が多額になっていることから、一般会計の負担軽減に向け、経営戦略等に基づく健全化が図られているか注視していく。</a:t>
          </a:r>
          <a:endPar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水道事業会計</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年度の水道料金改定を行った結果、令和</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年度においても黒字決算となった。今後も一般会計からの基準外繰出金に頼らない財政運営が行われているか注視していく。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下水道事業会計</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一般会計からの繰出金依存しているため、維持管理費の節減や事務改善に取り組むはもとより、公債負担の基準見直しや使用料の改定等による経営戦略等に基づく健全化が図られているか注視していく。</a:t>
          </a:r>
          <a:endPar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介護保険特別会計</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財源調整として、基金を</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169</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百万円取崩したものの、</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244</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百万円積立てたことにより、介護給付費準備基金は</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1,861</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百万円（前年度比＋</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75</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万円）となり、財政状況は良好である。</a:t>
          </a:r>
          <a:endPar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国民健康保険特別会計</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4</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年度及び令和</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歳入不足が生じ、赤字決算となっ</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ていたが、</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段階的な</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国民健康保険税の</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税率引上げにより、</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実質収支は黒字（＋</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9</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百万円）に転じた。</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も</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採算が確保できると見込んでいる。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熊本県宇城市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算入公債費等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国税の増収等により臨時財政対策債の発行可能額が減少傾向にあることや合併特例事業債において、令和</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年度に借入れた本庁舎及び松橋総合体育文化センターの大規模改修事業や令和</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年度に借入れた小中学校建替事業の償還が本格化したものの平成</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年度に借入れた生活道路整備事業等の償還終了等に伴</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償還額の減少</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これに伴い「実質公債費比率の分子」について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引き続き教育施設整備事業等を実施していくことに加え、宇城広域連合における廃棄物処理施設整備事業に係る大型事業の公債費負担要因も重なることから、「実質公債費率の分子」の悪化が懸念される。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熊本県宇城市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「公営企業債等繰入見込額」は、</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下水道事業における雨水処理及び分流式下水道等に要する経費の繰出基準額が増加</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したこと等により</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「組合等負担等見込額」は、</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宇城広域連合にお</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ける</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宇城クリーンセンターごみ焼却施設解体事業及びエネルギー回収型廃棄物処理施設整備事業に係る地方債の発行により増加している。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「退職手当負担見込額」は、熊本県市町村総合事務組合から本市への退職手当給付金累積額が本市から組合への負担金累積額を超過したことにより、増加している。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これらにより、「将来負担比率の分子」は令和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年度から増加傾向にある。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「充当可能基金」は、</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減債基金</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において、</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年度及び令和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普通交付税再算定における臨時財政対策債の元利償還金の一部を償還するため「臨時財政対策債償還基金費」が創設されたこと等による元金積立や国営緊急農地再整備事業基金において、事業最終年度に県に対して、負担金</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百万円に充てるため</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元金積立等により</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今後も教育施設等整備事業等の建設事業を予定しているため、地方債残高は更に増加する見込みであり、交付税算入率が有利な旧合併特例事業債も令和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年度で発行限度額に到達</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ため、「将来負担比率の分子」が段階的に増加することが予想される。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熊本県宇城市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普通交付税の合併算定替えによる特例措置の適用期間終了を見据え、平成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年度まで順調に積み増してきた財政調整基金については、平成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年度は熊本地震に対応するため、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百万円取崩したことにより年度末残高は大幅に減少したが、平成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年度以降は基金の取崩しに依存することなく財政運営を行ってきたところである。令和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年度においては、新型コロナウイルス感染症に対応するため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百万円取崩したことにより減少したが、以降は令和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年度までは歳計剰余金等の積み増しにより増加に転じている。令和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年度においては、歳計剰余金として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407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百万円積み立てたものの、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百万円を取崩したことにより結果として減少した。しかしながら、減債基金やその他の基金については、それぞれの目的に応じて必要な積立及び取崩しを行ったことから、基金全体として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211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国営緊急農地再整備事業基金において、当該事業最終年度の令和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年度に県に対して事業負担金約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2,214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百万円に支払いが発生するため、令和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年度にかけて毎年度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221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百万円を積み立てる予定とする等、その他特定目的基金は増加を見込んでいる。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しかし、財政調整基金については、普通交付税の段階的縮減（令和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年度に一本算定）のみならず、小中学校の建替え等に係るの地方債元金償還の本格化、また、令和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で旧合併特例事業債の発行限度額に到達したこともあり、今後の建設事業は同地方債と比較して充当率と交付税措置が低い地方債での対応を要する等、歳出計画に対する歳入不足が見込まれるため、これまで積み増してきた財政調整基金を計画的に取崩す予定としているため、基金全体としては減少を見込んで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地域振興基金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市の振興及び地域活性化事業の経費に充てる。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ふるさと応援寄附基金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本市を応援しようとする個人又は団体から寄附金を募り、各種事業に要する経費に充てる。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国営緊急農地再整備事業基金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国営緊急農地再編整備事業に係る負担金の支払い等の経費に充てる。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社会福祉基金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高齢者、障がい者及び児童の福祉の向上並びにこれらの者の快適な生活環境の形成等に要する経費に充てる。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年熊本地震復興基金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熊本地震からの復旧や防災減災対策等に要する経費に充てる。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上記のうち、主なものは次のとおり。</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地域振興基金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都市計画基本図作成業務委託等で</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百万円を取崩したことにより、前年度から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ふるさと応援寄附基金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元寇所縁のネットワーク関連事業等で</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百万円を取崩したが、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235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百万円を積立てたことから、前年度から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151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年熊本地震復興基金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防災センターグラウンド移設事業等で</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百万円を取崩したことにより、前年度から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21.5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中期財政計画（令和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年度）において、それぞれの目的に応じて積立てと取崩しを行い、令和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年度末残高はその他特定目的基金残高を</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6,555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百万円と見込んでいる。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年度は歳計剰余金を</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407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百万円積立てたが、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百万円を取崩したことにより、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中長期財政計画（令和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年度）において、歳出計画に対する歳入不足が見込まれていることから、計画的に取り崩す予定とし、令和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年度末残高は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4,286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百万円となる見込みである。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過去の熊本地震等の大規模災害などの緊急突発的な財政需要や予期せぬ収入の減少に備えておく必要があるため、持続可能な財政基盤の一部として、標準財政規模の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％程度の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3,700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百万円は最低限保有しておくべき額として位置付けている。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災害対策債及び過疎対策事業債、宇城広域連合におけるクリーンセンター施設建設等基金の解体に伴うクリーンセンターごみ焼却施設解体事業に係る負担金（準元利償還金）に係る元利償還金等に充てるため</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百万円取崩したが、令和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年度及び令和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年度普通交付税の再算定において、臨時財政対策債の元利償還金の一部に充てるため「臨時財政対策債償還基金費」が創設され、新たに元金を積立てたこと等を理由に、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111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百万円（対前年度比＋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災害対策債で毎年度約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年度まで、過疎対策事業債で毎年度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年度まで、宇城広域連合におけるクリーンセンターごみ焼却施設解体事業に係る負担金（準元利償還金）で毎年度約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年度まで取崩す予定としており、市債の償還等に充てることで後年度の財政負担軽減を行う予定としており、基金は減少する見込みである。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010FD71-8316-4295-8064-CD049A89B2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13820A7-7AE9-49D5-A77F-96A8037AF6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F59696B-2E79-4077-B1C5-73EAF38DAEA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3B7F1E2-8032-46EA-B9D5-BA52093B150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9A753E9-8DE8-46AD-A17C-447B9CF68AF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5C68E73-5B4B-4194-ADE7-C84EACCB211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2CA2BD8-7B99-480A-8AA5-E8DEAF4E93F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4253515-AF0A-40AA-8CCB-65E10252102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8C3BC3F-F27B-4ADD-A5D0-C028C83CAB6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425A9D7-4C3F-4690-B9BE-161C05DBA73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87B63C4-8388-48F2-96EA-A25EE90093A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516283F-718E-4DE5-8811-0471C474747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56,356
55,380
188.67
36,599,126
34,076,103
835,644
18,545,100
40,308,704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2CB86AA-2AE5-40D2-9ACC-2741E4213ED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8FCC918-2785-43CB-9DB4-9C68D70CCF8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FA6EAF8-A255-4CED-8F7F-BAE81DA965D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F7E32D4-A5E7-481E-B8F0-05A9267E3C1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CEC37EC-EB20-4C76-BEDE-6094D3AF71E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0522969-51C3-4D07-8BAD-7121875FB15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8FB1FFB-C315-47B0-B060-483C3690851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05E108C-6B77-4846-8086-7B0D680BD24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2B1BB07-81F4-4FB8-AF53-A2E28A3D88C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F91F7CE-39A3-4A9D-8B74-3D9B4E3423C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2F1627D-A0D2-4BFD-91AD-CD98B6D39DF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0EA61EC-5B6B-465B-BAE1-F9C7ED464C9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01CF05A-F67A-40E1-860F-4C6D68060FCA}"/>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D3A8AC8-1734-49D9-B2E7-616A1BE7311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BD08323-06A4-4CDF-BA21-F18E4AC9D5E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4B431F3-6340-423D-9E24-DF07A0B6F77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EE09AEC-A500-4D47-BDC9-4C867DB0B97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8415E4-F6EF-4756-8D49-7F71E5B9B62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5BF679F-E662-4BFB-9D49-FC4CADE5135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6EF6325-C9D4-4501-B5F6-02B7C1D42E1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8C6291A-D7A3-4B46-BA23-8D8FF537E14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0C68488-DB34-4908-A2F1-7FB668A4CA4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0C730E5-5420-4DE3-9B67-8B6EA95ACC9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467C6B7-5A22-41ED-B105-5DE9F3269D0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7BFC761-F436-42DE-9473-2631E14E3FC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8F2092F-14AD-416B-9D6F-CEE0BC015CF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3242363-4800-4165-8BC5-1766D09B61F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4BD8AA8-788A-4CD6-8FFE-5A6B020DA72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3935857-615C-4FD4-A01B-E39F48D1269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9139180-F951-4819-934B-5B41C9CD311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7B737F3-140A-4DEA-B78A-BD53B5B96B1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B4ECFF5-6333-4821-B184-7506C5AD248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BC1F52B-CCD3-4678-90DB-67B3EE4753A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5ACAB47-5CA5-46A7-A5E8-35754C09BAB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32B6C4-3C2D-4B07-B79F-EA340A27097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年度の比率は、保育所、体育館・プール及び公民館などの老朽化が進んでいる施設もあるが、前年度と比較して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ポイント低下した。各平均（類似団体・全国・県）を下回っており、他団体と比較すると施設の老朽化は抑えられている。</a:t>
          </a:r>
        </a:p>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公共施設等総合管理計画（</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H27.9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策定、</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R8.3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改訂）において、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2054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年度までに総延床面積を</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％程度縮減させる目標を掲げ、将来の人口規模に見合った施設の保有量に向けて、老朽化した施設の複合化や小規模建て替えなどによるコンパクト化を推進していく。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40829D8-98E0-4FF4-867A-5B0E0D8D702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CBA8018-BE4B-4A8E-9280-7B6F2E8A25C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AC5D2ABD-89A5-400D-A53D-8CDAF4DF0D27}"/>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C3D3AB0D-AA2D-4526-A8A7-64DECAE360D1}"/>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CE738296-3FCB-4E26-AB70-4B5EF004F5F8}"/>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3F02149-5BDF-45D2-A9E6-77D531342D8D}"/>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FFD2F7F-BFE3-469E-A6A8-9A2DDC8ADBD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66F8408A-F52C-4FA4-B10D-50F6354E2BE3}"/>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EA6428EF-9C21-4E7A-ADA9-AA612E15E365}"/>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665212D4-D2B1-43D3-8AA4-185ABC4A0C7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CF4041F8-E2A4-426B-9060-BB9D235D78A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703B766-C55E-445C-8E91-FFD168C6BDE1}"/>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FEB843C4-2EAD-4358-A6A1-AA4A4D7C7AE4}"/>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99319A1B-D8B0-4EAE-B5CC-095AD3B388C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5C2F4115-1236-48D0-B86C-6D98F78E6E1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62444A79-C26F-4973-A122-5EAF3416715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a:extLst>
            <a:ext uri="{FF2B5EF4-FFF2-40B4-BE49-F238E27FC236}">
              <a16:creationId xmlns:a16="http://schemas.microsoft.com/office/drawing/2014/main" id="{E998E282-4CDD-4FB6-9ED9-890103BAC340}"/>
            </a:ext>
          </a:extLst>
        </xdr:cNvPr>
        <xdr:cNvCxnSpPr/>
      </xdr:nvCxnSpPr>
      <xdr:spPr>
        <a:xfrm flipV="1">
          <a:off x="4760595" y="5341620"/>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a:extLst>
            <a:ext uri="{FF2B5EF4-FFF2-40B4-BE49-F238E27FC236}">
              <a16:creationId xmlns:a16="http://schemas.microsoft.com/office/drawing/2014/main" id="{1AAD0A7A-BAF9-4AFD-9F14-25EDD7FFE761}"/>
            </a:ext>
          </a:extLst>
        </xdr:cNvPr>
        <xdr:cNvSpPr txBox="1"/>
      </xdr:nvSpPr>
      <xdr:spPr>
        <a:xfrm>
          <a:off x="4813300" y="673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a:extLst>
            <a:ext uri="{FF2B5EF4-FFF2-40B4-BE49-F238E27FC236}">
              <a16:creationId xmlns:a16="http://schemas.microsoft.com/office/drawing/2014/main" id="{38DCCF6A-B7C5-424E-954B-805A14B13FC5}"/>
            </a:ext>
          </a:extLst>
        </xdr:cNvPr>
        <xdr:cNvCxnSpPr/>
      </xdr:nvCxnSpPr>
      <xdr:spPr>
        <a:xfrm>
          <a:off x="4673600" y="673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898CE69C-66F3-4615-925B-3E2E67FBB944}"/>
            </a:ext>
          </a:extLst>
        </xdr:cNvPr>
        <xdr:cNvSpPr txBox="1"/>
      </xdr:nvSpPr>
      <xdr:spPr>
        <a:xfrm>
          <a:off x="4813300" y="511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CE5D5479-EC6B-43EB-B8CD-F505E95E71C5}"/>
            </a:ext>
          </a:extLst>
        </xdr:cNvPr>
        <xdr:cNvCxnSpPr/>
      </xdr:nvCxnSpPr>
      <xdr:spPr>
        <a:xfrm>
          <a:off x="4673600" y="53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60765</xdr:rowOff>
    </xdr:from>
    <xdr:ext cx="405111" cy="259045"/>
    <xdr:sp macro="" textlink="">
      <xdr:nvSpPr>
        <xdr:cNvPr id="70" name="有形固定資産減価償却率平均値テキスト">
          <a:extLst>
            <a:ext uri="{FF2B5EF4-FFF2-40B4-BE49-F238E27FC236}">
              <a16:creationId xmlns:a16="http://schemas.microsoft.com/office/drawing/2014/main" id="{14D0C457-742E-428D-B4E8-F5F38D0F30F6}"/>
            </a:ext>
          </a:extLst>
        </xdr:cNvPr>
        <xdr:cNvSpPr txBox="1"/>
      </xdr:nvSpPr>
      <xdr:spPr>
        <a:xfrm>
          <a:off x="4813300" y="6147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a:extLst>
            <a:ext uri="{FF2B5EF4-FFF2-40B4-BE49-F238E27FC236}">
              <a16:creationId xmlns:a16="http://schemas.microsoft.com/office/drawing/2014/main" id="{376866EE-F622-463A-ACAC-A21A2809913E}"/>
            </a:ext>
          </a:extLst>
        </xdr:cNvPr>
        <xdr:cNvSpPr/>
      </xdr:nvSpPr>
      <xdr:spPr>
        <a:xfrm>
          <a:off x="4711700" y="616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CE55D7DB-58EA-4A61-8A44-4806EA5F713D}"/>
            </a:ext>
          </a:extLst>
        </xdr:cNvPr>
        <xdr:cNvSpPr/>
      </xdr:nvSpPr>
      <xdr:spPr>
        <a:xfrm>
          <a:off x="40005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02E8B473-00D1-4E4F-BC95-F5EC55DF3DD1}"/>
            </a:ext>
          </a:extLst>
        </xdr:cNvPr>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a:extLst>
            <a:ext uri="{FF2B5EF4-FFF2-40B4-BE49-F238E27FC236}">
              <a16:creationId xmlns:a16="http://schemas.microsoft.com/office/drawing/2014/main" id="{AA3D8245-3997-46D1-9E60-B05F7ED8F92D}"/>
            </a:ext>
          </a:extLst>
        </xdr:cNvPr>
        <xdr:cNvSpPr/>
      </xdr:nvSpPr>
      <xdr:spPr>
        <a:xfrm>
          <a:off x="2476500" y="604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5" name="フローチャート: 判断 74">
          <a:extLst>
            <a:ext uri="{FF2B5EF4-FFF2-40B4-BE49-F238E27FC236}">
              <a16:creationId xmlns:a16="http://schemas.microsoft.com/office/drawing/2014/main" id="{8050A90B-434F-4A74-B9E4-DDA031D9F10D}"/>
            </a:ext>
          </a:extLst>
        </xdr:cNvPr>
        <xdr:cNvSpPr/>
      </xdr:nvSpPr>
      <xdr:spPr>
        <a:xfrm>
          <a:off x="17145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BAFF183B-E15C-4D4B-8616-153EA46C1D7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E7ECAB2-5108-4FCE-99AC-2A8BBDEB140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48182BC-A28C-4F11-911C-904A9882515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E988A8C-5879-4C26-BA5B-A2541F7525E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0F5E107-CCD4-4BA4-9357-78EE5F45B6C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169757</xdr:rowOff>
    </xdr:from>
    <xdr:to>
      <xdr:col>23</xdr:col>
      <xdr:colOff>136525</xdr:colOff>
      <xdr:row>30</xdr:row>
      <xdr:rowOff>99907</xdr:rowOff>
    </xdr:to>
    <xdr:sp macro="" textlink="">
      <xdr:nvSpPr>
        <xdr:cNvPr id="81" name="楕円 80">
          <a:extLst>
            <a:ext uri="{FF2B5EF4-FFF2-40B4-BE49-F238E27FC236}">
              <a16:creationId xmlns:a16="http://schemas.microsoft.com/office/drawing/2014/main" id="{4BC6489A-E8C7-4983-B992-C53F940629C6}"/>
            </a:ext>
          </a:extLst>
        </xdr:cNvPr>
        <xdr:cNvSpPr/>
      </xdr:nvSpPr>
      <xdr:spPr>
        <a:xfrm>
          <a:off x="4711700" y="591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21184</xdr:rowOff>
    </xdr:from>
    <xdr:ext cx="405111" cy="259045"/>
    <xdr:sp macro="" textlink="">
      <xdr:nvSpPr>
        <xdr:cNvPr id="82" name="有形固定資産減価償却率該当値テキスト">
          <a:extLst>
            <a:ext uri="{FF2B5EF4-FFF2-40B4-BE49-F238E27FC236}">
              <a16:creationId xmlns:a16="http://schemas.microsoft.com/office/drawing/2014/main" id="{033AFCCF-AE2B-44B9-8779-79DBE9B4F92E}"/>
            </a:ext>
          </a:extLst>
        </xdr:cNvPr>
        <xdr:cNvSpPr txBox="1"/>
      </xdr:nvSpPr>
      <xdr:spPr>
        <a:xfrm>
          <a:off x="4813300" y="5764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1905</xdr:rowOff>
    </xdr:from>
    <xdr:to>
      <xdr:col>19</xdr:col>
      <xdr:colOff>187325</xdr:colOff>
      <xdr:row>30</xdr:row>
      <xdr:rowOff>103505</xdr:rowOff>
    </xdr:to>
    <xdr:sp macro="" textlink="">
      <xdr:nvSpPr>
        <xdr:cNvPr id="83" name="楕円 82">
          <a:extLst>
            <a:ext uri="{FF2B5EF4-FFF2-40B4-BE49-F238E27FC236}">
              <a16:creationId xmlns:a16="http://schemas.microsoft.com/office/drawing/2014/main" id="{A25AB4C9-54A3-4886-B457-6AAC3FE27F66}"/>
            </a:ext>
          </a:extLst>
        </xdr:cNvPr>
        <xdr:cNvSpPr/>
      </xdr:nvSpPr>
      <xdr:spPr>
        <a:xfrm>
          <a:off x="40005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49107</xdr:rowOff>
    </xdr:from>
    <xdr:to>
      <xdr:col>23</xdr:col>
      <xdr:colOff>85725</xdr:colOff>
      <xdr:row>30</xdr:row>
      <xdr:rowOff>52705</xdr:rowOff>
    </xdr:to>
    <xdr:cxnSp macro="">
      <xdr:nvCxnSpPr>
        <xdr:cNvPr id="84" name="直線コネクタ 83">
          <a:extLst>
            <a:ext uri="{FF2B5EF4-FFF2-40B4-BE49-F238E27FC236}">
              <a16:creationId xmlns:a16="http://schemas.microsoft.com/office/drawing/2014/main" id="{4139C147-C01A-40AB-A7CA-9FB8CA14D3C2}"/>
            </a:ext>
          </a:extLst>
        </xdr:cNvPr>
        <xdr:cNvCxnSpPr/>
      </xdr:nvCxnSpPr>
      <xdr:spPr>
        <a:xfrm flipV="1">
          <a:off x="4051300" y="5964132"/>
          <a:ext cx="7112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112183</xdr:rowOff>
    </xdr:from>
    <xdr:to>
      <xdr:col>15</xdr:col>
      <xdr:colOff>187325</xdr:colOff>
      <xdr:row>30</xdr:row>
      <xdr:rowOff>42333</xdr:rowOff>
    </xdr:to>
    <xdr:sp macro="" textlink="">
      <xdr:nvSpPr>
        <xdr:cNvPr id="85" name="楕円 84">
          <a:extLst>
            <a:ext uri="{FF2B5EF4-FFF2-40B4-BE49-F238E27FC236}">
              <a16:creationId xmlns:a16="http://schemas.microsoft.com/office/drawing/2014/main" id="{DB9DD82F-90AE-4864-A631-BA062B921D58}"/>
            </a:ext>
          </a:extLst>
        </xdr:cNvPr>
        <xdr:cNvSpPr/>
      </xdr:nvSpPr>
      <xdr:spPr>
        <a:xfrm>
          <a:off x="3238500" y="585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162983</xdr:rowOff>
    </xdr:from>
    <xdr:to>
      <xdr:col>19</xdr:col>
      <xdr:colOff>136525</xdr:colOff>
      <xdr:row>30</xdr:row>
      <xdr:rowOff>52705</xdr:rowOff>
    </xdr:to>
    <xdr:cxnSp macro="">
      <xdr:nvCxnSpPr>
        <xdr:cNvPr id="86" name="直線コネクタ 85">
          <a:extLst>
            <a:ext uri="{FF2B5EF4-FFF2-40B4-BE49-F238E27FC236}">
              <a16:creationId xmlns:a16="http://schemas.microsoft.com/office/drawing/2014/main" id="{A4050D97-EACF-411E-A8F0-7892AC641999}"/>
            </a:ext>
          </a:extLst>
        </xdr:cNvPr>
        <xdr:cNvCxnSpPr/>
      </xdr:nvCxnSpPr>
      <xdr:spPr>
        <a:xfrm>
          <a:off x="3289300" y="5906558"/>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76200</xdr:rowOff>
    </xdr:from>
    <xdr:to>
      <xdr:col>11</xdr:col>
      <xdr:colOff>187325</xdr:colOff>
      <xdr:row>30</xdr:row>
      <xdr:rowOff>6350</xdr:rowOff>
    </xdr:to>
    <xdr:sp macro="" textlink="">
      <xdr:nvSpPr>
        <xdr:cNvPr id="87" name="楕円 86">
          <a:extLst>
            <a:ext uri="{FF2B5EF4-FFF2-40B4-BE49-F238E27FC236}">
              <a16:creationId xmlns:a16="http://schemas.microsoft.com/office/drawing/2014/main" id="{B27C5259-1362-41FF-937A-67C39B803373}"/>
            </a:ext>
          </a:extLst>
        </xdr:cNvPr>
        <xdr:cNvSpPr/>
      </xdr:nvSpPr>
      <xdr:spPr>
        <a:xfrm>
          <a:off x="2476500" y="58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127000</xdr:rowOff>
    </xdr:from>
    <xdr:to>
      <xdr:col>15</xdr:col>
      <xdr:colOff>136525</xdr:colOff>
      <xdr:row>29</xdr:row>
      <xdr:rowOff>162983</xdr:rowOff>
    </xdr:to>
    <xdr:cxnSp macro="">
      <xdr:nvCxnSpPr>
        <xdr:cNvPr id="88" name="直線コネクタ 87">
          <a:extLst>
            <a:ext uri="{FF2B5EF4-FFF2-40B4-BE49-F238E27FC236}">
              <a16:creationId xmlns:a16="http://schemas.microsoft.com/office/drawing/2014/main" id="{44886435-FC6E-4517-BB1F-706FC6AE37FC}"/>
            </a:ext>
          </a:extLst>
        </xdr:cNvPr>
        <xdr:cNvCxnSpPr/>
      </xdr:nvCxnSpPr>
      <xdr:spPr>
        <a:xfrm>
          <a:off x="2527300" y="5870575"/>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65405</xdr:rowOff>
    </xdr:from>
    <xdr:to>
      <xdr:col>7</xdr:col>
      <xdr:colOff>187325</xdr:colOff>
      <xdr:row>29</xdr:row>
      <xdr:rowOff>167005</xdr:rowOff>
    </xdr:to>
    <xdr:sp macro="" textlink="">
      <xdr:nvSpPr>
        <xdr:cNvPr id="89" name="楕円 88">
          <a:extLst>
            <a:ext uri="{FF2B5EF4-FFF2-40B4-BE49-F238E27FC236}">
              <a16:creationId xmlns:a16="http://schemas.microsoft.com/office/drawing/2014/main" id="{F1AC4509-8954-49B4-946A-9578BFCDA25A}"/>
            </a:ext>
          </a:extLst>
        </xdr:cNvPr>
        <xdr:cNvSpPr/>
      </xdr:nvSpPr>
      <xdr:spPr>
        <a:xfrm>
          <a:off x="1714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116205</xdr:rowOff>
    </xdr:from>
    <xdr:to>
      <xdr:col>11</xdr:col>
      <xdr:colOff>136525</xdr:colOff>
      <xdr:row>29</xdr:row>
      <xdr:rowOff>127000</xdr:rowOff>
    </xdr:to>
    <xdr:cxnSp macro="">
      <xdr:nvCxnSpPr>
        <xdr:cNvPr id="90" name="直線コネクタ 89">
          <a:extLst>
            <a:ext uri="{FF2B5EF4-FFF2-40B4-BE49-F238E27FC236}">
              <a16:creationId xmlns:a16="http://schemas.microsoft.com/office/drawing/2014/main" id="{EB630803-17CD-4767-86F7-67BB94F3E008}"/>
            </a:ext>
          </a:extLst>
        </xdr:cNvPr>
        <xdr:cNvCxnSpPr/>
      </xdr:nvCxnSpPr>
      <xdr:spPr>
        <a:xfrm>
          <a:off x="1765300" y="5859780"/>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91" name="n_1aveValue有形固定資産減価償却率">
          <a:extLst>
            <a:ext uri="{FF2B5EF4-FFF2-40B4-BE49-F238E27FC236}">
              <a16:creationId xmlns:a16="http://schemas.microsoft.com/office/drawing/2014/main" id="{E6DB9A1C-538B-4782-A268-230C2067F8AA}"/>
            </a:ext>
          </a:extLst>
        </xdr:cNvPr>
        <xdr:cNvSpPr txBox="1"/>
      </xdr:nvSpPr>
      <xdr:spPr>
        <a:xfrm>
          <a:off x="3836044" y="622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2" name="n_2aveValue有形固定資産減価償却率">
          <a:extLst>
            <a:ext uri="{FF2B5EF4-FFF2-40B4-BE49-F238E27FC236}">
              <a16:creationId xmlns:a16="http://schemas.microsoft.com/office/drawing/2014/main" id="{F5C0DEAB-E739-426C-B787-76D7EB24E1F6}"/>
            </a:ext>
          </a:extLst>
        </xdr:cNvPr>
        <xdr:cNvSpPr txBox="1"/>
      </xdr:nvSpPr>
      <xdr:spPr>
        <a:xfrm>
          <a:off x="3086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93" name="n_3aveValue有形固定資産減価償却率">
          <a:extLst>
            <a:ext uri="{FF2B5EF4-FFF2-40B4-BE49-F238E27FC236}">
              <a16:creationId xmlns:a16="http://schemas.microsoft.com/office/drawing/2014/main" id="{EFBAE193-5911-4F37-B045-50697F61AACA}"/>
            </a:ext>
          </a:extLst>
        </xdr:cNvPr>
        <xdr:cNvSpPr txBox="1"/>
      </xdr:nvSpPr>
      <xdr:spPr>
        <a:xfrm>
          <a:off x="2324744" y="613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94" name="n_4aveValue有形固定資産減価償却率">
          <a:extLst>
            <a:ext uri="{FF2B5EF4-FFF2-40B4-BE49-F238E27FC236}">
              <a16:creationId xmlns:a16="http://schemas.microsoft.com/office/drawing/2014/main" id="{AFEC2BFC-8203-4632-AE17-0821338EA1F9}"/>
            </a:ext>
          </a:extLst>
        </xdr:cNvPr>
        <xdr:cNvSpPr txBox="1"/>
      </xdr:nvSpPr>
      <xdr:spPr>
        <a:xfrm>
          <a:off x="1562744" y="614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120032</xdr:rowOff>
    </xdr:from>
    <xdr:ext cx="405111" cy="259045"/>
    <xdr:sp macro="" textlink="">
      <xdr:nvSpPr>
        <xdr:cNvPr id="95" name="n_1mainValue有形固定資産減価償却率">
          <a:extLst>
            <a:ext uri="{FF2B5EF4-FFF2-40B4-BE49-F238E27FC236}">
              <a16:creationId xmlns:a16="http://schemas.microsoft.com/office/drawing/2014/main" id="{EB48D686-01A8-46F5-94E1-9BF5D9C0061D}"/>
            </a:ext>
          </a:extLst>
        </xdr:cNvPr>
        <xdr:cNvSpPr txBox="1"/>
      </xdr:nvSpPr>
      <xdr:spPr>
        <a:xfrm>
          <a:off x="38360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58860</xdr:rowOff>
    </xdr:from>
    <xdr:ext cx="405111" cy="259045"/>
    <xdr:sp macro="" textlink="">
      <xdr:nvSpPr>
        <xdr:cNvPr id="96" name="n_2mainValue有形固定資産減価償却率">
          <a:extLst>
            <a:ext uri="{FF2B5EF4-FFF2-40B4-BE49-F238E27FC236}">
              <a16:creationId xmlns:a16="http://schemas.microsoft.com/office/drawing/2014/main" id="{51656BF6-7754-463F-ACC3-1D6CD88170DA}"/>
            </a:ext>
          </a:extLst>
        </xdr:cNvPr>
        <xdr:cNvSpPr txBox="1"/>
      </xdr:nvSpPr>
      <xdr:spPr>
        <a:xfrm>
          <a:off x="3086744" y="563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22877</xdr:rowOff>
    </xdr:from>
    <xdr:ext cx="405111" cy="259045"/>
    <xdr:sp macro="" textlink="">
      <xdr:nvSpPr>
        <xdr:cNvPr id="97" name="n_3mainValue有形固定資産減価償却率">
          <a:extLst>
            <a:ext uri="{FF2B5EF4-FFF2-40B4-BE49-F238E27FC236}">
              <a16:creationId xmlns:a16="http://schemas.microsoft.com/office/drawing/2014/main" id="{58310D3B-6CEF-41A9-844D-E1AAAA4D3392}"/>
            </a:ext>
          </a:extLst>
        </xdr:cNvPr>
        <xdr:cNvSpPr txBox="1"/>
      </xdr:nvSpPr>
      <xdr:spPr>
        <a:xfrm>
          <a:off x="2324744"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8" name="n_4mainValue有形固定資産減価償却率">
          <a:extLst>
            <a:ext uri="{FF2B5EF4-FFF2-40B4-BE49-F238E27FC236}">
              <a16:creationId xmlns:a16="http://schemas.microsoft.com/office/drawing/2014/main" id="{1477244D-AD86-4AA7-A832-261F1E6EEF85}"/>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BF8593A6-CA62-46B3-A35F-B555D55DB0B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2CBA0B7F-AC36-45D8-B86F-0279415CF7B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9F09E48E-F912-4D70-955C-9C477A91416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3419CB40-668F-48FB-97E0-27681DCF7D3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FEE22C9B-66E0-439C-A1A0-6958DD7F2D4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87DB4099-AA65-4E4B-8272-4C7BFF5918E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1DBF6B17-99BA-4AA4-B071-0D5B979CA6B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FB1BE54B-B7FD-4902-B52A-6012C54BB2F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607B5FE4-2BEE-4F7E-B727-9277B6A5E57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40CAD94E-BE34-44D2-A8E4-ECE0B2388F1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66A249E4-B43E-4166-BC82-2FA7BA3CD23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8854B21B-04C0-489E-A9F2-F5D23E85685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7CA448C1-6CF4-44DB-AC3C-64BAFDCD24F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年度の比率は、前年度と比較して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37.1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ポイント上昇し、類似団体平均値を上回っているが、県平均は下回っている。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主な要因は、経常経費充当財源等において、市内小中学校の給食費の無料化に伴い、令和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年度から学校給食費が公会計へ移行し、食材費が皆増したことや宇城クリーンセンターの民間委託による物件費が増加したことに伴い、補助費等が増加したためである。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以上により、経常経費充当財源等（控除財源）が増加したことにより、結果的に分母が減少したため、債務償還比率が増加した。</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F03D4F6E-E6A8-4646-A0B4-800AA66BFF9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E24F372B-ECE5-4F0F-B345-557058BC548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1705EFBC-59F9-454C-8735-A96B8272F12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18291C4A-D5B1-4BF1-8E31-BD69B0EDFC8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EAB1BDE2-57FA-4CFE-989D-A177F3A99411}"/>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D386A3DA-0841-4C02-BCBF-C7D2A17BA5FB}"/>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8948C1F4-B5FC-4E8F-B676-B94A54DACF9F}"/>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AAB5E623-E917-4074-B2C0-BA9CC2DBE17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D3C7C2F2-683E-44B3-80D6-9841BF8E1AA5}"/>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F146069E-4391-41F6-A340-F9A43A522181}"/>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4E5F9505-3681-42AD-BF62-43D6B98A08BF}"/>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802F50CC-36BC-4FB2-8283-5F9064FD328E}"/>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71D4010F-A6AB-4F15-9BFA-EFE87A76BAB3}"/>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C278FBC-61D6-4E39-9756-BD4BB93BD7A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25A0563E-3B59-4B1E-98A0-292623E450C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a:extLst>
            <a:ext uri="{FF2B5EF4-FFF2-40B4-BE49-F238E27FC236}">
              <a16:creationId xmlns:a16="http://schemas.microsoft.com/office/drawing/2014/main" id="{D9FDE168-CA05-4D7B-B04F-137689BDC2C6}"/>
            </a:ext>
          </a:extLst>
        </xdr:cNvPr>
        <xdr:cNvCxnSpPr/>
      </xdr:nvCxnSpPr>
      <xdr:spPr>
        <a:xfrm flipV="1">
          <a:off x="14793595" y="5312833"/>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a:extLst>
            <a:ext uri="{FF2B5EF4-FFF2-40B4-BE49-F238E27FC236}">
              <a16:creationId xmlns:a16="http://schemas.microsoft.com/office/drawing/2014/main" id="{3993A07D-D5E0-4343-BAB6-D90CBF852A29}"/>
            </a:ext>
          </a:extLst>
        </xdr:cNvPr>
        <xdr:cNvSpPr txBox="1"/>
      </xdr:nvSpPr>
      <xdr:spPr>
        <a:xfrm>
          <a:off x="14846300" y="67077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a:extLst>
            <a:ext uri="{FF2B5EF4-FFF2-40B4-BE49-F238E27FC236}">
              <a16:creationId xmlns:a16="http://schemas.microsoft.com/office/drawing/2014/main" id="{15A23793-98E2-4A35-A201-3C62D6AAD646}"/>
            </a:ext>
          </a:extLst>
        </xdr:cNvPr>
        <xdr:cNvCxnSpPr/>
      </xdr:nvCxnSpPr>
      <xdr:spPr>
        <a:xfrm>
          <a:off x="14706600" y="6703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8C0C8859-F21E-4FC1-8AB8-11F950D3DB38}"/>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EA4DB781-C43F-4727-998F-98E9F4318EF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2" name="債務償還比率平均値テキスト">
          <a:extLst>
            <a:ext uri="{FF2B5EF4-FFF2-40B4-BE49-F238E27FC236}">
              <a16:creationId xmlns:a16="http://schemas.microsoft.com/office/drawing/2014/main" id="{661E9283-8B6E-4692-A197-22247E43EF81}"/>
            </a:ext>
          </a:extLst>
        </xdr:cNvPr>
        <xdr:cNvSpPr txBox="1"/>
      </xdr:nvSpPr>
      <xdr:spPr>
        <a:xfrm>
          <a:off x="14846300" y="580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a:extLst>
            <a:ext uri="{FF2B5EF4-FFF2-40B4-BE49-F238E27FC236}">
              <a16:creationId xmlns:a16="http://schemas.microsoft.com/office/drawing/2014/main" id="{305AC4D0-7201-48C1-B238-1CF55D4DD1B3}"/>
            </a:ext>
          </a:extLst>
        </xdr:cNvPr>
        <xdr:cNvSpPr/>
      </xdr:nvSpPr>
      <xdr:spPr>
        <a:xfrm>
          <a:off x="14744700" y="59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a:extLst>
            <a:ext uri="{FF2B5EF4-FFF2-40B4-BE49-F238E27FC236}">
              <a16:creationId xmlns:a16="http://schemas.microsoft.com/office/drawing/2014/main" id="{C34EC0FA-045D-43F1-AADB-C1C3AB67670C}"/>
            </a:ext>
          </a:extLst>
        </xdr:cNvPr>
        <xdr:cNvSpPr/>
      </xdr:nvSpPr>
      <xdr:spPr>
        <a:xfrm>
          <a:off x="14033500" y="589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a:extLst>
            <a:ext uri="{FF2B5EF4-FFF2-40B4-BE49-F238E27FC236}">
              <a16:creationId xmlns:a16="http://schemas.microsoft.com/office/drawing/2014/main" id="{7C0A060C-46A3-410B-8B81-56C8E3ED6B5D}"/>
            </a:ext>
          </a:extLst>
        </xdr:cNvPr>
        <xdr:cNvSpPr/>
      </xdr:nvSpPr>
      <xdr:spPr>
        <a:xfrm>
          <a:off x="13271500" y="590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a:extLst>
            <a:ext uri="{FF2B5EF4-FFF2-40B4-BE49-F238E27FC236}">
              <a16:creationId xmlns:a16="http://schemas.microsoft.com/office/drawing/2014/main" id="{99305AF8-B49F-4B09-92A8-54B20961E5EB}"/>
            </a:ext>
          </a:extLst>
        </xdr:cNvPr>
        <xdr:cNvSpPr/>
      </xdr:nvSpPr>
      <xdr:spPr>
        <a:xfrm>
          <a:off x="12509500" y="589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7" name="フローチャート: 判断 136">
          <a:extLst>
            <a:ext uri="{FF2B5EF4-FFF2-40B4-BE49-F238E27FC236}">
              <a16:creationId xmlns:a16="http://schemas.microsoft.com/office/drawing/2014/main" id="{C46FBC3C-21AA-4A08-9D42-049FE7363E24}"/>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14BD92FF-1F24-4B39-903D-274D57EFF37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50A9051-9AAA-4CFE-AED2-413FA38DCFD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8E52470-4F02-4455-A9F7-3BA16A580E3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8280AC4-2E94-4515-8429-3CE84BE0FA9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D14B47E4-7FC8-45E0-B84D-2F833F41DB9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34601</xdr:rowOff>
    </xdr:from>
    <xdr:to>
      <xdr:col>76</xdr:col>
      <xdr:colOff>73025</xdr:colOff>
      <xdr:row>31</xdr:row>
      <xdr:rowOff>136201</xdr:rowOff>
    </xdr:to>
    <xdr:sp macro="" textlink="">
      <xdr:nvSpPr>
        <xdr:cNvPr id="143" name="楕円 142">
          <a:extLst>
            <a:ext uri="{FF2B5EF4-FFF2-40B4-BE49-F238E27FC236}">
              <a16:creationId xmlns:a16="http://schemas.microsoft.com/office/drawing/2014/main" id="{0E9C3382-B4F6-4CC0-83B0-E54A3B4C8998}"/>
            </a:ext>
          </a:extLst>
        </xdr:cNvPr>
        <xdr:cNvSpPr/>
      </xdr:nvSpPr>
      <xdr:spPr>
        <a:xfrm>
          <a:off x="14744700" y="612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13028</xdr:rowOff>
    </xdr:from>
    <xdr:ext cx="469744" cy="259045"/>
    <xdr:sp macro="" textlink="">
      <xdr:nvSpPr>
        <xdr:cNvPr id="144" name="債務償還比率該当値テキスト">
          <a:extLst>
            <a:ext uri="{FF2B5EF4-FFF2-40B4-BE49-F238E27FC236}">
              <a16:creationId xmlns:a16="http://schemas.microsoft.com/office/drawing/2014/main" id="{2B1A9E39-1D7C-41C7-92EC-66134C0342F2}"/>
            </a:ext>
          </a:extLst>
        </xdr:cNvPr>
        <xdr:cNvSpPr txBox="1"/>
      </xdr:nvSpPr>
      <xdr:spPr>
        <a:xfrm>
          <a:off x="14846300" y="6099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161551</xdr:rowOff>
    </xdr:from>
    <xdr:to>
      <xdr:col>72</xdr:col>
      <xdr:colOff>123825</xdr:colOff>
      <xdr:row>31</xdr:row>
      <xdr:rowOff>91701</xdr:rowOff>
    </xdr:to>
    <xdr:sp macro="" textlink="">
      <xdr:nvSpPr>
        <xdr:cNvPr id="145" name="楕円 144">
          <a:extLst>
            <a:ext uri="{FF2B5EF4-FFF2-40B4-BE49-F238E27FC236}">
              <a16:creationId xmlns:a16="http://schemas.microsoft.com/office/drawing/2014/main" id="{0B225391-02F9-4147-A73C-BA64C2E89088}"/>
            </a:ext>
          </a:extLst>
        </xdr:cNvPr>
        <xdr:cNvSpPr/>
      </xdr:nvSpPr>
      <xdr:spPr>
        <a:xfrm>
          <a:off x="14033500" y="607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40901</xdr:rowOff>
    </xdr:from>
    <xdr:to>
      <xdr:col>76</xdr:col>
      <xdr:colOff>22225</xdr:colOff>
      <xdr:row>31</xdr:row>
      <xdr:rowOff>85401</xdr:rowOff>
    </xdr:to>
    <xdr:cxnSp macro="">
      <xdr:nvCxnSpPr>
        <xdr:cNvPr id="146" name="直線コネクタ 145">
          <a:extLst>
            <a:ext uri="{FF2B5EF4-FFF2-40B4-BE49-F238E27FC236}">
              <a16:creationId xmlns:a16="http://schemas.microsoft.com/office/drawing/2014/main" id="{5C5BF37C-8519-4458-9CB1-C0C8A80D273C}"/>
            </a:ext>
          </a:extLst>
        </xdr:cNvPr>
        <xdr:cNvCxnSpPr/>
      </xdr:nvCxnSpPr>
      <xdr:spPr>
        <a:xfrm>
          <a:off x="14084300" y="6127376"/>
          <a:ext cx="711200" cy="4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93063</xdr:rowOff>
    </xdr:from>
    <xdr:to>
      <xdr:col>68</xdr:col>
      <xdr:colOff>123825</xdr:colOff>
      <xdr:row>31</xdr:row>
      <xdr:rowOff>23213</xdr:rowOff>
    </xdr:to>
    <xdr:sp macro="" textlink="">
      <xdr:nvSpPr>
        <xdr:cNvPr id="147" name="楕円 146">
          <a:extLst>
            <a:ext uri="{FF2B5EF4-FFF2-40B4-BE49-F238E27FC236}">
              <a16:creationId xmlns:a16="http://schemas.microsoft.com/office/drawing/2014/main" id="{103B880F-8546-435C-98CE-47311CC534AF}"/>
            </a:ext>
          </a:extLst>
        </xdr:cNvPr>
        <xdr:cNvSpPr/>
      </xdr:nvSpPr>
      <xdr:spPr>
        <a:xfrm>
          <a:off x="13271500" y="600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143863</xdr:rowOff>
    </xdr:from>
    <xdr:to>
      <xdr:col>72</xdr:col>
      <xdr:colOff>73025</xdr:colOff>
      <xdr:row>31</xdr:row>
      <xdr:rowOff>40901</xdr:rowOff>
    </xdr:to>
    <xdr:cxnSp macro="">
      <xdr:nvCxnSpPr>
        <xdr:cNvPr id="148" name="直線コネクタ 147">
          <a:extLst>
            <a:ext uri="{FF2B5EF4-FFF2-40B4-BE49-F238E27FC236}">
              <a16:creationId xmlns:a16="http://schemas.microsoft.com/office/drawing/2014/main" id="{75CCAB51-828D-45F3-BF77-3AC21B47A4A1}"/>
            </a:ext>
          </a:extLst>
        </xdr:cNvPr>
        <xdr:cNvCxnSpPr/>
      </xdr:nvCxnSpPr>
      <xdr:spPr>
        <a:xfrm>
          <a:off x="13322300" y="6058888"/>
          <a:ext cx="762000" cy="6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40887</xdr:rowOff>
    </xdr:from>
    <xdr:to>
      <xdr:col>64</xdr:col>
      <xdr:colOff>123825</xdr:colOff>
      <xdr:row>30</xdr:row>
      <xdr:rowOff>142487</xdr:rowOff>
    </xdr:to>
    <xdr:sp macro="" textlink="">
      <xdr:nvSpPr>
        <xdr:cNvPr id="149" name="楕円 148">
          <a:extLst>
            <a:ext uri="{FF2B5EF4-FFF2-40B4-BE49-F238E27FC236}">
              <a16:creationId xmlns:a16="http://schemas.microsoft.com/office/drawing/2014/main" id="{300EEDFC-D002-473B-9869-A14B59500F5C}"/>
            </a:ext>
          </a:extLst>
        </xdr:cNvPr>
        <xdr:cNvSpPr/>
      </xdr:nvSpPr>
      <xdr:spPr>
        <a:xfrm>
          <a:off x="12509500" y="595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91687</xdr:rowOff>
    </xdr:from>
    <xdr:to>
      <xdr:col>68</xdr:col>
      <xdr:colOff>73025</xdr:colOff>
      <xdr:row>30</xdr:row>
      <xdr:rowOff>143863</xdr:rowOff>
    </xdr:to>
    <xdr:cxnSp macro="">
      <xdr:nvCxnSpPr>
        <xdr:cNvPr id="150" name="直線コネクタ 149">
          <a:extLst>
            <a:ext uri="{FF2B5EF4-FFF2-40B4-BE49-F238E27FC236}">
              <a16:creationId xmlns:a16="http://schemas.microsoft.com/office/drawing/2014/main" id="{22978331-A186-460A-ADD0-3E78CEED9E09}"/>
            </a:ext>
          </a:extLst>
        </xdr:cNvPr>
        <xdr:cNvCxnSpPr/>
      </xdr:nvCxnSpPr>
      <xdr:spPr>
        <a:xfrm>
          <a:off x="12560300" y="6006712"/>
          <a:ext cx="762000" cy="5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142360</xdr:rowOff>
    </xdr:from>
    <xdr:to>
      <xdr:col>60</xdr:col>
      <xdr:colOff>123825</xdr:colOff>
      <xdr:row>31</xdr:row>
      <xdr:rowOff>72510</xdr:rowOff>
    </xdr:to>
    <xdr:sp macro="" textlink="">
      <xdr:nvSpPr>
        <xdr:cNvPr id="151" name="楕円 150">
          <a:extLst>
            <a:ext uri="{FF2B5EF4-FFF2-40B4-BE49-F238E27FC236}">
              <a16:creationId xmlns:a16="http://schemas.microsoft.com/office/drawing/2014/main" id="{B593DCEA-117B-465C-AE0B-F61DC889A775}"/>
            </a:ext>
          </a:extLst>
        </xdr:cNvPr>
        <xdr:cNvSpPr/>
      </xdr:nvSpPr>
      <xdr:spPr>
        <a:xfrm>
          <a:off x="11747500" y="605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91687</xdr:rowOff>
    </xdr:from>
    <xdr:to>
      <xdr:col>64</xdr:col>
      <xdr:colOff>73025</xdr:colOff>
      <xdr:row>31</xdr:row>
      <xdr:rowOff>21710</xdr:rowOff>
    </xdr:to>
    <xdr:cxnSp macro="">
      <xdr:nvCxnSpPr>
        <xdr:cNvPr id="152" name="直線コネクタ 151">
          <a:extLst>
            <a:ext uri="{FF2B5EF4-FFF2-40B4-BE49-F238E27FC236}">
              <a16:creationId xmlns:a16="http://schemas.microsoft.com/office/drawing/2014/main" id="{0F998CA1-4C74-42C5-AB50-D6C4982B4170}"/>
            </a:ext>
          </a:extLst>
        </xdr:cNvPr>
        <xdr:cNvCxnSpPr/>
      </xdr:nvCxnSpPr>
      <xdr:spPr>
        <a:xfrm flipV="1">
          <a:off x="11798300" y="6006712"/>
          <a:ext cx="762000" cy="10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3" name="n_1aveValue債務償還比率">
          <a:extLst>
            <a:ext uri="{FF2B5EF4-FFF2-40B4-BE49-F238E27FC236}">
              <a16:creationId xmlns:a16="http://schemas.microsoft.com/office/drawing/2014/main" id="{05A1EC85-EA64-4A32-AE29-6F78296B50BA}"/>
            </a:ext>
          </a:extLst>
        </xdr:cNvPr>
        <xdr:cNvSpPr txBox="1"/>
      </xdr:nvSpPr>
      <xdr:spPr>
        <a:xfrm>
          <a:off x="13836727" y="567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a:extLst>
            <a:ext uri="{FF2B5EF4-FFF2-40B4-BE49-F238E27FC236}">
              <a16:creationId xmlns:a16="http://schemas.microsoft.com/office/drawing/2014/main" id="{15446096-AE25-4AE6-8E39-887631ECCA3F}"/>
            </a:ext>
          </a:extLst>
        </xdr:cNvPr>
        <xdr:cNvSpPr txBox="1"/>
      </xdr:nvSpPr>
      <xdr:spPr>
        <a:xfrm>
          <a:off x="13087427" y="567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a:extLst>
            <a:ext uri="{FF2B5EF4-FFF2-40B4-BE49-F238E27FC236}">
              <a16:creationId xmlns:a16="http://schemas.microsoft.com/office/drawing/2014/main" id="{E69EDF21-A9FC-4432-A895-637820308D9D}"/>
            </a:ext>
          </a:extLst>
        </xdr:cNvPr>
        <xdr:cNvSpPr txBox="1"/>
      </xdr:nvSpPr>
      <xdr:spPr>
        <a:xfrm>
          <a:off x="12325427" y="567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6" name="n_4aveValue債務償還比率">
          <a:extLst>
            <a:ext uri="{FF2B5EF4-FFF2-40B4-BE49-F238E27FC236}">
              <a16:creationId xmlns:a16="http://schemas.microsoft.com/office/drawing/2014/main" id="{11869FB0-91E6-45D1-A019-F8812344E834}"/>
            </a:ext>
          </a:extLst>
        </xdr:cNvPr>
        <xdr:cNvSpPr txBox="1"/>
      </xdr:nvSpPr>
      <xdr:spPr>
        <a:xfrm>
          <a:off x="11563427" y="58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82828</xdr:rowOff>
    </xdr:from>
    <xdr:ext cx="469744" cy="259045"/>
    <xdr:sp macro="" textlink="">
      <xdr:nvSpPr>
        <xdr:cNvPr id="157" name="n_1mainValue債務償還比率">
          <a:extLst>
            <a:ext uri="{FF2B5EF4-FFF2-40B4-BE49-F238E27FC236}">
              <a16:creationId xmlns:a16="http://schemas.microsoft.com/office/drawing/2014/main" id="{419FFA68-BD3E-490B-8BEC-C62755E615A6}"/>
            </a:ext>
          </a:extLst>
        </xdr:cNvPr>
        <xdr:cNvSpPr txBox="1"/>
      </xdr:nvSpPr>
      <xdr:spPr>
        <a:xfrm>
          <a:off x="13836727" y="616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14340</xdr:rowOff>
    </xdr:from>
    <xdr:ext cx="469744" cy="259045"/>
    <xdr:sp macro="" textlink="">
      <xdr:nvSpPr>
        <xdr:cNvPr id="158" name="n_2mainValue債務償還比率">
          <a:extLst>
            <a:ext uri="{FF2B5EF4-FFF2-40B4-BE49-F238E27FC236}">
              <a16:creationId xmlns:a16="http://schemas.microsoft.com/office/drawing/2014/main" id="{1DFF5F01-3C01-4355-AA8B-E66E9BEF4347}"/>
            </a:ext>
          </a:extLst>
        </xdr:cNvPr>
        <xdr:cNvSpPr txBox="1"/>
      </xdr:nvSpPr>
      <xdr:spPr>
        <a:xfrm>
          <a:off x="13087427" y="610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133614</xdr:rowOff>
    </xdr:from>
    <xdr:ext cx="469744" cy="259045"/>
    <xdr:sp macro="" textlink="">
      <xdr:nvSpPr>
        <xdr:cNvPr id="159" name="n_3mainValue債務償還比率">
          <a:extLst>
            <a:ext uri="{FF2B5EF4-FFF2-40B4-BE49-F238E27FC236}">
              <a16:creationId xmlns:a16="http://schemas.microsoft.com/office/drawing/2014/main" id="{FB1FB260-80A9-4D9A-95E3-FD99B2939319}"/>
            </a:ext>
          </a:extLst>
        </xdr:cNvPr>
        <xdr:cNvSpPr txBox="1"/>
      </xdr:nvSpPr>
      <xdr:spPr>
        <a:xfrm>
          <a:off x="12325427" y="60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63637</xdr:rowOff>
    </xdr:from>
    <xdr:ext cx="469744" cy="259045"/>
    <xdr:sp macro="" textlink="">
      <xdr:nvSpPr>
        <xdr:cNvPr id="160" name="n_4mainValue債務償還比率">
          <a:extLst>
            <a:ext uri="{FF2B5EF4-FFF2-40B4-BE49-F238E27FC236}">
              <a16:creationId xmlns:a16="http://schemas.microsoft.com/office/drawing/2014/main" id="{68A4F300-9325-4C9B-9EBD-A7E7D3B0E408}"/>
            </a:ext>
          </a:extLst>
        </xdr:cNvPr>
        <xdr:cNvSpPr txBox="1"/>
      </xdr:nvSpPr>
      <xdr:spPr>
        <a:xfrm>
          <a:off x="11563427" y="615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7FCC7B0F-8E22-4FF1-B222-165959A735A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F17B5AD1-2568-428F-837B-3EE369AD0B6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6049F0CB-4A8B-47EB-AC44-73CA7C719A5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F53C6B84-6420-4C9F-8451-34087E2C97B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912CAEA4-0C24-45D0-A85F-6FDDED15F38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A8EB3EA7-63B5-49DC-9570-FEA5F3D08C6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41FA69E-8719-4010-B5DF-AC2B757B6E4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FF047C8-AFF4-4733-A369-D955932A267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F3BC40A-BF53-4E38-95FE-594178C6AF8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A4C01D2-F3C8-4134-B0CA-1E76916DCFF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6DBCA2-C58D-4C10-A145-FADBF6B3E02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1A2209B-61B2-4D01-ABA6-1F2851E7EF0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CC7FF84-E56D-4BB1-A2BE-903F88494F5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10C4969-8CDA-4DB5-932E-64A9C93C3D1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795C988-68AF-4807-8F97-49FB70F466F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C54A1AE-1B02-4D5B-9E61-B8D6F5E5BE2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56,356
55,380
188.67
36,599,126
34,076,103
835,644
18,545,100
40,308,704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EB591B-33A9-4CB4-864C-EA20C85F92D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9F4A485-0E7A-4396-8032-A8A171975ED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ABCA4C0-F1CE-4B4B-B774-13A36B29849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5F29E2C-B4EA-4D4B-A329-D737E9DCF51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0828E54-66C2-45DC-91D2-B111871224A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7B1E92F-D20F-49FE-A869-54A0C41145A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49EEBA6-8A9C-4CC4-912A-8B5649F7AD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AFD2E6F-AAC2-4FB9-84B2-31B98CF0990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96F481C-9892-43FC-9B28-20161AAD382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AA12F9-29CF-47D4-B077-AAB1BC815FD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91A95C4-9CC5-467F-B977-4FD992E08B0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E276C29-C804-46F8-977C-E389AE02065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BC81F74-E56D-48FA-B038-AB1D40F765F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C07FAF9-AA6A-42FB-A695-0E3F65A1216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06726F6-882B-4474-8F2B-01C2E3DD04F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6BC7C71-38E5-4F06-B014-18EB8DC9904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8528A1F-57FF-46FA-B9F8-48F94E1803B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2F951D0-2CC8-407A-9201-5B656E53E5F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244BAFC-1B02-46CC-9675-C0BA7E9BA26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66516E-CAD9-41B0-94E4-FFDC9CAF1FE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CFA3732-7ACA-4D0A-B86C-E9AEC0362FE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97B0818-D895-4DB9-8255-BDB425696EA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2E12BBF-66E1-4A30-8BE7-690C3A75902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47E675E-4BDC-4E10-971E-0C3DDD54B39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641DE5F-0B47-4CD9-8E17-423F3C015B3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B2F6047-37F0-4CC2-9359-3B465FF6A6C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4287907-1F99-40A4-A7E7-F99D6AD8EAB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543420F-1C20-4040-82A2-1E1EA25A5E7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1A202EB-B31D-4ED5-BD9C-C21992D3AB2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AF3B9D5-03FD-48BB-8A4B-85B268219E8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87C1C69-359E-4611-A3DB-48B598C785C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F7F7C33-E69B-41DB-804A-F15930F797B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02D64AF-5363-4363-8C6A-BB3FDD3EFF3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3BB9F04-2DC9-4B96-A20F-2A884470FE3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2FD06ED-B170-4CA4-986D-28D0C5DDD03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4BA620C-0832-4D34-AA92-B6B211A66F5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C8E4A6C-8E26-4BD2-A5EB-3ED3BEDEB6B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D8DBDE4-095E-4B4B-8D77-271B21A392A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06A36EC-8FD7-4C41-B0E5-3542B0BC827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97D4528-F934-466E-9381-3E207E6FFB9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78F5762-4B54-4318-9C3C-8C99D4F7A85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6436DF1-E7AD-41AC-9E05-76A4BA3DC67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CCABBB1-0639-470F-B7DD-FD57FEA186F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973D930-54C8-409F-A4C8-2116ABBCA21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D341710-A54E-4EF4-B6F3-3CB132E4918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7DE8798B-5491-4DE8-9EF4-0A53E8E4108B}"/>
            </a:ext>
          </a:extLst>
        </xdr:cNvPr>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F376C560-A4E3-4168-A4E1-7AC0632A72F4}"/>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A0C57BD7-803E-4E49-BDC6-7121AA186D78}"/>
            </a:ext>
          </a:extLst>
        </xdr:cNvPr>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2157EB40-D12B-4EBF-AA58-F239958D8D88}"/>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CCC73AE4-AA58-44F6-9C77-E7D10DA9F273}"/>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36212</xdr:rowOff>
    </xdr:from>
    <xdr:ext cx="405111" cy="259045"/>
    <xdr:sp macro="" textlink="">
      <xdr:nvSpPr>
        <xdr:cNvPr id="62" name="【道路】&#10;有形固定資産減価償却率平均値テキスト">
          <a:extLst>
            <a:ext uri="{FF2B5EF4-FFF2-40B4-BE49-F238E27FC236}">
              <a16:creationId xmlns:a16="http://schemas.microsoft.com/office/drawing/2014/main" id="{8810B436-1DF9-4CB2-8A49-1997857DB9CD}"/>
            </a:ext>
          </a:extLst>
        </xdr:cNvPr>
        <xdr:cNvSpPr txBox="1"/>
      </xdr:nvSpPr>
      <xdr:spPr>
        <a:xfrm>
          <a:off x="4673600" y="655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7B2A0836-970D-4B8C-AA86-8756C4888E85}"/>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A817A8EA-B43B-428F-B364-26DA4A037357}"/>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B0EA7714-BC1B-4DF9-B374-4CD2C225432F}"/>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17B17D9A-D649-4DDC-9AAB-8A4846949138}"/>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80D710EB-F56C-42E5-A209-5C2DE6E9FB68}"/>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21A484E-080A-4018-98FC-4336D473E92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71B72A2-E0F4-42A0-A005-F5B97FE38C6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9018621-1B4D-4C15-9538-C5B0EB9C9A4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7783BD5-E7CB-46BD-BCEB-FE32C1C365E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1C618E7-BCDF-4271-81A9-B804828580A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635</xdr:rowOff>
    </xdr:from>
    <xdr:to>
      <xdr:col>24</xdr:col>
      <xdr:colOff>114300</xdr:colOff>
      <xdr:row>38</xdr:row>
      <xdr:rowOff>102235</xdr:rowOff>
    </xdr:to>
    <xdr:sp macro="" textlink="">
      <xdr:nvSpPr>
        <xdr:cNvPr id="73" name="楕円 72">
          <a:extLst>
            <a:ext uri="{FF2B5EF4-FFF2-40B4-BE49-F238E27FC236}">
              <a16:creationId xmlns:a16="http://schemas.microsoft.com/office/drawing/2014/main" id="{ADE77CD2-6C40-4A51-ACED-1F2CB3617379}"/>
            </a:ext>
          </a:extLst>
        </xdr:cNvPr>
        <xdr:cNvSpPr/>
      </xdr:nvSpPr>
      <xdr:spPr>
        <a:xfrm>
          <a:off x="45847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23512</xdr:rowOff>
    </xdr:from>
    <xdr:ext cx="405111" cy="259045"/>
    <xdr:sp macro="" textlink="">
      <xdr:nvSpPr>
        <xdr:cNvPr id="74" name="【道路】&#10;有形固定資産減価償却率該当値テキスト">
          <a:extLst>
            <a:ext uri="{FF2B5EF4-FFF2-40B4-BE49-F238E27FC236}">
              <a16:creationId xmlns:a16="http://schemas.microsoft.com/office/drawing/2014/main" id="{4D7E4A40-4D44-4239-A381-36CA56D8F791}"/>
            </a:ext>
          </a:extLst>
        </xdr:cNvPr>
        <xdr:cNvSpPr txBox="1"/>
      </xdr:nvSpPr>
      <xdr:spPr>
        <a:xfrm>
          <a:off x="4673600" y="636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143510</xdr:rowOff>
    </xdr:from>
    <xdr:to>
      <xdr:col>20</xdr:col>
      <xdr:colOff>38100</xdr:colOff>
      <xdr:row>38</xdr:row>
      <xdr:rowOff>73660</xdr:rowOff>
    </xdr:to>
    <xdr:sp macro="" textlink="">
      <xdr:nvSpPr>
        <xdr:cNvPr id="75" name="楕円 74">
          <a:extLst>
            <a:ext uri="{FF2B5EF4-FFF2-40B4-BE49-F238E27FC236}">
              <a16:creationId xmlns:a16="http://schemas.microsoft.com/office/drawing/2014/main" id="{F3647C0B-AAA8-4A33-9E42-9C2A667AAE0D}"/>
            </a:ext>
          </a:extLst>
        </xdr:cNvPr>
        <xdr:cNvSpPr/>
      </xdr:nvSpPr>
      <xdr:spPr>
        <a:xfrm>
          <a:off x="3746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22860</xdr:rowOff>
    </xdr:from>
    <xdr:to>
      <xdr:col>24</xdr:col>
      <xdr:colOff>63500</xdr:colOff>
      <xdr:row>38</xdr:row>
      <xdr:rowOff>51435</xdr:rowOff>
    </xdr:to>
    <xdr:cxnSp macro="">
      <xdr:nvCxnSpPr>
        <xdr:cNvPr id="76" name="直線コネクタ 75">
          <a:extLst>
            <a:ext uri="{FF2B5EF4-FFF2-40B4-BE49-F238E27FC236}">
              <a16:creationId xmlns:a16="http://schemas.microsoft.com/office/drawing/2014/main" id="{2EDB27F3-FA7F-4190-BEA1-B9D3948A68AE}"/>
            </a:ext>
          </a:extLst>
        </xdr:cNvPr>
        <xdr:cNvCxnSpPr/>
      </xdr:nvCxnSpPr>
      <xdr:spPr>
        <a:xfrm>
          <a:off x="3797300" y="653796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111125</xdr:rowOff>
    </xdr:from>
    <xdr:to>
      <xdr:col>15</xdr:col>
      <xdr:colOff>101600</xdr:colOff>
      <xdr:row>38</xdr:row>
      <xdr:rowOff>41275</xdr:rowOff>
    </xdr:to>
    <xdr:sp macro="" textlink="">
      <xdr:nvSpPr>
        <xdr:cNvPr id="77" name="楕円 76">
          <a:extLst>
            <a:ext uri="{FF2B5EF4-FFF2-40B4-BE49-F238E27FC236}">
              <a16:creationId xmlns:a16="http://schemas.microsoft.com/office/drawing/2014/main" id="{B28D7313-7352-455D-9DFC-145AD628C006}"/>
            </a:ext>
          </a:extLst>
        </xdr:cNvPr>
        <xdr:cNvSpPr/>
      </xdr:nvSpPr>
      <xdr:spPr>
        <a:xfrm>
          <a:off x="2857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161925</xdr:rowOff>
    </xdr:from>
    <xdr:to>
      <xdr:col>19</xdr:col>
      <xdr:colOff>177800</xdr:colOff>
      <xdr:row>38</xdr:row>
      <xdr:rowOff>22860</xdr:rowOff>
    </xdr:to>
    <xdr:cxnSp macro="">
      <xdr:nvCxnSpPr>
        <xdr:cNvPr id="78" name="直線コネクタ 77">
          <a:extLst>
            <a:ext uri="{FF2B5EF4-FFF2-40B4-BE49-F238E27FC236}">
              <a16:creationId xmlns:a16="http://schemas.microsoft.com/office/drawing/2014/main" id="{A703CE26-A6F7-4E20-85D9-20BB86EB3ACE}"/>
            </a:ext>
          </a:extLst>
        </xdr:cNvPr>
        <xdr:cNvCxnSpPr/>
      </xdr:nvCxnSpPr>
      <xdr:spPr>
        <a:xfrm>
          <a:off x="2908300" y="65055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80645</xdr:rowOff>
    </xdr:from>
    <xdr:to>
      <xdr:col>10</xdr:col>
      <xdr:colOff>165100</xdr:colOff>
      <xdr:row>38</xdr:row>
      <xdr:rowOff>10795</xdr:rowOff>
    </xdr:to>
    <xdr:sp macro="" textlink="">
      <xdr:nvSpPr>
        <xdr:cNvPr id="79" name="楕円 78">
          <a:extLst>
            <a:ext uri="{FF2B5EF4-FFF2-40B4-BE49-F238E27FC236}">
              <a16:creationId xmlns:a16="http://schemas.microsoft.com/office/drawing/2014/main" id="{112F0606-39D0-4AA6-B052-3156297BB35A}"/>
            </a:ext>
          </a:extLst>
        </xdr:cNvPr>
        <xdr:cNvSpPr/>
      </xdr:nvSpPr>
      <xdr:spPr>
        <a:xfrm>
          <a:off x="1968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131445</xdr:rowOff>
    </xdr:from>
    <xdr:to>
      <xdr:col>15</xdr:col>
      <xdr:colOff>50800</xdr:colOff>
      <xdr:row>37</xdr:row>
      <xdr:rowOff>161925</xdr:rowOff>
    </xdr:to>
    <xdr:cxnSp macro="">
      <xdr:nvCxnSpPr>
        <xdr:cNvPr id="80" name="直線コネクタ 79">
          <a:extLst>
            <a:ext uri="{FF2B5EF4-FFF2-40B4-BE49-F238E27FC236}">
              <a16:creationId xmlns:a16="http://schemas.microsoft.com/office/drawing/2014/main" id="{4D1CC829-8240-4886-B2CF-99F6A880BACC}"/>
            </a:ext>
          </a:extLst>
        </xdr:cNvPr>
        <xdr:cNvCxnSpPr/>
      </xdr:nvCxnSpPr>
      <xdr:spPr>
        <a:xfrm>
          <a:off x="2019300" y="64750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65405</xdr:rowOff>
    </xdr:from>
    <xdr:to>
      <xdr:col>6</xdr:col>
      <xdr:colOff>38100</xdr:colOff>
      <xdr:row>37</xdr:row>
      <xdr:rowOff>167005</xdr:rowOff>
    </xdr:to>
    <xdr:sp macro="" textlink="">
      <xdr:nvSpPr>
        <xdr:cNvPr id="81" name="楕円 80">
          <a:extLst>
            <a:ext uri="{FF2B5EF4-FFF2-40B4-BE49-F238E27FC236}">
              <a16:creationId xmlns:a16="http://schemas.microsoft.com/office/drawing/2014/main" id="{422D5362-F0BC-47CD-9A63-BBEA1D67426A}"/>
            </a:ext>
          </a:extLst>
        </xdr:cNvPr>
        <xdr:cNvSpPr/>
      </xdr:nvSpPr>
      <xdr:spPr>
        <a:xfrm>
          <a:off x="1079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116205</xdr:rowOff>
    </xdr:from>
    <xdr:to>
      <xdr:col>10</xdr:col>
      <xdr:colOff>114300</xdr:colOff>
      <xdr:row>37</xdr:row>
      <xdr:rowOff>131445</xdr:rowOff>
    </xdr:to>
    <xdr:cxnSp macro="">
      <xdr:nvCxnSpPr>
        <xdr:cNvPr id="82" name="直線コネクタ 81">
          <a:extLst>
            <a:ext uri="{FF2B5EF4-FFF2-40B4-BE49-F238E27FC236}">
              <a16:creationId xmlns:a16="http://schemas.microsoft.com/office/drawing/2014/main" id="{D6E17B18-8F6C-47BA-AFD6-21587C7B9D12}"/>
            </a:ext>
          </a:extLst>
        </xdr:cNvPr>
        <xdr:cNvCxnSpPr/>
      </xdr:nvCxnSpPr>
      <xdr:spPr>
        <a:xfrm>
          <a:off x="1130300" y="645985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EF393783-2C32-4FEB-B044-60049AA3360F}"/>
            </a:ext>
          </a:extLst>
        </xdr:cNvPr>
        <xdr:cNvSpPr txBox="1"/>
      </xdr:nvSpPr>
      <xdr:spPr>
        <a:xfrm>
          <a:off x="3582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A9948775-2EB3-43C4-AA6A-CED79E391906}"/>
            </a:ext>
          </a:extLst>
        </xdr:cNvPr>
        <xdr:cNvSpPr txBox="1"/>
      </xdr:nvSpPr>
      <xdr:spPr>
        <a:xfrm>
          <a:off x="2705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CA96F65A-2E2F-4220-BCFC-AF854046CA30}"/>
            </a:ext>
          </a:extLst>
        </xdr:cNvPr>
        <xdr:cNvSpPr txBox="1"/>
      </xdr:nvSpPr>
      <xdr:spPr>
        <a:xfrm>
          <a:off x="1816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5934EBD3-C9CE-4130-8860-73290AB7A9B7}"/>
            </a:ext>
          </a:extLst>
        </xdr:cNvPr>
        <xdr:cNvSpPr txBox="1"/>
      </xdr:nvSpPr>
      <xdr:spPr>
        <a:xfrm>
          <a:off x="927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90187</xdr:rowOff>
    </xdr:from>
    <xdr:ext cx="405111" cy="259045"/>
    <xdr:sp macro="" textlink="">
      <xdr:nvSpPr>
        <xdr:cNvPr id="87" name="n_1mainValue【道路】&#10;有形固定資産減価償却率">
          <a:extLst>
            <a:ext uri="{FF2B5EF4-FFF2-40B4-BE49-F238E27FC236}">
              <a16:creationId xmlns:a16="http://schemas.microsoft.com/office/drawing/2014/main" id="{2A3A7217-977B-453B-B355-9047B10D958D}"/>
            </a:ext>
          </a:extLst>
        </xdr:cNvPr>
        <xdr:cNvSpPr txBox="1"/>
      </xdr:nvSpPr>
      <xdr:spPr>
        <a:xfrm>
          <a:off x="35820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57802</xdr:rowOff>
    </xdr:from>
    <xdr:ext cx="405111" cy="259045"/>
    <xdr:sp macro="" textlink="">
      <xdr:nvSpPr>
        <xdr:cNvPr id="88" name="n_2mainValue【道路】&#10;有形固定資産減価償却率">
          <a:extLst>
            <a:ext uri="{FF2B5EF4-FFF2-40B4-BE49-F238E27FC236}">
              <a16:creationId xmlns:a16="http://schemas.microsoft.com/office/drawing/2014/main" id="{E66752EC-BDD7-4C65-85E8-8685006C8C31}"/>
            </a:ext>
          </a:extLst>
        </xdr:cNvPr>
        <xdr:cNvSpPr txBox="1"/>
      </xdr:nvSpPr>
      <xdr:spPr>
        <a:xfrm>
          <a:off x="27057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27322</xdr:rowOff>
    </xdr:from>
    <xdr:ext cx="405111" cy="259045"/>
    <xdr:sp macro="" textlink="">
      <xdr:nvSpPr>
        <xdr:cNvPr id="89" name="n_3mainValue【道路】&#10;有形固定資産減価償却率">
          <a:extLst>
            <a:ext uri="{FF2B5EF4-FFF2-40B4-BE49-F238E27FC236}">
              <a16:creationId xmlns:a16="http://schemas.microsoft.com/office/drawing/2014/main" id="{45311D69-EA51-4DC9-B9AB-98E32605565A}"/>
            </a:ext>
          </a:extLst>
        </xdr:cNvPr>
        <xdr:cNvSpPr txBox="1"/>
      </xdr:nvSpPr>
      <xdr:spPr>
        <a:xfrm>
          <a:off x="1816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12082</xdr:rowOff>
    </xdr:from>
    <xdr:ext cx="405111" cy="259045"/>
    <xdr:sp macro="" textlink="">
      <xdr:nvSpPr>
        <xdr:cNvPr id="90" name="n_4mainValue【道路】&#10;有形固定資産減価償却率">
          <a:extLst>
            <a:ext uri="{FF2B5EF4-FFF2-40B4-BE49-F238E27FC236}">
              <a16:creationId xmlns:a16="http://schemas.microsoft.com/office/drawing/2014/main" id="{08F2CCEA-5D04-4F5A-A824-A89D55E73427}"/>
            </a:ext>
          </a:extLst>
        </xdr:cNvPr>
        <xdr:cNvSpPr txBox="1"/>
      </xdr:nvSpPr>
      <xdr:spPr>
        <a:xfrm>
          <a:off x="927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CB9A6F2-4F3B-4370-8E28-25880AC0006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08CCEE5-74EC-4596-BE89-4A47446982E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CA243EA-79DA-45C3-B6A6-9EAA3051B16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4C9E358-F99B-47AE-8C4B-90C3D6789B7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4250208-1503-490B-9370-D36433833B9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82BA93A-E0DF-41E8-A0C3-40B5DA3EF4B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E04DDD0-D1B0-44EB-815D-B6BB46260C8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1DC1364-578A-46E6-A01F-B000F358D9F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07B0149-6966-4F27-ADA8-215251692F6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7684D57-1B15-423E-B70D-00EAC34F293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DC60BBA-50DD-4E83-900A-061AE3F1E80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44911139-8B3C-4EB1-A8B6-7216F9B819A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4A09AE3B-B115-48B4-A4C8-6A4EDB4133F8}"/>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451E5E7-EB68-46CF-BBF8-39B2EB54CCDC}"/>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31B4CC8-B51E-4A81-B05D-1AB7FE4E5199}"/>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D129C12-E3EF-42E3-BED9-F477E3F5C01F}"/>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B398A7D9-8645-4ADA-9F58-FBA4B6EDD03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5D6A6030-C9C8-4D89-B912-A5FA4D2B87FF}"/>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EABF87E-FDA2-45F6-B7A4-D0B50A0247A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6DA15247-3DEF-4FE0-82F4-8FF9EE85EC0E}"/>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D56D60EC-DE3A-41BD-A461-A474663D0143}"/>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8FBE9799-9DDD-4718-A23E-E39C61B73C15}"/>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068A9BF-79D9-469F-81EE-5E60543D3CB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B7A33BC0-661C-4CBB-AE02-B9026AA3510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F3AFC6CC-FCEF-4929-AF32-1291E1B0520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178A4486-F339-4D66-B2FF-E6514A597F81}"/>
            </a:ext>
          </a:extLst>
        </xdr:cNvPr>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517F3CE7-DA62-45B9-8FA7-1F1E5DF365B8}"/>
            </a:ext>
          </a:extLst>
        </xdr:cNvPr>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A4B9C611-FC1F-46FF-9E26-AC19F3CEF42C}"/>
            </a:ext>
          </a:extLst>
        </xdr:cNvPr>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C41C39B3-533A-4B56-BC1A-468EE7ED18E2}"/>
            </a:ext>
          </a:extLst>
        </xdr:cNvPr>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AE63B2E4-8A81-49C2-9A35-297214D0E3FD}"/>
            </a:ext>
          </a:extLst>
        </xdr:cNvPr>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123454</xdr:rowOff>
    </xdr:from>
    <xdr:ext cx="534377" cy="259045"/>
    <xdr:sp macro="" textlink="">
      <xdr:nvSpPr>
        <xdr:cNvPr id="121" name="【道路】&#10;一人当たり延長平均値テキスト">
          <a:extLst>
            <a:ext uri="{FF2B5EF4-FFF2-40B4-BE49-F238E27FC236}">
              <a16:creationId xmlns:a16="http://schemas.microsoft.com/office/drawing/2014/main" id="{12C01E76-E77C-42EB-90D6-0A7B03328A07}"/>
            </a:ext>
          </a:extLst>
        </xdr:cNvPr>
        <xdr:cNvSpPr txBox="1"/>
      </xdr:nvSpPr>
      <xdr:spPr>
        <a:xfrm>
          <a:off x="10515600" y="6295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60A816AB-7A49-4741-9892-FD09CCD2F290}"/>
            </a:ext>
          </a:extLst>
        </xdr:cNvPr>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B02BEE67-58BE-437C-A8D5-1B2EB4D7FAA8}"/>
            </a:ext>
          </a:extLst>
        </xdr:cNvPr>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8E76281D-A639-4A2E-AF6C-1E75AACAFE49}"/>
            </a:ext>
          </a:extLst>
        </xdr:cNvPr>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C18927D2-BC1D-4F51-9232-1CF52EF679DF}"/>
            </a:ext>
          </a:extLst>
        </xdr:cNvPr>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A258163B-4139-4AE2-89F1-030CED7A4D08}"/>
            </a:ext>
          </a:extLst>
        </xdr:cNvPr>
        <xdr:cNvSpPr/>
      </xdr:nvSpPr>
      <xdr:spPr>
        <a:xfrm>
          <a:off x="6921500" y="661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018C7EC-EA43-48E6-94BD-E7F3D11343E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FBB12F2-C1CE-48E8-AD02-481D2995CB3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A40B379-8F97-4DE8-AF1C-328E64C4DE9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C52C4D5-75A6-46BD-B0DC-C31DFDB714E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5408661-C19A-4A89-B561-E223B91A8CB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54204</xdr:rowOff>
    </xdr:from>
    <xdr:to>
      <xdr:col>55</xdr:col>
      <xdr:colOff>50800</xdr:colOff>
      <xdr:row>38</xdr:row>
      <xdr:rowOff>155804</xdr:rowOff>
    </xdr:to>
    <xdr:sp macro="" textlink="">
      <xdr:nvSpPr>
        <xdr:cNvPr id="132" name="楕円 131">
          <a:extLst>
            <a:ext uri="{FF2B5EF4-FFF2-40B4-BE49-F238E27FC236}">
              <a16:creationId xmlns:a16="http://schemas.microsoft.com/office/drawing/2014/main" id="{BAFE6EC3-F17E-402A-B1C5-D85AA4483E46}"/>
            </a:ext>
          </a:extLst>
        </xdr:cNvPr>
        <xdr:cNvSpPr/>
      </xdr:nvSpPr>
      <xdr:spPr>
        <a:xfrm>
          <a:off x="10426700" y="656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32631</xdr:rowOff>
    </xdr:from>
    <xdr:ext cx="534377" cy="259045"/>
    <xdr:sp macro="" textlink="">
      <xdr:nvSpPr>
        <xdr:cNvPr id="133" name="【道路】&#10;一人当たり延長該当値テキスト">
          <a:extLst>
            <a:ext uri="{FF2B5EF4-FFF2-40B4-BE49-F238E27FC236}">
              <a16:creationId xmlns:a16="http://schemas.microsoft.com/office/drawing/2014/main" id="{92271B39-6816-41F2-AA12-C1668F6D05B8}"/>
            </a:ext>
          </a:extLst>
        </xdr:cNvPr>
        <xdr:cNvSpPr txBox="1"/>
      </xdr:nvSpPr>
      <xdr:spPr>
        <a:xfrm>
          <a:off x="10515600" y="654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61290</xdr:rowOff>
    </xdr:from>
    <xdr:to>
      <xdr:col>50</xdr:col>
      <xdr:colOff>165100</xdr:colOff>
      <xdr:row>38</xdr:row>
      <xdr:rowOff>162890</xdr:rowOff>
    </xdr:to>
    <xdr:sp macro="" textlink="">
      <xdr:nvSpPr>
        <xdr:cNvPr id="134" name="楕円 133">
          <a:extLst>
            <a:ext uri="{FF2B5EF4-FFF2-40B4-BE49-F238E27FC236}">
              <a16:creationId xmlns:a16="http://schemas.microsoft.com/office/drawing/2014/main" id="{91EDE99F-5F23-40DC-99E6-8DA48A259814}"/>
            </a:ext>
          </a:extLst>
        </xdr:cNvPr>
        <xdr:cNvSpPr/>
      </xdr:nvSpPr>
      <xdr:spPr>
        <a:xfrm>
          <a:off x="9588500" y="657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105004</xdr:rowOff>
    </xdr:from>
    <xdr:to>
      <xdr:col>55</xdr:col>
      <xdr:colOff>0</xdr:colOff>
      <xdr:row>38</xdr:row>
      <xdr:rowOff>112090</xdr:rowOff>
    </xdr:to>
    <xdr:cxnSp macro="">
      <xdr:nvCxnSpPr>
        <xdr:cNvPr id="135" name="直線コネクタ 134">
          <a:extLst>
            <a:ext uri="{FF2B5EF4-FFF2-40B4-BE49-F238E27FC236}">
              <a16:creationId xmlns:a16="http://schemas.microsoft.com/office/drawing/2014/main" id="{3D2EC178-AAF6-43C5-B797-0CC1C326DB49}"/>
            </a:ext>
          </a:extLst>
        </xdr:cNvPr>
        <xdr:cNvCxnSpPr/>
      </xdr:nvCxnSpPr>
      <xdr:spPr>
        <a:xfrm flipV="1">
          <a:off x="9639300" y="6620104"/>
          <a:ext cx="8382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68279</xdr:rowOff>
    </xdr:from>
    <xdr:to>
      <xdr:col>46</xdr:col>
      <xdr:colOff>38100</xdr:colOff>
      <xdr:row>38</xdr:row>
      <xdr:rowOff>169879</xdr:rowOff>
    </xdr:to>
    <xdr:sp macro="" textlink="">
      <xdr:nvSpPr>
        <xdr:cNvPr id="136" name="楕円 135">
          <a:extLst>
            <a:ext uri="{FF2B5EF4-FFF2-40B4-BE49-F238E27FC236}">
              <a16:creationId xmlns:a16="http://schemas.microsoft.com/office/drawing/2014/main" id="{74B6B811-C033-466B-9E30-EAD755F2EE74}"/>
            </a:ext>
          </a:extLst>
        </xdr:cNvPr>
        <xdr:cNvSpPr/>
      </xdr:nvSpPr>
      <xdr:spPr>
        <a:xfrm>
          <a:off x="8699500" y="658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112090</xdr:rowOff>
    </xdr:from>
    <xdr:to>
      <xdr:col>50</xdr:col>
      <xdr:colOff>114300</xdr:colOff>
      <xdr:row>38</xdr:row>
      <xdr:rowOff>119079</xdr:rowOff>
    </xdr:to>
    <xdr:cxnSp macro="">
      <xdr:nvCxnSpPr>
        <xdr:cNvPr id="137" name="直線コネクタ 136">
          <a:extLst>
            <a:ext uri="{FF2B5EF4-FFF2-40B4-BE49-F238E27FC236}">
              <a16:creationId xmlns:a16="http://schemas.microsoft.com/office/drawing/2014/main" id="{AFF18387-1214-4C56-8624-057AC4CCF792}"/>
            </a:ext>
          </a:extLst>
        </xdr:cNvPr>
        <xdr:cNvCxnSpPr/>
      </xdr:nvCxnSpPr>
      <xdr:spPr>
        <a:xfrm flipV="1">
          <a:off x="8750300" y="6627190"/>
          <a:ext cx="889000" cy="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73275</xdr:rowOff>
    </xdr:from>
    <xdr:to>
      <xdr:col>41</xdr:col>
      <xdr:colOff>101600</xdr:colOff>
      <xdr:row>39</xdr:row>
      <xdr:rowOff>3425</xdr:rowOff>
    </xdr:to>
    <xdr:sp macro="" textlink="">
      <xdr:nvSpPr>
        <xdr:cNvPr id="138" name="楕円 137">
          <a:extLst>
            <a:ext uri="{FF2B5EF4-FFF2-40B4-BE49-F238E27FC236}">
              <a16:creationId xmlns:a16="http://schemas.microsoft.com/office/drawing/2014/main" id="{5442B917-F7CB-421A-ACDE-9FFBF64D42F4}"/>
            </a:ext>
          </a:extLst>
        </xdr:cNvPr>
        <xdr:cNvSpPr/>
      </xdr:nvSpPr>
      <xdr:spPr>
        <a:xfrm>
          <a:off x="7810500" y="658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119079</xdr:rowOff>
    </xdr:from>
    <xdr:to>
      <xdr:col>45</xdr:col>
      <xdr:colOff>177800</xdr:colOff>
      <xdr:row>38</xdr:row>
      <xdr:rowOff>124075</xdr:rowOff>
    </xdr:to>
    <xdr:cxnSp macro="">
      <xdr:nvCxnSpPr>
        <xdr:cNvPr id="139" name="直線コネクタ 138">
          <a:extLst>
            <a:ext uri="{FF2B5EF4-FFF2-40B4-BE49-F238E27FC236}">
              <a16:creationId xmlns:a16="http://schemas.microsoft.com/office/drawing/2014/main" id="{322B4336-86F3-4DB7-AC94-08B84C7A5632}"/>
            </a:ext>
          </a:extLst>
        </xdr:cNvPr>
        <xdr:cNvCxnSpPr/>
      </xdr:nvCxnSpPr>
      <xdr:spPr>
        <a:xfrm flipV="1">
          <a:off x="7861300" y="6634179"/>
          <a:ext cx="889000" cy="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77521</xdr:rowOff>
    </xdr:from>
    <xdr:to>
      <xdr:col>36</xdr:col>
      <xdr:colOff>165100</xdr:colOff>
      <xdr:row>39</xdr:row>
      <xdr:rowOff>7671</xdr:rowOff>
    </xdr:to>
    <xdr:sp macro="" textlink="">
      <xdr:nvSpPr>
        <xdr:cNvPr id="140" name="楕円 139">
          <a:extLst>
            <a:ext uri="{FF2B5EF4-FFF2-40B4-BE49-F238E27FC236}">
              <a16:creationId xmlns:a16="http://schemas.microsoft.com/office/drawing/2014/main" id="{0DFC482C-A7D0-4089-B454-80CB327CC887}"/>
            </a:ext>
          </a:extLst>
        </xdr:cNvPr>
        <xdr:cNvSpPr/>
      </xdr:nvSpPr>
      <xdr:spPr>
        <a:xfrm>
          <a:off x="6921500" y="659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124075</xdr:rowOff>
    </xdr:from>
    <xdr:to>
      <xdr:col>41</xdr:col>
      <xdr:colOff>50800</xdr:colOff>
      <xdr:row>38</xdr:row>
      <xdr:rowOff>128321</xdr:rowOff>
    </xdr:to>
    <xdr:cxnSp macro="">
      <xdr:nvCxnSpPr>
        <xdr:cNvPr id="141" name="直線コネクタ 140">
          <a:extLst>
            <a:ext uri="{FF2B5EF4-FFF2-40B4-BE49-F238E27FC236}">
              <a16:creationId xmlns:a16="http://schemas.microsoft.com/office/drawing/2014/main" id="{AF450679-0984-478F-9FAD-2F0AC2457B59}"/>
            </a:ext>
          </a:extLst>
        </xdr:cNvPr>
        <xdr:cNvCxnSpPr/>
      </xdr:nvCxnSpPr>
      <xdr:spPr>
        <a:xfrm flipV="1">
          <a:off x="6972300" y="6639175"/>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49670</xdr:rowOff>
    </xdr:from>
    <xdr:ext cx="534377" cy="259045"/>
    <xdr:sp macro="" textlink="">
      <xdr:nvSpPr>
        <xdr:cNvPr id="142" name="n_1aveValue【道路】&#10;一人当たり延長">
          <a:extLst>
            <a:ext uri="{FF2B5EF4-FFF2-40B4-BE49-F238E27FC236}">
              <a16:creationId xmlns:a16="http://schemas.microsoft.com/office/drawing/2014/main" id="{8F5A7D83-BF23-4923-9B69-1DC478F14D46}"/>
            </a:ext>
          </a:extLst>
        </xdr:cNvPr>
        <xdr:cNvSpPr txBox="1"/>
      </xdr:nvSpPr>
      <xdr:spPr>
        <a:xfrm>
          <a:off x="9359411" y="622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74849</xdr:rowOff>
    </xdr:from>
    <xdr:ext cx="534377" cy="259045"/>
    <xdr:sp macro="" textlink="">
      <xdr:nvSpPr>
        <xdr:cNvPr id="143" name="n_2aveValue【道路】&#10;一人当たり延長">
          <a:extLst>
            <a:ext uri="{FF2B5EF4-FFF2-40B4-BE49-F238E27FC236}">
              <a16:creationId xmlns:a16="http://schemas.microsoft.com/office/drawing/2014/main" id="{60D9A9E1-2B24-4D7B-A53B-05CA174CDA7F}"/>
            </a:ext>
          </a:extLst>
        </xdr:cNvPr>
        <xdr:cNvSpPr txBox="1"/>
      </xdr:nvSpPr>
      <xdr:spPr>
        <a:xfrm>
          <a:off x="8483111" y="624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96109</xdr:rowOff>
    </xdr:from>
    <xdr:ext cx="534377" cy="259045"/>
    <xdr:sp macro="" textlink="">
      <xdr:nvSpPr>
        <xdr:cNvPr id="144" name="n_3aveValue【道路】&#10;一人当たり延長">
          <a:extLst>
            <a:ext uri="{FF2B5EF4-FFF2-40B4-BE49-F238E27FC236}">
              <a16:creationId xmlns:a16="http://schemas.microsoft.com/office/drawing/2014/main" id="{1FAA7973-EB74-40D3-961A-D2DF065CD331}"/>
            </a:ext>
          </a:extLst>
        </xdr:cNvPr>
        <xdr:cNvSpPr txBox="1"/>
      </xdr:nvSpPr>
      <xdr:spPr>
        <a:xfrm>
          <a:off x="7594111" y="626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25675</xdr:rowOff>
    </xdr:from>
    <xdr:ext cx="534377" cy="259045"/>
    <xdr:sp macro="" textlink="">
      <xdr:nvSpPr>
        <xdr:cNvPr id="145" name="n_4aveValue【道路】&#10;一人当たり延長">
          <a:extLst>
            <a:ext uri="{FF2B5EF4-FFF2-40B4-BE49-F238E27FC236}">
              <a16:creationId xmlns:a16="http://schemas.microsoft.com/office/drawing/2014/main" id="{4430524A-EDC6-42C8-B407-1883BFC88DB6}"/>
            </a:ext>
          </a:extLst>
        </xdr:cNvPr>
        <xdr:cNvSpPr txBox="1"/>
      </xdr:nvSpPr>
      <xdr:spPr>
        <a:xfrm>
          <a:off x="6705111" y="671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154017</xdr:rowOff>
    </xdr:from>
    <xdr:ext cx="534377" cy="259045"/>
    <xdr:sp macro="" textlink="">
      <xdr:nvSpPr>
        <xdr:cNvPr id="146" name="n_1mainValue【道路】&#10;一人当たり延長">
          <a:extLst>
            <a:ext uri="{FF2B5EF4-FFF2-40B4-BE49-F238E27FC236}">
              <a16:creationId xmlns:a16="http://schemas.microsoft.com/office/drawing/2014/main" id="{2A8E0EFC-15FC-4CA1-BE7F-992F143770C7}"/>
            </a:ext>
          </a:extLst>
        </xdr:cNvPr>
        <xdr:cNvSpPr txBox="1"/>
      </xdr:nvSpPr>
      <xdr:spPr>
        <a:xfrm>
          <a:off x="9359411" y="666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161006</xdr:rowOff>
    </xdr:from>
    <xdr:ext cx="534377" cy="259045"/>
    <xdr:sp macro="" textlink="">
      <xdr:nvSpPr>
        <xdr:cNvPr id="147" name="n_2mainValue【道路】&#10;一人当たり延長">
          <a:extLst>
            <a:ext uri="{FF2B5EF4-FFF2-40B4-BE49-F238E27FC236}">
              <a16:creationId xmlns:a16="http://schemas.microsoft.com/office/drawing/2014/main" id="{224CED42-AD59-422F-8C13-B4E0B6AF7462}"/>
            </a:ext>
          </a:extLst>
        </xdr:cNvPr>
        <xdr:cNvSpPr txBox="1"/>
      </xdr:nvSpPr>
      <xdr:spPr>
        <a:xfrm>
          <a:off x="8483111" y="667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166002</xdr:rowOff>
    </xdr:from>
    <xdr:ext cx="534377" cy="259045"/>
    <xdr:sp macro="" textlink="">
      <xdr:nvSpPr>
        <xdr:cNvPr id="148" name="n_3mainValue【道路】&#10;一人当たり延長">
          <a:extLst>
            <a:ext uri="{FF2B5EF4-FFF2-40B4-BE49-F238E27FC236}">
              <a16:creationId xmlns:a16="http://schemas.microsoft.com/office/drawing/2014/main" id="{5BFB8D91-5C04-402E-9C73-AFFDF153EB79}"/>
            </a:ext>
          </a:extLst>
        </xdr:cNvPr>
        <xdr:cNvSpPr txBox="1"/>
      </xdr:nvSpPr>
      <xdr:spPr>
        <a:xfrm>
          <a:off x="7594111" y="668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24198</xdr:rowOff>
    </xdr:from>
    <xdr:ext cx="534377" cy="259045"/>
    <xdr:sp macro="" textlink="">
      <xdr:nvSpPr>
        <xdr:cNvPr id="149" name="n_4mainValue【道路】&#10;一人当たり延長">
          <a:extLst>
            <a:ext uri="{FF2B5EF4-FFF2-40B4-BE49-F238E27FC236}">
              <a16:creationId xmlns:a16="http://schemas.microsoft.com/office/drawing/2014/main" id="{8AAE704F-7A37-4764-85D7-55F1292E8F93}"/>
            </a:ext>
          </a:extLst>
        </xdr:cNvPr>
        <xdr:cNvSpPr txBox="1"/>
      </xdr:nvSpPr>
      <xdr:spPr>
        <a:xfrm>
          <a:off x="6705111" y="636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3AD72EE-CB64-4DFD-BC79-FA7202766DA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26F539DF-9BCE-4541-8F4C-0E7A9CA989E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1C17E9F-4631-40FB-B911-94A52F53FBC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55808D87-30CF-4110-B4F7-6237D8570F3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F2029560-8364-4F30-BD25-499A553C24D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9ED1E0E7-4035-4C15-8AF3-EE202D2EE1D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FFCD4F8-E4DE-413C-B306-67C568FA23A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76F64FB-4C87-4C81-BC17-E94B97A3E8E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0BFF76D-ED6E-4CBB-A5BB-5AF257AB8A1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655042E6-BCC2-4EA1-B389-C3A799A46C6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DCC0F6E-33C6-4A77-9474-FCA79F1E072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4CD64C55-6555-4DF2-820A-ED86D45426F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E6054F4D-4A5A-4F60-AD8B-2AC6872D94A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C16CC6BC-0D7A-4467-8118-E9B586B81F3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08FF4501-9F1D-4C87-8F28-42C212C06EE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33B7790D-1873-48BF-AA9B-179BC550711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459DFD8E-1663-4B7F-87DE-3C812D5BBB0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FC42B8BB-BED6-41F3-854F-139FE33C9D2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B675C2ED-346C-44AD-90A5-6BB488CD47C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9928B2AA-7514-456D-9AE2-FD2138E5048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4FFF68C0-97AC-43ED-9A50-E3FC63A30AE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2118C57-A892-4CE3-AA72-AF603017EE3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D1D600F6-A340-481E-B4FB-90951FDF941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520C67E7-319A-4F75-A64D-40D695C0585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4F5A2223-E730-4214-9BE7-501502FA36F3}"/>
            </a:ext>
          </a:extLst>
        </xdr:cNvPr>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FAD5924B-0D24-4305-A515-41EE4A989E47}"/>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B7A55C1A-3930-44AA-834F-2948710027AC}"/>
            </a:ext>
          </a:extLst>
        </xdr:cNvPr>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FBCFCA2C-9184-4D2D-8FB8-01390AD7291F}"/>
            </a:ext>
          </a:extLst>
        </xdr:cNvPr>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9A95A790-7673-447D-BCFC-2DF0CFC30BFB}"/>
            </a:ext>
          </a:extLst>
        </xdr:cNvPr>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E1C91733-49E4-4A4F-9C6C-8C3FA8F95991}"/>
            </a:ext>
          </a:extLst>
        </xdr:cNvPr>
        <xdr:cNvSpPr txBox="1"/>
      </xdr:nvSpPr>
      <xdr:spPr>
        <a:xfrm>
          <a:off x="4673600" y="10380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66B84A11-EDB9-4BBB-84F3-9366F732E2E4}"/>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582080BB-B64F-4380-9FA9-F30F846DFE77}"/>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F9447AA2-5EAD-4B42-8B19-C4F7BBEDF442}"/>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302F0110-A9BC-47E5-9007-0A1E44CE9229}"/>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98215F52-10C1-449A-A538-946E79E6EAAF}"/>
            </a:ext>
          </a:extLst>
        </xdr:cNvPr>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555D7E8-54FD-4CDF-ABC7-7D83E5039D6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3CC8C77-DAC5-44E2-837E-B2A3F9F09C2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DC1D9F2-C9ED-4925-A8E6-750227383A2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13F3984-2F69-47AB-85FA-00C676DB22B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5E67327-5EA3-4AA8-A3D2-9CDBEC32B4A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10160</xdr:rowOff>
    </xdr:from>
    <xdr:to>
      <xdr:col>24</xdr:col>
      <xdr:colOff>114300</xdr:colOff>
      <xdr:row>59</xdr:row>
      <xdr:rowOff>111760</xdr:rowOff>
    </xdr:to>
    <xdr:sp macro="" textlink="">
      <xdr:nvSpPr>
        <xdr:cNvPr id="190" name="楕円 189">
          <a:extLst>
            <a:ext uri="{FF2B5EF4-FFF2-40B4-BE49-F238E27FC236}">
              <a16:creationId xmlns:a16="http://schemas.microsoft.com/office/drawing/2014/main" id="{10BB49B1-EFDE-45EB-A3BA-85AA3E3E1305}"/>
            </a:ext>
          </a:extLst>
        </xdr:cNvPr>
        <xdr:cNvSpPr/>
      </xdr:nvSpPr>
      <xdr:spPr>
        <a:xfrm>
          <a:off x="45847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33037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02C13B11-716B-49E7-AE4E-68C851243DA7}"/>
            </a:ext>
          </a:extLst>
        </xdr:cNvPr>
        <xdr:cNvSpPr txBox="1"/>
      </xdr:nvSpPr>
      <xdr:spPr>
        <a:xfrm>
          <a:off x="4673600"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151130</xdr:rowOff>
    </xdr:from>
    <xdr:to>
      <xdr:col>20</xdr:col>
      <xdr:colOff>38100</xdr:colOff>
      <xdr:row>59</xdr:row>
      <xdr:rowOff>81280</xdr:rowOff>
    </xdr:to>
    <xdr:sp macro="" textlink="">
      <xdr:nvSpPr>
        <xdr:cNvPr id="192" name="楕円 191">
          <a:extLst>
            <a:ext uri="{FF2B5EF4-FFF2-40B4-BE49-F238E27FC236}">
              <a16:creationId xmlns:a16="http://schemas.microsoft.com/office/drawing/2014/main" id="{6EE917F9-96E2-45BA-818E-D5AB2E4234DD}"/>
            </a:ext>
          </a:extLst>
        </xdr:cNvPr>
        <xdr:cNvSpPr/>
      </xdr:nvSpPr>
      <xdr:spPr>
        <a:xfrm>
          <a:off x="37465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30480</xdr:rowOff>
    </xdr:from>
    <xdr:to>
      <xdr:col>24</xdr:col>
      <xdr:colOff>63500</xdr:colOff>
      <xdr:row>59</xdr:row>
      <xdr:rowOff>60960</xdr:rowOff>
    </xdr:to>
    <xdr:cxnSp macro="">
      <xdr:nvCxnSpPr>
        <xdr:cNvPr id="193" name="直線コネクタ 192">
          <a:extLst>
            <a:ext uri="{FF2B5EF4-FFF2-40B4-BE49-F238E27FC236}">
              <a16:creationId xmlns:a16="http://schemas.microsoft.com/office/drawing/2014/main" id="{9D74916F-E7A0-435E-BD15-DB3E3B599BF8}"/>
            </a:ext>
          </a:extLst>
        </xdr:cNvPr>
        <xdr:cNvCxnSpPr/>
      </xdr:nvCxnSpPr>
      <xdr:spPr>
        <a:xfrm>
          <a:off x="3797300" y="1014603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122555</xdr:rowOff>
    </xdr:from>
    <xdr:to>
      <xdr:col>15</xdr:col>
      <xdr:colOff>101600</xdr:colOff>
      <xdr:row>59</xdr:row>
      <xdr:rowOff>52705</xdr:rowOff>
    </xdr:to>
    <xdr:sp macro="" textlink="">
      <xdr:nvSpPr>
        <xdr:cNvPr id="194" name="楕円 193">
          <a:extLst>
            <a:ext uri="{FF2B5EF4-FFF2-40B4-BE49-F238E27FC236}">
              <a16:creationId xmlns:a16="http://schemas.microsoft.com/office/drawing/2014/main" id="{657F1C03-C880-4FEC-BFF7-F0D68042DE68}"/>
            </a:ext>
          </a:extLst>
        </xdr:cNvPr>
        <xdr:cNvSpPr/>
      </xdr:nvSpPr>
      <xdr:spPr>
        <a:xfrm>
          <a:off x="28575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1905</xdr:rowOff>
    </xdr:from>
    <xdr:to>
      <xdr:col>19</xdr:col>
      <xdr:colOff>177800</xdr:colOff>
      <xdr:row>59</xdr:row>
      <xdr:rowOff>30480</xdr:rowOff>
    </xdr:to>
    <xdr:cxnSp macro="">
      <xdr:nvCxnSpPr>
        <xdr:cNvPr id="195" name="直線コネクタ 194">
          <a:extLst>
            <a:ext uri="{FF2B5EF4-FFF2-40B4-BE49-F238E27FC236}">
              <a16:creationId xmlns:a16="http://schemas.microsoft.com/office/drawing/2014/main" id="{E47794F5-51B4-4177-BF46-B9B4AD2983F8}"/>
            </a:ext>
          </a:extLst>
        </xdr:cNvPr>
        <xdr:cNvCxnSpPr/>
      </xdr:nvCxnSpPr>
      <xdr:spPr>
        <a:xfrm>
          <a:off x="2908300" y="101174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92075</xdr:rowOff>
    </xdr:from>
    <xdr:to>
      <xdr:col>10</xdr:col>
      <xdr:colOff>165100</xdr:colOff>
      <xdr:row>59</xdr:row>
      <xdr:rowOff>22225</xdr:rowOff>
    </xdr:to>
    <xdr:sp macro="" textlink="">
      <xdr:nvSpPr>
        <xdr:cNvPr id="196" name="楕円 195">
          <a:extLst>
            <a:ext uri="{FF2B5EF4-FFF2-40B4-BE49-F238E27FC236}">
              <a16:creationId xmlns:a16="http://schemas.microsoft.com/office/drawing/2014/main" id="{8E8D2252-203B-4A99-ADBB-8683213CEC89}"/>
            </a:ext>
          </a:extLst>
        </xdr:cNvPr>
        <xdr:cNvSpPr/>
      </xdr:nvSpPr>
      <xdr:spPr>
        <a:xfrm>
          <a:off x="1968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142875</xdr:rowOff>
    </xdr:from>
    <xdr:to>
      <xdr:col>15</xdr:col>
      <xdr:colOff>50800</xdr:colOff>
      <xdr:row>59</xdr:row>
      <xdr:rowOff>1905</xdr:rowOff>
    </xdr:to>
    <xdr:cxnSp macro="">
      <xdr:nvCxnSpPr>
        <xdr:cNvPr id="197" name="直線コネクタ 196">
          <a:extLst>
            <a:ext uri="{FF2B5EF4-FFF2-40B4-BE49-F238E27FC236}">
              <a16:creationId xmlns:a16="http://schemas.microsoft.com/office/drawing/2014/main" id="{24C7F3C3-01D2-41AB-98F7-CABA73CF9212}"/>
            </a:ext>
          </a:extLst>
        </xdr:cNvPr>
        <xdr:cNvCxnSpPr/>
      </xdr:nvCxnSpPr>
      <xdr:spPr>
        <a:xfrm>
          <a:off x="2019300" y="100869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69215</xdr:rowOff>
    </xdr:from>
    <xdr:to>
      <xdr:col>6</xdr:col>
      <xdr:colOff>38100</xdr:colOff>
      <xdr:row>58</xdr:row>
      <xdr:rowOff>170815</xdr:rowOff>
    </xdr:to>
    <xdr:sp macro="" textlink="">
      <xdr:nvSpPr>
        <xdr:cNvPr id="198" name="楕円 197">
          <a:extLst>
            <a:ext uri="{FF2B5EF4-FFF2-40B4-BE49-F238E27FC236}">
              <a16:creationId xmlns:a16="http://schemas.microsoft.com/office/drawing/2014/main" id="{64E54C7D-35CB-4CD0-9A0C-B0218DE8E910}"/>
            </a:ext>
          </a:extLst>
        </xdr:cNvPr>
        <xdr:cNvSpPr/>
      </xdr:nvSpPr>
      <xdr:spPr>
        <a:xfrm>
          <a:off x="1079500" y="1001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120015</xdr:rowOff>
    </xdr:from>
    <xdr:to>
      <xdr:col>10</xdr:col>
      <xdr:colOff>114300</xdr:colOff>
      <xdr:row>58</xdr:row>
      <xdr:rowOff>142875</xdr:rowOff>
    </xdr:to>
    <xdr:cxnSp macro="">
      <xdr:nvCxnSpPr>
        <xdr:cNvPr id="199" name="直線コネクタ 198">
          <a:extLst>
            <a:ext uri="{FF2B5EF4-FFF2-40B4-BE49-F238E27FC236}">
              <a16:creationId xmlns:a16="http://schemas.microsoft.com/office/drawing/2014/main" id="{F69F547F-066E-4D17-8FD8-BD822620E03E}"/>
            </a:ext>
          </a:extLst>
        </xdr:cNvPr>
        <xdr:cNvCxnSpPr/>
      </xdr:nvCxnSpPr>
      <xdr:spPr>
        <a:xfrm>
          <a:off x="1130300" y="100641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54F2933A-3E62-4ABA-AA61-25E1C824D1C2}"/>
            </a:ext>
          </a:extLst>
        </xdr:cNvPr>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A8742D5D-956C-4553-90D9-D013EFCDCC74}"/>
            </a:ext>
          </a:extLst>
        </xdr:cNvPr>
        <xdr:cNvSpPr txBox="1"/>
      </xdr:nvSpPr>
      <xdr:spPr>
        <a:xfrm>
          <a:off x="270574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2AAC38EF-A0A4-4038-B58F-5A3A33FB2E5F}"/>
            </a:ext>
          </a:extLst>
        </xdr:cNvPr>
        <xdr:cNvSpPr txBox="1"/>
      </xdr:nvSpPr>
      <xdr:spPr>
        <a:xfrm>
          <a:off x="1816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102887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50591178-CF56-403D-B089-1C5D823C20D2}"/>
            </a:ext>
          </a:extLst>
        </xdr:cNvPr>
        <xdr:cNvSpPr txBox="1"/>
      </xdr:nvSpPr>
      <xdr:spPr>
        <a:xfrm>
          <a:off x="927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97807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37BB185F-6B13-4543-9568-AB7199C6C378}"/>
            </a:ext>
          </a:extLst>
        </xdr:cNvPr>
        <xdr:cNvSpPr txBox="1"/>
      </xdr:nvSpPr>
      <xdr:spPr>
        <a:xfrm>
          <a:off x="35820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69232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EFE99597-2F1D-458C-8690-05BB8A78212D}"/>
            </a:ext>
          </a:extLst>
        </xdr:cNvPr>
        <xdr:cNvSpPr txBox="1"/>
      </xdr:nvSpPr>
      <xdr:spPr>
        <a:xfrm>
          <a:off x="2705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38752</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7C115573-D90C-4A80-B893-43C9810879F3}"/>
            </a:ext>
          </a:extLst>
        </xdr:cNvPr>
        <xdr:cNvSpPr txBox="1"/>
      </xdr:nvSpPr>
      <xdr:spPr>
        <a:xfrm>
          <a:off x="181674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15892</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90AA42DA-A078-41E2-B9C9-318D87D6C624}"/>
            </a:ext>
          </a:extLst>
        </xdr:cNvPr>
        <xdr:cNvSpPr txBox="1"/>
      </xdr:nvSpPr>
      <xdr:spPr>
        <a:xfrm>
          <a:off x="927744"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DCF4C02F-FA79-467E-99CD-E1847F54797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63D943E0-E55F-4377-BA40-5777DD7D960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29665DCC-7470-4FC8-B303-DCD375E9DD6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E65319D-5847-4720-9BAA-8D122B27B13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20DE56AD-BC84-4E3D-9EAC-3F2641837F1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D632C35C-6532-4738-8B0F-63BC4D95774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5319CDAA-B6CF-4A61-863A-0F5BFB99677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7DD56D97-9D59-49F1-AF1F-4827C5F7772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DACF804-6B68-4B90-9C14-7CD91800678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6C06334B-F29D-474D-9E4A-8EB27F5B351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6BB081D8-6836-41A6-9BEB-A3E377979A1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A879688B-0C21-439E-A3DE-DBD53C3585A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E629F9B1-E316-4733-A91C-25DF1A14FA4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36A3D17E-36CB-41AF-B4EA-65732E35C18F}"/>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82CBCC67-2A15-4979-82E0-CD9938C298C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55CE1DA6-04DB-40D4-A02A-6B512E0A31B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8D8669B8-FA35-48D0-948D-90222789F75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AAA42CCB-287C-4AC5-A0AF-75B9E7880803}"/>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101F93C0-8A64-45CD-94B9-23E17328FC0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6D8B8450-1AE7-429A-8B2F-1C094962DCC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8CA05CFB-5212-4486-8A99-8B8B89D538E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30012E84-AE28-4A5C-9DC1-77CFCF97D2F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319F7D2C-61B6-4D62-986E-BFE82476948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BEEEFCC8-FC80-4845-AB7B-6AAE9D7CED68}"/>
            </a:ext>
          </a:extLst>
        </xdr:cNvPr>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51EBDD48-8B92-4C5D-9309-7B69EFCEECD3}"/>
            </a:ext>
          </a:extLst>
        </xdr:cNvPr>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07009CF8-AB06-445A-8F64-E53903D8E859}"/>
            </a:ext>
          </a:extLst>
        </xdr:cNvPr>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A6759B62-C724-4639-B48F-3C82F27A75A4}"/>
            </a:ext>
          </a:extLst>
        </xdr:cNvPr>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E6EBA429-10DA-42B3-8F63-3FF3C8A62D94}"/>
            </a:ext>
          </a:extLst>
        </xdr:cNvPr>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37681262-730D-44BC-97AD-DF8E91B91D38}"/>
            </a:ext>
          </a:extLst>
        </xdr:cNvPr>
        <xdr:cNvSpPr txBox="1"/>
      </xdr:nvSpPr>
      <xdr:spPr>
        <a:xfrm>
          <a:off x="10515600" y="10678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C00EFB4E-F63E-47B9-9029-D9CFB7BB5F11}"/>
            </a:ext>
          </a:extLst>
        </xdr:cNvPr>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DFA4EB13-C316-472E-8E2F-F6FE979D1EC6}"/>
            </a:ext>
          </a:extLst>
        </xdr:cNvPr>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A588C594-6F9C-48C0-92FD-8159440B389E}"/>
            </a:ext>
          </a:extLst>
        </xdr:cNvPr>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289226FE-C6A4-4C26-BA5D-D7E25D36E65B}"/>
            </a:ext>
          </a:extLst>
        </xdr:cNvPr>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CC114082-B9C7-43C2-9E53-5BC0FD5C5FCF}"/>
            </a:ext>
          </a:extLst>
        </xdr:cNvPr>
        <xdr:cNvSpPr/>
      </xdr:nvSpPr>
      <xdr:spPr>
        <a:xfrm>
          <a:off x="6921500" y="1086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B02ED12-D531-4142-8263-7E132BC4B47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1D98529-2234-4E6B-8785-2480C474B87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1FED468-60A2-4244-92F5-97B3FE4A792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3F5156E-B648-4185-AA38-EDADD0BDD44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74FDFF2-D6E0-4C51-A3CD-1E3F7A095F7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31779</xdr:rowOff>
    </xdr:from>
    <xdr:to>
      <xdr:col>55</xdr:col>
      <xdr:colOff>50800</xdr:colOff>
      <xdr:row>63</xdr:row>
      <xdr:rowOff>133379</xdr:rowOff>
    </xdr:to>
    <xdr:sp macro="" textlink="">
      <xdr:nvSpPr>
        <xdr:cNvPr id="247" name="楕円 246">
          <a:extLst>
            <a:ext uri="{FF2B5EF4-FFF2-40B4-BE49-F238E27FC236}">
              <a16:creationId xmlns:a16="http://schemas.microsoft.com/office/drawing/2014/main" id="{B0F15512-8BF1-4B99-854C-03D60A071E39}"/>
            </a:ext>
          </a:extLst>
        </xdr:cNvPr>
        <xdr:cNvSpPr/>
      </xdr:nvSpPr>
      <xdr:spPr>
        <a:xfrm>
          <a:off x="10426700" y="1083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10206</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C79AEF1D-AB0D-45F3-BA8E-2B2B6435B452}"/>
            </a:ext>
          </a:extLst>
        </xdr:cNvPr>
        <xdr:cNvSpPr txBox="1"/>
      </xdr:nvSpPr>
      <xdr:spPr>
        <a:xfrm>
          <a:off x="10515600" y="10811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33789</xdr:rowOff>
    </xdr:from>
    <xdr:to>
      <xdr:col>50</xdr:col>
      <xdr:colOff>165100</xdr:colOff>
      <xdr:row>63</xdr:row>
      <xdr:rowOff>135389</xdr:rowOff>
    </xdr:to>
    <xdr:sp macro="" textlink="">
      <xdr:nvSpPr>
        <xdr:cNvPr id="249" name="楕円 248">
          <a:extLst>
            <a:ext uri="{FF2B5EF4-FFF2-40B4-BE49-F238E27FC236}">
              <a16:creationId xmlns:a16="http://schemas.microsoft.com/office/drawing/2014/main" id="{2AF31BD1-319B-4FCD-9EE9-A1BB4FB787C6}"/>
            </a:ext>
          </a:extLst>
        </xdr:cNvPr>
        <xdr:cNvSpPr/>
      </xdr:nvSpPr>
      <xdr:spPr>
        <a:xfrm>
          <a:off x="9588500" y="1083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82579</xdr:rowOff>
    </xdr:from>
    <xdr:to>
      <xdr:col>55</xdr:col>
      <xdr:colOff>0</xdr:colOff>
      <xdr:row>63</xdr:row>
      <xdr:rowOff>84589</xdr:rowOff>
    </xdr:to>
    <xdr:cxnSp macro="">
      <xdr:nvCxnSpPr>
        <xdr:cNvPr id="250" name="直線コネクタ 249">
          <a:extLst>
            <a:ext uri="{FF2B5EF4-FFF2-40B4-BE49-F238E27FC236}">
              <a16:creationId xmlns:a16="http://schemas.microsoft.com/office/drawing/2014/main" id="{31A95835-8097-4A25-8987-814D01095040}"/>
            </a:ext>
          </a:extLst>
        </xdr:cNvPr>
        <xdr:cNvCxnSpPr/>
      </xdr:nvCxnSpPr>
      <xdr:spPr>
        <a:xfrm flipV="1">
          <a:off x="9639300" y="10883929"/>
          <a:ext cx="8382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36230</xdr:rowOff>
    </xdr:from>
    <xdr:to>
      <xdr:col>46</xdr:col>
      <xdr:colOff>38100</xdr:colOff>
      <xdr:row>63</xdr:row>
      <xdr:rowOff>137830</xdr:rowOff>
    </xdr:to>
    <xdr:sp macro="" textlink="">
      <xdr:nvSpPr>
        <xdr:cNvPr id="251" name="楕円 250">
          <a:extLst>
            <a:ext uri="{FF2B5EF4-FFF2-40B4-BE49-F238E27FC236}">
              <a16:creationId xmlns:a16="http://schemas.microsoft.com/office/drawing/2014/main" id="{B7E535D9-DC45-4CCC-8FFD-8E3772D583D6}"/>
            </a:ext>
          </a:extLst>
        </xdr:cNvPr>
        <xdr:cNvSpPr/>
      </xdr:nvSpPr>
      <xdr:spPr>
        <a:xfrm>
          <a:off x="8699500" y="108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84589</xdr:rowOff>
    </xdr:from>
    <xdr:to>
      <xdr:col>50</xdr:col>
      <xdr:colOff>114300</xdr:colOff>
      <xdr:row>63</xdr:row>
      <xdr:rowOff>87030</xdr:rowOff>
    </xdr:to>
    <xdr:cxnSp macro="">
      <xdr:nvCxnSpPr>
        <xdr:cNvPr id="252" name="直線コネクタ 251">
          <a:extLst>
            <a:ext uri="{FF2B5EF4-FFF2-40B4-BE49-F238E27FC236}">
              <a16:creationId xmlns:a16="http://schemas.microsoft.com/office/drawing/2014/main" id="{B258C8E1-F225-4586-B7C8-C57F9B3873AA}"/>
            </a:ext>
          </a:extLst>
        </xdr:cNvPr>
        <xdr:cNvCxnSpPr/>
      </xdr:nvCxnSpPr>
      <xdr:spPr>
        <a:xfrm flipV="1">
          <a:off x="8750300" y="10885939"/>
          <a:ext cx="889000" cy="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37602</xdr:rowOff>
    </xdr:from>
    <xdr:to>
      <xdr:col>41</xdr:col>
      <xdr:colOff>101600</xdr:colOff>
      <xdr:row>63</xdr:row>
      <xdr:rowOff>139202</xdr:rowOff>
    </xdr:to>
    <xdr:sp macro="" textlink="">
      <xdr:nvSpPr>
        <xdr:cNvPr id="253" name="楕円 252">
          <a:extLst>
            <a:ext uri="{FF2B5EF4-FFF2-40B4-BE49-F238E27FC236}">
              <a16:creationId xmlns:a16="http://schemas.microsoft.com/office/drawing/2014/main" id="{0B843941-F692-4943-B82E-D929A0E4D541}"/>
            </a:ext>
          </a:extLst>
        </xdr:cNvPr>
        <xdr:cNvSpPr/>
      </xdr:nvSpPr>
      <xdr:spPr>
        <a:xfrm>
          <a:off x="7810500" y="1083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87030</xdr:rowOff>
    </xdr:from>
    <xdr:to>
      <xdr:col>45</xdr:col>
      <xdr:colOff>177800</xdr:colOff>
      <xdr:row>63</xdr:row>
      <xdr:rowOff>88402</xdr:rowOff>
    </xdr:to>
    <xdr:cxnSp macro="">
      <xdr:nvCxnSpPr>
        <xdr:cNvPr id="254" name="直線コネクタ 253">
          <a:extLst>
            <a:ext uri="{FF2B5EF4-FFF2-40B4-BE49-F238E27FC236}">
              <a16:creationId xmlns:a16="http://schemas.microsoft.com/office/drawing/2014/main" id="{75870498-7FDB-45A5-BCA0-01DABD966903}"/>
            </a:ext>
          </a:extLst>
        </xdr:cNvPr>
        <xdr:cNvCxnSpPr/>
      </xdr:nvCxnSpPr>
      <xdr:spPr>
        <a:xfrm flipV="1">
          <a:off x="7861300" y="10888380"/>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40014</xdr:rowOff>
    </xdr:from>
    <xdr:to>
      <xdr:col>36</xdr:col>
      <xdr:colOff>165100</xdr:colOff>
      <xdr:row>63</xdr:row>
      <xdr:rowOff>141614</xdr:rowOff>
    </xdr:to>
    <xdr:sp macro="" textlink="">
      <xdr:nvSpPr>
        <xdr:cNvPr id="255" name="楕円 254">
          <a:extLst>
            <a:ext uri="{FF2B5EF4-FFF2-40B4-BE49-F238E27FC236}">
              <a16:creationId xmlns:a16="http://schemas.microsoft.com/office/drawing/2014/main" id="{B4DD89D8-C039-4048-9949-DD71F293352A}"/>
            </a:ext>
          </a:extLst>
        </xdr:cNvPr>
        <xdr:cNvSpPr/>
      </xdr:nvSpPr>
      <xdr:spPr>
        <a:xfrm>
          <a:off x="6921500" y="1084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88402</xdr:rowOff>
    </xdr:from>
    <xdr:to>
      <xdr:col>41</xdr:col>
      <xdr:colOff>50800</xdr:colOff>
      <xdr:row>63</xdr:row>
      <xdr:rowOff>90814</xdr:rowOff>
    </xdr:to>
    <xdr:cxnSp macro="">
      <xdr:nvCxnSpPr>
        <xdr:cNvPr id="256" name="直線コネクタ 255">
          <a:extLst>
            <a:ext uri="{FF2B5EF4-FFF2-40B4-BE49-F238E27FC236}">
              <a16:creationId xmlns:a16="http://schemas.microsoft.com/office/drawing/2014/main" id="{10D0C161-ACE2-4991-B699-93710FBDF71E}"/>
            </a:ext>
          </a:extLst>
        </xdr:cNvPr>
        <xdr:cNvCxnSpPr/>
      </xdr:nvCxnSpPr>
      <xdr:spPr>
        <a:xfrm flipV="1">
          <a:off x="6972300" y="10889752"/>
          <a:ext cx="889000" cy="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42B3E8C1-CE1B-4A79-B19A-EC27F7949603}"/>
            </a:ext>
          </a:extLst>
        </xdr:cNvPr>
        <xdr:cNvSpPr txBox="1"/>
      </xdr:nvSpPr>
      <xdr:spPr>
        <a:xfrm>
          <a:off x="9327095" y="1060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5C6214E3-FC22-407B-8356-D6ACC738B89F}"/>
            </a:ext>
          </a:extLst>
        </xdr:cNvPr>
        <xdr:cNvSpPr txBox="1"/>
      </xdr:nvSpPr>
      <xdr:spPr>
        <a:xfrm>
          <a:off x="8450795" y="1060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132352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5F9F2935-9523-4DF3-9A78-186DB4656582}"/>
            </a:ext>
          </a:extLst>
        </xdr:cNvPr>
        <xdr:cNvSpPr txBox="1"/>
      </xdr:nvSpPr>
      <xdr:spPr>
        <a:xfrm>
          <a:off x="7561795" y="10933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160057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0D2387ED-E069-4AF8-BF7F-3A3FB9828884}"/>
            </a:ext>
          </a:extLst>
        </xdr:cNvPr>
        <xdr:cNvSpPr txBox="1"/>
      </xdr:nvSpPr>
      <xdr:spPr>
        <a:xfrm>
          <a:off x="6672795" y="1096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126516</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E6192D8C-AA4A-4ADA-A059-06B81EC0FC40}"/>
            </a:ext>
          </a:extLst>
        </xdr:cNvPr>
        <xdr:cNvSpPr txBox="1"/>
      </xdr:nvSpPr>
      <xdr:spPr>
        <a:xfrm>
          <a:off x="9327095" y="10927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128957</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DE7EEC88-7169-459E-B860-55E309B59398}"/>
            </a:ext>
          </a:extLst>
        </xdr:cNvPr>
        <xdr:cNvSpPr txBox="1"/>
      </xdr:nvSpPr>
      <xdr:spPr>
        <a:xfrm>
          <a:off x="8450795" y="10930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155729</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CACBBA07-6DDD-4B21-8877-675AE63CAD5D}"/>
            </a:ext>
          </a:extLst>
        </xdr:cNvPr>
        <xdr:cNvSpPr txBox="1"/>
      </xdr:nvSpPr>
      <xdr:spPr>
        <a:xfrm>
          <a:off x="7561795" y="10614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158141</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AC3A14AF-D6DC-41F3-9AA2-948B503929B8}"/>
            </a:ext>
          </a:extLst>
        </xdr:cNvPr>
        <xdr:cNvSpPr txBox="1"/>
      </xdr:nvSpPr>
      <xdr:spPr>
        <a:xfrm>
          <a:off x="6672795" y="10616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8156A5D4-F65A-486A-8E5F-EE4F1767EF0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F0D0F4BF-065C-4DB5-BC06-6B5A436198D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987A350B-85B4-475A-ADEC-B32040ED326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9DF4E90C-4365-44B4-8382-E91D9EB1343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3C8C3BFA-3991-4D21-9133-8238897395F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C7CF0444-43B4-4673-B0DE-DB44C154BF3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146E8A4F-C29B-476E-96E2-5B06C5C1228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88B4F1E-D335-46FD-8DFD-B035B74176B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C11E73FC-738D-45D8-BE96-BB634EFE6B1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D79CCC1-A43B-4C57-8D63-F099585304E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939622E0-9917-4A79-8595-0A944F9C983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79EC4FE4-2CEC-4090-849B-F7CFF8537BF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34AE8325-844E-4A0B-B42E-B16D51702045}"/>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81172485-568C-428A-BA98-E684EF88DED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CF52ACD2-DBB9-475C-930E-7CE6F1986B9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71213AEF-8BD0-424A-A044-1EA728870A1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4ECCFB0-6602-4797-B5D1-B2249573627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98C478B5-FF52-4BDD-9C44-49AD29B34DD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437B3519-F629-473D-812B-A20132A62D9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65C98D12-61D3-4871-9C80-024CEAE74E7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68CD0079-70FF-4994-856B-00A310DF1F1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3DB5FC27-0CE0-400B-8377-965FBAF4CBD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A6FBDF7C-7F25-48EF-8596-92A85B77BEB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E22D7E9B-1395-4D0C-A039-D58A641306F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8A66EA38-F68E-4063-85A7-5DBFA6D3E6D5}"/>
            </a:ext>
          </a:extLst>
        </xdr:cNvPr>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3FF8B9C1-906A-4461-8477-3BF2A72D4B57}"/>
            </a:ext>
          </a:extLst>
        </xdr:cNvPr>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A562FCA6-4986-44EB-95EC-D06B56D15E88}"/>
            </a:ext>
          </a:extLst>
        </xdr:cNvPr>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C9403386-66C9-453B-86E4-FE7AC961ABE4}"/>
            </a:ext>
          </a:extLst>
        </xdr:cNvPr>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9FA2DC95-2CAC-48A3-A998-3D42DB7B7043}"/>
            </a:ext>
          </a:extLst>
        </xdr:cNvPr>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5732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112F144C-872B-4186-A379-354E5D7156AC}"/>
            </a:ext>
          </a:extLst>
        </xdr:cNvPr>
        <xdr:cNvSpPr txBox="1"/>
      </xdr:nvSpPr>
      <xdr:spPr>
        <a:xfrm>
          <a:off x="4673600" y="1423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A7FB485F-7694-425B-9FED-9B32A000AB84}"/>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81C4FB66-1CBB-45D5-8A43-BE473F5A5D1E}"/>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C8D78B58-1769-4EF9-ACB9-413F46E73B3D}"/>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2B44228C-BB79-4161-9C23-435F033EF897}"/>
            </a:ext>
          </a:extLst>
        </xdr:cNvPr>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4BC70195-3CD3-4E0A-A631-AD0BC55F2DD7}"/>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80CB41E-2902-425C-BFE7-357AC96CDDF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9F788C3-F03E-49CD-B535-E45C60A261E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C8B0A61-221D-4013-9F27-09514E568BB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A526D9F-B145-4582-9642-AB83342B5DF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F264A4F-2410-4893-AA8B-3990238BAA4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78739</xdr:rowOff>
    </xdr:from>
    <xdr:to>
      <xdr:col>24</xdr:col>
      <xdr:colOff>114300</xdr:colOff>
      <xdr:row>82</xdr:row>
      <xdr:rowOff>8889</xdr:rowOff>
    </xdr:to>
    <xdr:sp macro="" textlink="">
      <xdr:nvSpPr>
        <xdr:cNvPr id="305" name="楕円 304">
          <a:extLst>
            <a:ext uri="{FF2B5EF4-FFF2-40B4-BE49-F238E27FC236}">
              <a16:creationId xmlns:a16="http://schemas.microsoft.com/office/drawing/2014/main" id="{59E29E0B-9053-4E34-AC4E-6C0231919AEC}"/>
            </a:ext>
          </a:extLst>
        </xdr:cNvPr>
        <xdr:cNvSpPr/>
      </xdr:nvSpPr>
      <xdr:spPr>
        <a:xfrm>
          <a:off x="45847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101616</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166D86DE-80C0-4FCD-803B-07D079C8B728}"/>
            </a:ext>
          </a:extLst>
        </xdr:cNvPr>
        <xdr:cNvSpPr txBox="1"/>
      </xdr:nvSpPr>
      <xdr:spPr>
        <a:xfrm>
          <a:off x="4673600"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27305</xdr:rowOff>
    </xdr:from>
    <xdr:to>
      <xdr:col>20</xdr:col>
      <xdr:colOff>38100</xdr:colOff>
      <xdr:row>81</xdr:row>
      <xdr:rowOff>128905</xdr:rowOff>
    </xdr:to>
    <xdr:sp macro="" textlink="">
      <xdr:nvSpPr>
        <xdr:cNvPr id="307" name="楕円 306">
          <a:extLst>
            <a:ext uri="{FF2B5EF4-FFF2-40B4-BE49-F238E27FC236}">
              <a16:creationId xmlns:a16="http://schemas.microsoft.com/office/drawing/2014/main" id="{9ABE1729-948A-48E0-AB8F-5648822BB370}"/>
            </a:ext>
          </a:extLst>
        </xdr:cNvPr>
        <xdr:cNvSpPr/>
      </xdr:nvSpPr>
      <xdr:spPr>
        <a:xfrm>
          <a:off x="3746500" y="1391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78105</xdr:rowOff>
    </xdr:from>
    <xdr:to>
      <xdr:col>24</xdr:col>
      <xdr:colOff>63500</xdr:colOff>
      <xdr:row>81</xdr:row>
      <xdr:rowOff>129539</xdr:rowOff>
    </xdr:to>
    <xdr:cxnSp macro="">
      <xdr:nvCxnSpPr>
        <xdr:cNvPr id="308" name="直線コネクタ 307">
          <a:extLst>
            <a:ext uri="{FF2B5EF4-FFF2-40B4-BE49-F238E27FC236}">
              <a16:creationId xmlns:a16="http://schemas.microsoft.com/office/drawing/2014/main" id="{7CCE7C46-5520-4643-ACC3-8F790A18F4A3}"/>
            </a:ext>
          </a:extLst>
        </xdr:cNvPr>
        <xdr:cNvCxnSpPr/>
      </xdr:nvCxnSpPr>
      <xdr:spPr>
        <a:xfrm>
          <a:off x="3797300" y="13965555"/>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145414</xdr:rowOff>
    </xdr:from>
    <xdr:to>
      <xdr:col>15</xdr:col>
      <xdr:colOff>101600</xdr:colOff>
      <xdr:row>81</xdr:row>
      <xdr:rowOff>75564</xdr:rowOff>
    </xdr:to>
    <xdr:sp macro="" textlink="">
      <xdr:nvSpPr>
        <xdr:cNvPr id="309" name="楕円 308">
          <a:extLst>
            <a:ext uri="{FF2B5EF4-FFF2-40B4-BE49-F238E27FC236}">
              <a16:creationId xmlns:a16="http://schemas.microsoft.com/office/drawing/2014/main" id="{180C994F-1667-4E7B-9C74-21D5F46F24C5}"/>
            </a:ext>
          </a:extLst>
        </xdr:cNvPr>
        <xdr:cNvSpPr/>
      </xdr:nvSpPr>
      <xdr:spPr>
        <a:xfrm>
          <a:off x="2857500" y="1386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24764</xdr:rowOff>
    </xdr:from>
    <xdr:to>
      <xdr:col>19</xdr:col>
      <xdr:colOff>177800</xdr:colOff>
      <xdr:row>81</xdr:row>
      <xdr:rowOff>78105</xdr:rowOff>
    </xdr:to>
    <xdr:cxnSp macro="">
      <xdr:nvCxnSpPr>
        <xdr:cNvPr id="310" name="直線コネクタ 309">
          <a:extLst>
            <a:ext uri="{FF2B5EF4-FFF2-40B4-BE49-F238E27FC236}">
              <a16:creationId xmlns:a16="http://schemas.microsoft.com/office/drawing/2014/main" id="{87EB4DB0-4BEE-4FD8-820A-17877205CAAC}"/>
            </a:ext>
          </a:extLst>
        </xdr:cNvPr>
        <xdr:cNvCxnSpPr/>
      </xdr:nvCxnSpPr>
      <xdr:spPr>
        <a:xfrm>
          <a:off x="2908300" y="13912214"/>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103505</xdr:rowOff>
    </xdr:from>
    <xdr:to>
      <xdr:col>10</xdr:col>
      <xdr:colOff>165100</xdr:colOff>
      <xdr:row>81</xdr:row>
      <xdr:rowOff>33655</xdr:rowOff>
    </xdr:to>
    <xdr:sp macro="" textlink="">
      <xdr:nvSpPr>
        <xdr:cNvPr id="311" name="楕円 310">
          <a:extLst>
            <a:ext uri="{FF2B5EF4-FFF2-40B4-BE49-F238E27FC236}">
              <a16:creationId xmlns:a16="http://schemas.microsoft.com/office/drawing/2014/main" id="{2A3ED05E-9E05-4840-B274-C0CC4FE235AB}"/>
            </a:ext>
          </a:extLst>
        </xdr:cNvPr>
        <xdr:cNvSpPr/>
      </xdr:nvSpPr>
      <xdr:spPr>
        <a:xfrm>
          <a:off x="1968500" y="138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154305</xdr:rowOff>
    </xdr:from>
    <xdr:to>
      <xdr:col>15</xdr:col>
      <xdr:colOff>50800</xdr:colOff>
      <xdr:row>81</xdr:row>
      <xdr:rowOff>24764</xdr:rowOff>
    </xdr:to>
    <xdr:cxnSp macro="">
      <xdr:nvCxnSpPr>
        <xdr:cNvPr id="312" name="直線コネクタ 311">
          <a:extLst>
            <a:ext uri="{FF2B5EF4-FFF2-40B4-BE49-F238E27FC236}">
              <a16:creationId xmlns:a16="http://schemas.microsoft.com/office/drawing/2014/main" id="{72EA3D0F-887E-4821-9713-402F91166692}"/>
            </a:ext>
          </a:extLst>
        </xdr:cNvPr>
        <xdr:cNvCxnSpPr/>
      </xdr:nvCxnSpPr>
      <xdr:spPr>
        <a:xfrm>
          <a:off x="2019300" y="138703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82550</xdr:rowOff>
    </xdr:from>
    <xdr:to>
      <xdr:col>6</xdr:col>
      <xdr:colOff>38100</xdr:colOff>
      <xdr:row>81</xdr:row>
      <xdr:rowOff>12700</xdr:rowOff>
    </xdr:to>
    <xdr:sp macro="" textlink="">
      <xdr:nvSpPr>
        <xdr:cNvPr id="313" name="楕円 312">
          <a:extLst>
            <a:ext uri="{FF2B5EF4-FFF2-40B4-BE49-F238E27FC236}">
              <a16:creationId xmlns:a16="http://schemas.microsoft.com/office/drawing/2014/main" id="{6CE21314-99D5-4801-9EBB-D0FA6BEBC38A}"/>
            </a:ext>
          </a:extLst>
        </xdr:cNvPr>
        <xdr:cNvSpPr/>
      </xdr:nvSpPr>
      <xdr:spPr>
        <a:xfrm>
          <a:off x="107950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133350</xdr:rowOff>
    </xdr:from>
    <xdr:to>
      <xdr:col>10</xdr:col>
      <xdr:colOff>114300</xdr:colOff>
      <xdr:row>80</xdr:row>
      <xdr:rowOff>154305</xdr:rowOff>
    </xdr:to>
    <xdr:cxnSp macro="">
      <xdr:nvCxnSpPr>
        <xdr:cNvPr id="314" name="直線コネクタ 313">
          <a:extLst>
            <a:ext uri="{FF2B5EF4-FFF2-40B4-BE49-F238E27FC236}">
              <a16:creationId xmlns:a16="http://schemas.microsoft.com/office/drawing/2014/main" id="{38F8B18F-C4E1-4E84-B94E-EB4AA569DA9E}"/>
            </a:ext>
          </a:extLst>
        </xdr:cNvPr>
        <xdr:cNvCxnSpPr/>
      </xdr:nvCxnSpPr>
      <xdr:spPr>
        <a:xfrm>
          <a:off x="1130300" y="138493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118127</xdr:rowOff>
    </xdr:from>
    <xdr:ext cx="405111" cy="259045"/>
    <xdr:sp macro="" textlink="">
      <xdr:nvSpPr>
        <xdr:cNvPr id="315" name="n_1aveValue【公営住宅】&#10;有形固定資産減価償却率">
          <a:extLst>
            <a:ext uri="{FF2B5EF4-FFF2-40B4-BE49-F238E27FC236}">
              <a16:creationId xmlns:a16="http://schemas.microsoft.com/office/drawing/2014/main" id="{6F400C35-37F5-4281-BA52-E8FB6A06EBF7}"/>
            </a:ext>
          </a:extLst>
        </xdr:cNvPr>
        <xdr:cNvSpPr txBox="1"/>
      </xdr:nvSpPr>
      <xdr:spPr>
        <a:xfrm>
          <a:off x="3582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97172</xdr:rowOff>
    </xdr:from>
    <xdr:ext cx="405111" cy="259045"/>
    <xdr:sp macro="" textlink="">
      <xdr:nvSpPr>
        <xdr:cNvPr id="316" name="n_2aveValue【公営住宅】&#10;有形固定資産減価償却率">
          <a:extLst>
            <a:ext uri="{FF2B5EF4-FFF2-40B4-BE49-F238E27FC236}">
              <a16:creationId xmlns:a16="http://schemas.microsoft.com/office/drawing/2014/main" id="{93EF5ECD-DE14-45E3-8214-2A7BCDAEB888}"/>
            </a:ext>
          </a:extLst>
        </xdr:cNvPr>
        <xdr:cNvSpPr txBox="1"/>
      </xdr:nvSpPr>
      <xdr:spPr>
        <a:xfrm>
          <a:off x="2705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64788</xdr:rowOff>
    </xdr:from>
    <xdr:ext cx="405111" cy="259045"/>
    <xdr:sp macro="" textlink="">
      <xdr:nvSpPr>
        <xdr:cNvPr id="317" name="n_3aveValue【公営住宅】&#10;有形固定資産減価償却率">
          <a:extLst>
            <a:ext uri="{FF2B5EF4-FFF2-40B4-BE49-F238E27FC236}">
              <a16:creationId xmlns:a16="http://schemas.microsoft.com/office/drawing/2014/main" id="{FB07CDA6-4F95-48E1-B353-DBA902FD7F97}"/>
            </a:ext>
          </a:extLst>
        </xdr:cNvPr>
        <xdr:cNvSpPr txBox="1"/>
      </xdr:nvSpPr>
      <xdr:spPr>
        <a:xfrm>
          <a:off x="1816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72407</xdr:rowOff>
    </xdr:from>
    <xdr:ext cx="405111" cy="259045"/>
    <xdr:sp macro="" textlink="">
      <xdr:nvSpPr>
        <xdr:cNvPr id="318" name="n_4aveValue【公営住宅】&#10;有形固定資産減価償却率">
          <a:extLst>
            <a:ext uri="{FF2B5EF4-FFF2-40B4-BE49-F238E27FC236}">
              <a16:creationId xmlns:a16="http://schemas.microsoft.com/office/drawing/2014/main" id="{984F7C87-7AF6-43E9-944C-4C7C9B688833}"/>
            </a:ext>
          </a:extLst>
        </xdr:cNvPr>
        <xdr:cNvSpPr txBox="1"/>
      </xdr:nvSpPr>
      <xdr:spPr>
        <a:xfrm>
          <a:off x="927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145432</xdr:rowOff>
    </xdr:from>
    <xdr:ext cx="405111" cy="259045"/>
    <xdr:sp macro="" textlink="">
      <xdr:nvSpPr>
        <xdr:cNvPr id="319" name="n_1mainValue【公営住宅】&#10;有形固定資産減価償却率">
          <a:extLst>
            <a:ext uri="{FF2B5EF4-FFF2-40B4-BE49-F238E27FC236}">
              <a16:creationId xmlns:a16="http://schemas.microsoft.com/office/drawing/2014/main" id="{2178B96E-5951-49F0-B0D8-05404518868A}"/>
            </a:ext>
          </a:extLst>
        </xdr:cNvPr>
        <xdr:cNvSpPr txBox="1"/>
      </xdr:nvSpPr>
      <xdr:spPr>
        <a:xfrm>
          <a:off x="3582044" y="1368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92091</xdr:rowOff>
    </xdr:from>
    <xdr:ext cx="405111" cy="259045"/>
    <xdr:sp macro="" textlink="">
      <xdr:nvSpPr>
        <xdr:cNvPr id="320" name="n_2mainValue【公営住宅】&#10;有形固定資産減価償却率">
          <a:extLst>
            <a:ext uri="{FF2B5EF4-FFF2-40B4-BE49-F238E27FC236}">
              <a16:creationId xmlns:a16="http://schemas.microsoft.com/office/drawing/2014/main" id="{2A84916E-6CB1-4EB2-8158-F52EA11EEFEF}"/>
            </a:ext>
          </a:extLst>
        </xdr:cNvPr>
        <xdr:cNvSpPr txBox="1"/>
      </xdr:nvSpPr>
      <xdr:spPr>
        <a:xfrm>
          <a:off x="2705744" y="1363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50182</xdr:rowOff>
    </xdr:from>
    <xdr:ext cx="405111" cy="259045"/>
    <xdr:sp macro="" textlink="">
      <xdr:nvSpPr>
        <xdr:cNvPr id="321" name="n_3mainValue【公営住宅】&#10;有形固定資産減価償却率">
          <a:extLst>
            <a:ext uri="{FF2B5EF4-FFF2-40B4-BE49-F238E27FC236}">
              <a16:creationId xmlns:a16="http://schemas.microsoft.com/office/drawing/2014/main" id="{CBE15B0D-EF46-479E-BDFD-F438BF34B628}"/>
            </a:ext>
          </a:extLst>
        </xdr:cNvPr>
        <xdr:cNvSpPr txBox="1"/>
      </xdr:nvSpPr>
      <xdr:spPr>
        <a:xfrm>
          <a:off x="1816744"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29227</xdr:rowOff>
    </xdr:from>
    <xdr:ext cx="405111" cy="259045"/>
    <xdr:sp macro="" textlink="">
      <xdr:nvSpPr>
        <xdr:cNvPr id="322" name="n_4mainValue【公営住宅】&#10;有形固定資産減価償却率">
          <a:extLst>
            <a:ext uri="{FF2B5EF4-FFF2-40B4-BE49-F238E27FC236}">
              <a16:creationId xmlns:a16="http://schemas.microsoft.com/office/drawing/2014/main" id="{97B61CE2-DA67-4DB5-A1FF-F2D2E7991838}"/>
            </a:ext>
          </a:extLst>
        </xdr:cNvPr>
        <xdr:cNvSpPr txBox="1"/>
      </xdr:nvSpPr>
      <xdr:spPr>
        <a:xfrm>
          <a:off x="92774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9F3E9C6A-EDBC-4EE0-A768-DF6B43A3B21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866EF74B-B1EC-413B-BB7A-B592A7602C0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2E41E512-CAB1-4A9E-BE48-B1C4EF99F35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3FB56F6C-745E-4790-9697-13237082D39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9D942111-A841-46BA-99EA-31AA566F231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55E7BACB-5C6A-4D01-B920-3A808BCC6FB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30EC147B-8064-4D42-AF1B-AE30A66116A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A1F7F4CE-56BC-499F-B199-5507D7CC2EA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E55BAE98-F5F6-454F-987C-E5270A50726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89715BDA-CAFA-4AB5-A856-49DA2EE710B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8723EF3E-D7EC-4732-88B5-A172D63380A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F7EFD472-BDDF-4DDF-AE81-E974155291D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2D58A990-7FDB-42A1-9532-C069AC3E376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6A972FCC-83C1-43FC-825D-0A1D0325D56A}"/>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95EE97DE-BF98-431E-97B9-368A0F441264}"/>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4B679C32-AA79-424E-BF72-3A1D667CDF99}"/>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60B51DDA-D354-47BE-99B1-67A2BFF4F02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E7F4B1A8-AB43-49FD-9B59-54182376B538}"/>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639F3AB8-2CC9-4B0B-88D4-B04A9EF0507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C59B6674-4D71-4B37-A8DA-B8DD05044EC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229181AD-D9C9-40F1-90EE-1C3BF41CA0A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D5AA16D4-C830-4042-A425-C6AB8EAA5F22}"/>
            </a:ext>
          </a:extLst>
        </xdr:cNvPr>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E0F58A52-26A4-491A-BFA8-C5FECECDF2E6}"/>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B81479E1-61C4-4849-A7E8-400EBC4BAB0B}"/>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3BC43494-686D-4A95-AA4B-F48D1D3DC7C6}"/>
            </a:ext>
          </a:extLst>
        </xdr:cNvPr>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8F01832E-F873-47DF-8961-E393893EA99F}"/>
            </a:ext>
          </a:extLst>
        </xdr:cNvPr>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BC3CFCA6-B0D9-4B31-A0E3-EDDAFF29F7AA}"/>
            </a:ext>
          </a:extLst>
        </xdr:cNvPr>
        <xdr:cNvSpPr txBox="1"/>
      </xdr:nvSpPr>
      <xdr:spPr>
        <a:xfrm>
          <a:off x="10515600" y="14340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886D260E-6F07-4193-986F-E263D60442DD}"/>
            </a:ext>
          </a:extLst>
        </xdr:cNvPr>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2E76D50E-D4FB-4AEC-8CA1-5BCF755AB210}"/>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4D1053D8-AC08-4B54-9397-5C2CB5F5A5B4}"/>
            </a:ext>
          </a:extLst>
        </xdr:cNvPr>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9E51EDA2-C385-49FD-9F42-E3FA55DB9F76}"/>
            </a:ext>
          </a:extLst>
        </xdr:cNvPr>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F473A363-8AA1-4AC4-9F37-93090CCE7913}"/>
            </a:ext>
          </a:extLst>
        </xdr:cNvPr>
        <xdr:cNvSpPr/>
      </xdr:nvSpPr>
      <xdr:spPr>
        <a:xfrm>
          <a:off x="6921500" y="143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D80DFBE-8A80-4A1A-BC1F-C9D475E5B6B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958CE64-7519-4C43-B8B9-61AF231608B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B6ED88E-AD75-42E2-B33D-FFF04147717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2157BAF-0A92-4F11-AF7C-0BA827D5F4E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E8FB192-1CB6-4C41-94BA-2CD0D0297AA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105257</xdr:rowOff>
    </xdr:from>
    <xdr:to>
      <xdr:col>55</xdr:col>
      <xdr:colOff>50800</xdr:colOff>
      <xdr:row>83</xdr:row>
      <xdr:rowOff>35407</xdr:rowOff>
    </xdr:to>
    <xdr:sp macro="" textlink="">
      <xdr:nvSpPr>
        <xdr:cNvPr id="360" name="楕円 359">
          <a:extLst>
            <a:ext uri="{FF2B5EF4-FFF2-40B4-BE49-F238E27FC236}">
              <a16:creationId xmlns:a16="http://schemas.microsoft.com/office/drawing/2014/main" id="{365DA28F-FD4B-467C-80DA-08438BE7910F}"/>
            </a:ext>
          </a:extLst>
        </xdr:cNvPr>
        <xdr:cNvSpPr/>
      </xdr:nvSpPr>
      <xdr:spPr>
        <a:xfrm>
          <a:off x="10426700" y="1416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128134</xdr:rowOff>
    </xdr:from>
    <xdr:ext cx="469744" cy="259045"/>
    <xdr:sp macro="" textlink="">
      <xdr:nvSpPr>
        <xdr:cNvPr id="361" name="【公営住宅】&#10;一人当たり面積該当値テキスト">
          <a:extLst>
            <a:ext uri="{FF2B5EF4-FFF2-40B4-BE49-F238E27FC236}">
              <a16:creationId xmlns:a16="http://schemas.microsoft.com/office/drawing/2014/main" id="{EC7FFD4B-DD51-4F5A-A438-4293E0F73438}"/>
            </a:ext>
          </a:extLst>
        </xdr:cNvPr>
        <xdr:cNvSpPr txBox="1"/>
      </xdr:nvSpPr>
      <xdr:spPr>
        <a:xfrm>
          <a:off x="10515600" y="1401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107086</xdr:rowOff>
    </xdr:from>
    <xdr:to>
      <xdr:col>50</xdr:col>
      <xdr:colOff>165100</xdr:colOff>
      <xdr:row>83</xdr:row>
      <xdr:rowOff>37236</xdr:rowOff>
    </xdr:to>
    <xdr:sp macro="" textlink="">
      <xdr:nvSpPr>
        <xdr:cNvPr id="362" name="楕円 361">
          <a:extLst>
            <a:ext uri="{FF2B5EF4-FFF2-40B4-BE49-F238E27FC236}">
              <a16:creationId xmlns:a16="http://schemas.microsoft.com/office/drawing/2014/main" id="{018C7AE2-49FE-4904-B671-62B4BFDFB627}"/>
            </a:ext>
          </a:extLst>
        </xdr:cNvPr>
        <xdr:cNvSpPr/>
      </xdr:nvSpPr>
      <xdr:spPr>
        <a:xfrm>
          <a:off x="9588500" y="1416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156057</xdr:rowOff>
    </xdr:from>
    <xdr:to>
      <xdr:col>55</xdr:col>
      <xdr:colOff>0</xdr:colOff>
      <xdr:row>82</xdr:row>
      <xdr:rowOff>157886</xdr:rowOff>
    </xdr:to>
    <xdr:cxnSp macro="">
      <xdr:nvCxnSpPr>
        <xdr:cNvPr id="363" name="直線コネクタ 362">
          <a:extLst>
            <a:ext uri="{FF2B5EF4-FFF2-40B4-BE49-F238E27FC236}">
              <a16:creationId xmlns:a16="http://schemas.microsoft.com/office/drawing/2014/main" id="{26F0F585-C924-4E5B-9304-AE8C7E24CD77}"/>
            </a:ext>
          </a:extLst>
        </xdr:cNvPr>
        <xdr:cNvCxnSpPr/>
      </xdr:nvCxnSpPr>
      <xdr:spPr>
        <a:xfrm flipV="1">
          <a:off x="9639300" y="14214957"/>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101600</xdr:rowOff>
    </xdr:from>
    <xdr:to>
      <xdr:col>46</xdr:col>
      <xdr:colOff>38100</xdr:colOff>
      <xdr:row>83</xdr:row>
      <xdr:rowOff>31750</xdr:rowOff>
    </xdr:to>
    <xdr:sp macro="" textlink="">
      <xdr:nvSpPr>
        <xdr:cNvPr id="364" name="楕円 363">
          <a:extLst>
            <a:ext uri="{FF2B5EF4-FFF2-40B4-BE49-F238E27FC236}">
              <a16:creationId xmlns:a16="http://schemas.microsoft.com/office/drawing/2014/main" id="{A5CF895F-515B-41E3-AB54-A689C29B9E72}"/>
            </a:ext>
          </a:extLst>
        </xdr:cNvPr>
        <xdr:cNvSpPr/>
      </xdr:nvSpPr>
      <xdr:spPr>
        <a:xfrm>
          <a:off x="8699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152400</xdr:rowOff>
    </xdr:from>
    <xdr:to>
      <xdr:col>50</xdr:col>
      <xdr:colOff>114300</xdr:colOff>
      <xdr:row>82</xdr:row>
      <xdr:rowOff>157886</xdr:rowOff>
    </xdr:to>
    <xdr:cxnSp macro="">
      <xdr:nvCxnSpPr>
        <xdr:cNvPr id="365" name="直線コネクタ 364">
          <a:extLst>
            <a:ext uri="{FF2B5EF4-FFF2-40B4-BE49-F238E27FC236}">
              <a16:creationId xmlns:a16="http://schemas.microsoft.com/office/drawing/2014/main" id="{AD393841-FA23-4918-8720-A43C74228DF9}"/>
            </a:ext>
          </a:extLst>
        </xdr:cNvPr>
        <xdr:cNvCxnSpPr/>
      </xdr:nvCxnSpPr>
      <xdr:spPr>
        <a:xfrm>
          <a:off x="8750300" y="14211300"/>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99313</xdr:rowOff>
    </xdr:from>
    <xdr:to>
      <xdr:col>41</xdr:col>
      <xdr:colOff>101600</xdr:colOff>
      <xdr:row>83</xdr:row>
      <xdr:rowOff>29463</xdr:rowOff>
    </xdr:to>
    <xdr:sp macro="" textlink="">
      <xdr:nvSpPr>
        <xdr:cNvPr id="366" name="楕円 365">
          <a:extLst>
            <a:ext uri="{FF2B5EF4-FFF2-40B4-BE49-F238E27FC236}">
              <a16:creationId xmlns:a16="http://schemas.microsoft.com/office/drawing/2014/main" id="{E8C93813-E1E2-4052-BF06-BD69C19EEFE3}"/>
            </a:ext>
          </a:extLst>
        </xdr:cNvPr>
        <xdr:cNvSpPr/>
      </xdr:nvSpPr>
      <xdr:spPr>
        <a:xfrm>
          <a:off x="7810500" y="1415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150113</xdr:rowOff>
    </xdr:from>
    <xdr:to>
      <xdr:col>45</xdr:col>
      <xdr:colOff>177800</xdr:colOff>
      <xdr:row>82</xdr:row>
      <xdr:rowOff>152400</xdr:rowOff>
    </xdr:to>
    <xdr:cxnSp macro="">
      <xdr:nvCxnSpPr>
        <xdr:cNvPr id="367" name="直線コネクタ 366">
          <a:extLst>
            <a:ext uri="{FF2B5EF4-FFF2-40B4-BE49-F238E27FC236}">
              <a16:creationId xmlns:a16="http://schemas.microsoft.com/office/drawing/2014/main" id="{9FF51916-419F-451B-9625-FB5778FCAFE9}"/>
            </a:ext>
          </a:extLst>
        </xdr:cNvPr>
        <xdr:cNvCxnSpPr/>
      </xdr:nvCxnSpPr>
      <xdr:spPr>
        <a:xfrm>
          <a:off x="7861300" y="142090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113488</xdr:rowOff>
    </xdr:from>
    <xdr:to>
      <xdr:col>36</xdr:col>
      <xdr:colOff>165100</xdr:colOff>
      <xdr:row>83</xdr:row>
      <xdr:rowOff>43638</xdr:rowOff>
    </xdr:to>
    <xdr:sp macro="" textlink="">
      <xdr:nvSpPr>
        <xdr:cNvPr id="368" name="楕円 367">
          <a:extLst>
            <a:ext uri="{FF2B5EF4-FFF2-40B4-BE49-F238E27FC236}">
              <a16:creationId xmlns:a16="http://schemas.microsoft.com/office/drawing/2014/main" id="{7E04C511-6E46-409F-976F-1801A491A49A}"/>
            </a:ext>
          </a:extLst>
        </xdr:cNvPr>
        <xdr:cNvSpPr/>
      </xdr:nvSpPr>
      <xdr:spPr>
        <a:xfrm>
          <a:off x="6921500" y="1417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150113</xdr:rowOff>
    </xdr:from>
    <xdr:to>
      <xdr:col>41</xdr:col>
      <xdr:colOff>50800</xdr:colOff>
      <xdr:row>82</xdr:row>
      <xdr:rowOff>164288</xdr:rowOff>
    </xdr:to>
    <xdr:cxnSp macro="">
      <xdr:nvCxnSpPr>
        <xdr:cNvPr id="369" name="直線コネクタ 368">
          <a:extLst>
            <a:ext uri="{FF2B5EF4-FFF2-40B4-BE49-F238E27FC236}">
              <a16:creationId xmlns:a16="http://schemas.microsoft.com/office/drawing/2014/main" id="{6D19D053-8860-44B8-A754-225CA909F969}"/>
            </a:ext>
          </a:extLst>
        </xdr:cNvPr>
        <xdr:cNvCxnSpPr/>
      </xdr:nvCxnSpPr>
      <xdr:spPr>
        <a:xfrm flipV="1">
          <a:off x="6972300" y="14209013"/>
          <a:ext cx="889000" cy="1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C574F57F-0898-413D-88D4-42AACE50CD83}"/>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BC23AC4A-93A7-4FBB-BE19-06BE6815D501}"/>
            </a:ext>
          </a:extLst>
        </xdr:cNvPr>
        <xdr:cNvSpPr txBox="1"/>
      </xdr:nvSpPr>
      <xdr:spPr>
        <a:xfrm>
          <a:off x="8515427" y="144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57E5337C-011E-449F-8D9D-A0D520757412}"/>
            </a:ext>
          </a:extLst>
        </xdr:cNvPr>
        <xdr:cNvSpPr txBox="1"/>
      </xdr:nvSpPr>
      <xdr:spPr>
        <a:xfrm>
          <a:off x="7626427" y="144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05A5BD60-C90A-469E-A453-4153DEFB0CFB}"/>
            </a:ext>
          </a:extLst>
        </xdr:cNvPr>
        <xdr:cNvSpPr txBox="1"/>
      </xdr:nvSpPr>
      <xdr:spPr>
        <a:xfrm>
          <a:off x="6737427" y="1447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53763</xdr:rowOff>
    </xdr:from>
    <xdr:ext cx="469744" cy="259045"/>
    <xdr:sp macro="" textlink="">
      <xdr:nvSpPr>
        <xdr:cNvPr id="374" name="n_1mainValue【公営住宅】&#10;一人当たり面積">
          <a:extLst>
            <a:ext uri="{FF2B5EF4-FFF2-40B4-BE49-F238E27FC236}">
              <a16:creationId xmlns:a16="http://schemas.microsoft.com/office/drawing/2014/main" id="{7F5F428A-F17C-41A0-89B9-4976334B555C}"/>
            </a:ext>
          </a:extLst>
        </xdr:cNvPr>
        <xdr:cNvSpPr txBox="1"/>
      </xdr:nvSpPr>
      <xdr:spPr>
        <a:xfrm>
          <a:off x="9391727" y="1394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48277</xdr:rowOff>
    </xdr:from>
    <xdr:ext cx="469744" cy="259045"/>
    <xdr:sp macro="" textlink="">
      <xdr:nvSpPr>
        <xdr:cNvPr id="375" name="n_2mainValue【公営住宅】&#10;一人当たり面積">
          <a:extLst>
            <a:ext uri="{FF2B5EF4-FFF2-40B4-BE49-F238E27FC236}">
              <a16:creationId xmlns:a16="http://schemas.microsoft.com/office/drawing/2014/main" id="{28C74E4E-1BF2-4D58-B84D-13E43B9408C6}"/>
            </a:ext>
          </a:extLst>
        </xdr:cNvPr>
        <xdr:cNvSpPr txBox="1"/>
      </xdr:nvSpPr>
      <xdr:spPr>
        <a:xfrm>
          <a:off x="8515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45990</xdr:rowOff>
    </xdr:from>
    <xdr:ext cx="469744" cy="259045"/>
    <xdr:sp macro="" textlink="">
      <xdr:nvSpPr>
        <xdr:cNvPr id="376" name="n_3mainValue【公営住宅】&#10;一人当たり面積">
          <a:extLst>
            <a:ext uri="{FF2B5EF4-FFF2-40B4-BE49-F238E27FC236}">
              <a16:creationId xmlns:a16="http://schemas.microsoft.com/office/drawing/2014/main" id="{A92F3EDD-82AB-498D-8BBE-C266939948E5}"/>
            </a:ext>
          </a:extLst>
        </xdr:cNvPr>
        <xdr:cNvSpPr txBox="1"/>
      </xdr:nvSpPr>
      <xdr:spPr>
        <a:xfrm>
          <a:off x="7626427" y="13933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60165</xdr:rowOff>
    </xdr:from>
    <xdr:ext cx="469744" cy="259045"/>
    <xdr:sp macro="" textlink="">
      <xdr:nvSpPr>
        <xdr:cNvPr id="377" name="n_4mainValue【公営住宅】&#10;一人当たり面積">
          <a:extLst>
            <a:ext uri="{FF2B5EF4-FFF2-40B4-BE49-F238E27FC236}">
              <a16:creationId xmlns:a16="http://schemas.microsoft.com/office/drawing/2014/main" id="{07333767-D068-4775-AE19-8FD05A736724}"/>
            </a:ext>
          </a:extLst>
        </xdr:cNvPr>
        <xdr:cNvSpPr txBox="1"/>
      </xdr:nvSpPr>
      <xdr:spPr>
        <a:xfrm>
          <a:off x="6737427" y="1394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A661E14-090A-425E-B2AA-4450036573D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E862A171-29A8-4B1E-87A8-228AEE62B45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583FA94-81B2-4352-82E1-DFCDCBEE582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F499E67B-2AC7-4193-AC8F-CDCECD203BB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64894E3F-F8D8-487F-8040-2531AECB266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9FF9A721-5C94-48A1-9109-FDB9EF311CB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65F37AE1-6511-46A2-9611-F05B3FA69A3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3C43A934-622A-473B-9369-FF90DDE872D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82604105-06DB-4CE4-B285-3247DD529FD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47199591-A141-4DA8-ABB1-56D7D1B5C12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CF9CBBC7-7D58-4106-A970-8F06C8F0102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038F5796-C023-4D35-8D58-9C7236F5C76F}"/>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3C847C54-70B4-4125-9C42-C1DA5A48CB1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0F928A5E-7104-40B8-A5D6-B89E51F971ED}"/>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10B4986C-8D36-4A2C-9232-598454234A22}"/>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126ABEF9-884C-4AEA-BABF-B6D66A90A025}"/>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A7E7A2B9-1F4B-4D95-9767-083A38B97E0F}"/>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387B8AF4-F7A2-4F89-953A-F64F4EBC067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09178EA6-5FF5-4565-BB66-A27EA551257E}"/>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034EA687-106B-480C-830C-2003868D2CE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0BDD2600-6A93-4DB6-80C4-ADB34278391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A8AB8C4-F1B3-44DA-965A-D5E2F290284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F1C5E157-D825-4665-AEC0-5AD696A7FC53}"/>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D90CC75A-164D-4B72-88A9-2994A74005C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82BFE331-C465-443A-B601-0DB54885958D}"/>
            </a:ext>
          </a:extLst>
        </xdr:cNvPr>
        <xdr:cNvCxnSpPr/>
      </xdr:nvCxnSpPr>
      <xdr:spPr>
        <a:xfrm flipV="1">
          <a:off x="4634865" y="17377411"/>
          <a:ext cx="0" cy="12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969E3CB2-B2D1-46D7-9213-C8F77D4DF543}"/>
            </a:ext>
          </a:extLst>
        </xdr:cNvPr>
        <xdr:cNvSpPr txBox="1"/>
      </xdr:nvSpPr>
      <xdr:spPr>
        <a:xfrm>
          <a:off x="4673600" y="186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CDE5A798-C386-4A4D-B1A6-3336FDF0B767}"/>
            </a:ext>
          </a:extLst>
        </xdr:cNvPr>
        <xdr:cNvCxnSpPr/>
      </xdr:nvCxnSpPr>
      <xdr:spPr>
        <a:xfrm>
          <a:off x="4546600" y="1861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6AAD224B-5441-4379-9AF5-067996F927F0}"/>
            </a:ext>
          </a:extLst>
        </xdr:cNvPr>
        <xdr:cNvSpPr txBox="1"/>
      </xdr:nvSpPr>
      <xdr:spPr>
        <a:xfrm>
          <a:off x="4673600" y="1715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C3D1EC85-C88A-42A8-A88B-6D9F234D5415}"/>
            </a:ext>
          </a:extLst>
        </xdr:cNvPr>
        <xdr:cNvCxnSpPr/>
      </xdr:nvCxnSpPr>
      <xdr:spPr>
        <a:xfrm>
          <a:off x="4546600" y="1737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139082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0E776AF0-F357-475D-975B-F8C87C3A1CC9}"/>
            </a:ext>
          </a:extLst>
        </xdr:cNvPr>
        <xdr:cNvSpPr txBox="1"/>
      </xdr:nvSpPr>
      <xdr:spPr>
        <a:xfrm>
          <a:off x="4673600" y="1796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B0E1B082-4F61-4781-9C9A-350D417B7BD2}"/>
            </a:ext>
          </a:extLst>
        </xdr:cNvPr>
        <xdr:cNvSpPr/>
      </xdr:nvSpPr>
      <xdr:spPr>
        <a:xfrm>
          <a:off x="4584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7B5CDBF9-2ED5-4BC2-98A4-3F5D5CA237C4}"/>
            </a:ext>
          </a:extLst>
        </xdr:cNvPr>
        <xdr:cNvSpPr/>
      </xdr:nvSpPr>
      <xdr:spPr>
        <a:xfrm>
          <a:off x="3746500" y="179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C1F02FB5-369A-4C5F-A50E-D27EEE6F2739}"/>
            </a:ext>
          </a:extLst>
        </xdr:cNvPr>
        <xdr:cNvSpPr/>
      </xdr:nvSpPr>
      <xdr:spPr>
        <a:xfrm>
          <a:off x="2857500" y="1794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287BE3C5-E6B3-4E16-B505-C7002081AC21}"/>
            </a:ext>
          </a:extLst>
        </xdr:cNvPr>
        <xdr:cNvSpPr/>
      </xdr:nvSpPr>
      <xdr:spPr>
        <a:xfrm>
          <a:off x="1968500" y="1791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2" name="フローチャート: 判断 411">
          <a:extLst>
            <a:ext uri="{FF2B5EF4-FFF2-40B4-BE49-F238E27FC236}">
              <a16:creationId xmlns:a16="http://schemas.microsoft.com/office/drawing/2014/main" id="{78A63726-EB55-4F2E-8928-D5CCB5FF58F5}"/>
            </a:ext>
          </a:extLst>
        </xdr:cNvPr>
        <xdr:cNvSpPr/>
      </xdr:nvSpPr>
      <xdr:spPr>
        <a:xfrm>
          <a:off x="10795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723F9F0-9FAF-4DB8-AC7B-E07C532EC42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F0DDECB-5E64-4E0D-BCEE-E6DA704355A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9CE9D57-1CDF-4FDD-A188-775D26AFBFA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CE6153C-A295-4A32-BEE9-4AA9AD8A99C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3CC68F2-964B-40C9-B6E9-3AF8A9B86A3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53975</xdr:rowOff>
    </xdr:from>
    <xdr:to>
      <xdr:col>24</xdr:col>
      <xdr:colOff>114300</xdr:colOff>
      <xdr:row>103</xdr:row>
      <xdr:rowOff>155575</xdr:rowOff>
    </xdr:to>
    <xdr:sp macro="" textlink="">
      <xdr:nvSpPr>
        <xdr:cNvPr id="418" name="楕円 417">
          <a:extLst>
            <a:ext uri="{FF2B5EF4-FFF2-40B4-BE49-F238E27FC236}">
              <a16:creationId xmlns:a16="http://schemas.microsoft.com/office/drawing/2014/main" id="{709BD4C9-5E0F-40D5-BD8D-8E78A2D99758}"/>
            </a:ext>
          </a:extLst>
        </xdr:cNvPr>
        <xdr:cNvSpPr/>
      </xdr:nvSpPr>
      <xdr:spPr>
        <a:xfrm>
          <a:off x="4584700" y="1771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76852</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253090A2-AFB3-4ED9-B826-39EBCA77E2A2}"/>
            </a:ext>
          </a:extLst>
        </xdr:cNvPr>
        <xdr:cNvSpPr txBox="1"/>
      </xdr:nvSpPr>
      <xdr:spPr>
        <a:xfrm>
          <a:off x="4673600" y="1756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17780</xdr:rowOff>
    </xdr:from>
    <xdr:to>
      <xdr:col>20</xdr:col>
      <xdr:colOff>38100</xdr:colOff>
      <xdr:row>103</xdr:row>
      <xdr:rowOff>119380</xdr:rowOff>
    </xdr:to>
    <xdr:sp macro="" textlink="">
      <xdr:nvSpPr>
        <xdr:cNvPr id="420" name="楕円 419">
          <a:extLst>
            <a:ext uri="{FF2B5EF4-FFF2-40B4-BE49-F238E27FC236}">
              <a16:creationId xmlns:a16="http://schemas.microsoft.com/office/drawing/2014/main" id="{6B81378F-78C3-4174-8ECE-F42484F138A3}"/>
            </a:ext>
          </a:extLst>
        </xdr:cNvPr>
        <xdr:cNvSpPr/>
      </xdr:nvSpPr>
      <xdr:spPr>
        <a:xfrm>
          <a:off x="3746500" y="1767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68580</xdr:rowOff>
    </xdr:from>
    <xdr:to>
      <xdr:col>24</xdr:col>
      <xdr:colOff>63500</xdr:colOff>
      <xdr:row>103</xdr:row>
      <xdr:rowOff>104775</xdr:rowOff>
    </xdr:to>
    <xdr:cxnSp macro="">
      <xdr:nvCxnSpPr>
        <xdr:cNvPr id="421" name="直線コネクタ 420">
          <a:extLst>
            <a:ext uri="{FF2B5EF4-FFF2-40B4-BE49-F238E27FC236}">
              <a16:creationId xmlns:a16="http://schemas.microsoft.com/office/drawing/2014/main" id="{E3AD7FC9-7757-418B-8CB2-F4ECF35AB201}"/>
            </a:ext>
          </a:extLst>
        </xdr:cNvPr>
        <xdr:cNvCxnSpPr/>
      </xdr:nvCxnSpPr>
      <xdr:spPr>
        <a:xfrm>
          <a:off x="3797300" y="1772793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156845</xdr:rowOff>
    </xdr:from>
    <xdr:to>
      <xdr:col>15</xdr:col>
      <xdr:colOff>101600</xdr:colOff>
      <xdr:row>103</xdr:row>
      <xdr:rowOff>86995</xdr:rowOff>
    </xdr:to>
    <xdr:sp macro="" textlink="">
      <xdr:nvSpPr>
        <xdr:cNvPr id="422" name="楕円 421">
          <a:extLst>
            <a:ext uri="{FF2B5EF4-FFF2-40B4-BE49-F238E27FC236}">
              <a16:creationId xmlns:a16="http://schemas.microsoft.com/office/drawing/2014/main" id="{02887437-C3B8-4DA5-9860-5B96AE3BD3F1}"/>
            </a:ext>
          </a:extLst>
        </xdr:cNvPr>
        <xdr:cNvSpPr/>
      </xdr:nvSpPr>
      <xdr:spPr>
        <a:xfrm>
          <a:off x="2857500" y="1764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36195</xdr:rowOff>
    </xdr:from>
    <xdr:to>
      <xdr:col>19</xdr:col>
      <xdr:colOff>177800</xdr:colOff>
      <xdr:row>103</xdr:row>
      <xdr:rowOff>68580</xdr:rowOff>
    </xdr:to>
    <xdr:cxnSp macro="">
      <xdr:nvCxnSpPr>
        <xdr:cNvPr id="423" name="直線コネクタ 422">
          <a:extLst>
            <a:ext uri="{FF2B5EF4-FFF2-40B4-BE49-F238E27FC236}">
              <a16:creationId xmlns:a16="http://schemas.microsoft.com/office/drawing/2014/main" id="{E0C31C9C-E4BA-49F0-B796-82FDD6865B75}"/>
            </a:ext>
          </a:extLst>
        </xdr:cNvPr>
        <xdr:cNvCxnSpPr/>
      </xdr:nvCxnSpPr>
      <xdr:spPr>
        <a:xfrm>
          <a:off x="2908300" y="176955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122555</xdr:rowOff>
    </xdr:from>
    <xdr:to>
      <xdr:col>10</xdr:col>
      <xdr:colOff>165100</xdr:colOff>
      <xdr:row>103</xdr:row>
      <xdr:rowOff>52705</xdr:rowOff>
    </xdr:to>
    <xdr:sp macro="" textlink="">
      <xdr:nvSpPr>
        <xdr:cNvPr id="424" name="楕円 423">
          <a:extLst>
            <a:ext uri="{FF2B5EF4-FFF2-40B4-BE49-F238E27FC236}">
              <a16:creationId xmlns:a16="http://schemas.microsoft.com/office/drawing/2014/main" id="{8107005E-D96D-4846-91A8-AFFC02274BF5}"/>
            </a:ext>
          </a:extLst>
        </xdr:cNvPr>
        <xdr:cNvSpPr/>
      </xdr:nvSpPr>
      <xdr:spPr>
        <a:xfrm>
          <a:off x="196850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1905</xdr:rowOff>
    </xdr:from>
    <xdr:to>
      <xdr:col>15</xdr:col>
      <xdr:colOff>50800</xdr:colOff>
      <xdr:row>103</xdr:row>
      <xdr:rowOff>36195</xdr:rowOff>
    </xdr:to>
    <xdr:cxnSp macro="">
      <xdr:nvCxnSpPr>
        <xdr:cNvPr id="425" name="直線コネクタ 424">
          <a:extLst>
            <a:ext uri="{FF2B5EF4-FFF2-40B4-BE49-F238E27FC236}">
              <a16:creationId xmlns:a16="http://schemas.microsoft.com/office/drawing/2014/main" id="{10CC7798-839D-4D9E-9865-B7102A83E1BD}"/>
            </a:ext>
          </a:extLst>
        </xdr:cNvPr>
        <xdr:cNvCxnSpPr/>
      </xdr:nvCxnSpPr>
      <xdr:spPr>
        <a:xfrm>
          <a:off x="2019300" y="176612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86361</xdr:rowOff>
    </xdr:from>
    <xdr:to>
      <xdr:col>6</xdr:col>
      <xdr:colOff>38100</xdr:colOff>
      <xdr:row>103</xdr:row>
      <xdr:rowOff>16511</xdr:rowOff>
    </xdr:to>
    <xdr:sp macro="" textlink="">
      <xdr:nvSpPr>
        <xdr:cNvPr id="426" name="楕円 425">
          <a:extLst>
            <a:ext uri="{FF2B5EF4-FFF2-40B4-BE49-F238E27FC236}">
              <a16:creationId xmlns:a16="http://schemas.microsoft.com/office/drawing/2014/main" id="{89B65B1D-6F2A-498F-8342-02112CE9A8A0}"/>
            </a:ext>
          </a:extLst>
        </xdr:cNvPr>
        <xdr:cNvSpPr/>
      </xdr:nvSpPr>
      <xdr:spPr>
        <a:xfrm>
          <a:off x="1079500" y="1757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137161</xdr:rowOff>
    </xdr:from>
    <xdr:to>
      <xdr:col>10</xdr:col>
      <xdr:colOff>114300</xdr:colOff>
      <xdr:row>103</xdr:row>
      <xdr:rowOff>1905</xdr:rowOff>
    </xdr:to>
    <xdr:cxnSp macro="">
      <xdr:nvCxnSpPr>
        <xdr:cNvPr id="427" name="直線コネクタ 426">
          <a:extLst>
            <a:ext uri="{FF2B5EF4-FFF2-40B4-BE49-F238E27FC236}">
              <a16:creationId xmlns:a16="http://schemas.microsoft.com/office/drawing/2014/main" id="{59657513-8EAB-40F5-8CAD-48C33770FC30}"/>
            </a:ext>
          </a:extLst>
        </xdr:cNvPr>
        <xdr:cNvCxnSpPr/>
      </xdr:nvCxnSpPr>
      <xdr:spPr>
        <a:xfrm>
          <a:off x="1130300" y="1762506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59072</xdr:rowOff>
    </xdr:from>
    <xdr:ext cx="405111" cy="259045"/>
    <xdr:sp macro="" textlink="">
      <xdr:nvSpPr>
        <xdr:cNvPr id="428" name="n_1aveValue【港湾・漁港】&#10;有形固定資産減価償却率">
          <a:extLst>
            <a:ext uri="{FF2B5EF4-FFF2-40B4-BE49-F238E27FC236}">
              <a16:creationId xmlns:a16="http://schemas.microsoft.com/office/drawing/2014/main" id="{A7A924CC-DC12-4855-8307-17761550678A}"/>
            </a:ext>
          </a:extLst>
        </xdr:cNvPr>
        <xdr:cNvSpPr txBox="1"/>
      </xdr:nvSpPr>
      <xdr:spPr>
        <a:xfrm>
          <a:off x="3582044" y="1806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36213</xdr:rowOff>
    </xdr:from>
    <xdr:ext cx="405111" cy="259045"/>
    <xdr:sp macro="" textlink="">
      <xdr:nvSpPr>
        <xdr:cNvPr id="429" name="n_2aveValue【港湾・漁港】&#10;有形固定資産減価償却率">
          <a:extLst>
            <a:ext uri="{FF2B5EF4-FFF2-40B4-BE49-F238E27FC236}">
              <a16:creationId xmlns:a16="http://schemas.microsoft.com/office/drawing/2014/main" id="{2F4FC048-EEFD-4657-BFAC-B9844B51A000}"/>
            </a:ext>
          </a:extLst>
        </xdr:cNvPr>
        <xdr:cNvSpPr txBox="1"/>
      </xdr:nvSpPr>
      <xdr:spPr>
        <a:xfrm>
          <a:off x="2705744" y="1803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9541</xdr:rowOff>
    </xdr:from>
    <xdr:ext cx="405111" cy="259045"/>
    <xdr:sp macro="" textlink="">
      <xdr:nvSpPr>
        <xdr:cNvPr id="430" name="n_3aveValue【港湾・漁港】&#10;有形固定資産減価償却率">
          <a:extLst>
            <a:ext uri="{FF2B5EF4-FFF2-40B4-BE49-F238E27FC236}">
              <a16:creationId xmlns:a16="http://schemas.microsoft.com/office/drawing/2014/main" id="{72225997-C245-404E-B051-9FC75CBC12E4}"/>
            </a:ext>
          </a:extLst>
        </xdr:cNvPr>
        <xdr:cNvSpPr txBox="1"/>
      </xdr:nvSpPr>
      <xdr:spPr>
        <a:xfrm>
          <a:off x="1816744" y="1801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154322</xdr:rowOff>
    </xdr:from>
    <xdr:ext cx="405111" cy="259045"/>
    <xdr:sp macro="" textlink="">
      <xdr:nvSpPr>
        <xdr:cNvPr id="431" name="n_4aveValue【港湾・漁港】&#10;有形固定資産減価償却率">
          <a:extLst>
            <a:ext uri="{FF2B5EF4-FFF2-40B4-BE49-F238E27FC236}">
              <a16:creationId xmlns:a16="http://schemas.microsoft.com/office/drawing/2014/main" id="{7EC8D562-D5F1-4796-86FF-D604AABEBAC7}"/>
            </a:ext>
          </a:extLst>
        </xdr:cNvPr>
        <xdr:cNvSpPr txBox="1"/>
      </xdr:nvSpPr>
      <xdr:spPr>
        <a:xfrm>
          <a:off x="927744" y="1798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135907</xdr:rowOff>
    </xdr:from>
    <xdr:ext cx="405111" cy="259045"/>
    <xdr:sp macro="" textlink="">
      <xdr:nvSpPr>
        <xdr:cNvPr id="432" name="n_1mainValue【港湾・漁港】&#10;有形固定資産減価償却率">
          <a:extLst>
            <a:ext uri="{FF2B5EF4-FFF2-40B4-BE49-F238E27FC236}">
              <a16:creationId xmlns:a16="http://schemas.microsoft.com/office/drawing/2014/main" id="{EEBBB843-E555-48D0-A5D3-939525A7E605}"/>
            </a:ext>
          </a:extLst>
        </xdr:cNvPr>
        <xdr:cNvSpPr txBox="1"/>
      </xdr:nvSpPr>
      <xdr:spPr>
        <a:xfrm>
          <a:off x="35820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103522</xdr:rowOff>
    </xdr:from>
    <xdr:ext cx="405111" cy="259045"/>
    <xdr:sp macro="" textlink="">
      <xdr:nvSpPr>
        <xdr:cNvPr id="433" name="n_2mainValue【港湾・漁港】&#10;有形固定資産減価償却率">
          <a:extLst>
            <a:ext uri="{FF2B5EF4-FFF2-40B4-BE49-F238E27FC236}">
              <a16:creationId xmlns:a16="http://schemas.microsoft.com/office/drawing/2014/main" id="{D26472AF-2E52-4EDE-93C4-C1D1FD0109A8}"/>
            </a:ext>
          </a:extLst>
        </xdr:cNvPr>
        <xdr:cNvSpPr txBox="1"/>
      </xdr:nvSpPr>
      <xdr:spPr>
        <a:xfrm>
          <a:off x="2705744" y="1741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69232</xdr:rowOff>
    </xdr:from>
    <xdr:ext cx="405111" cy="259045"/>
    <xdr:sp macro="" textlink="">
      <xdr:nvSpPr>
        <xdr:cNvPr id="434" name="n_3mainValue【港湾・漁港】&#10;有形固定資産減価償却率">
          <a:extLst>
            <a:ext uri="{FF2B5EF4-FFF2-40B4-BE49-F238E27FC236}">
              <a16:creationId xmlns:a16="http://schemas.microsoft.com/office/drawing/2014/main" id="{A02B6430-EB42-4BAD-B675-AB7279E18B09}"/>
            </a:ext>
          </a:extLst>
        </xdr:cNvPr>
        <xdr:cNvSpPr txBox="1"/>
      </xdr:nvSpPr>
      <xdr:spPr>
        <a:xfrm>
          <a:off x="1816744" y="1738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33038</xdr:rowOff>
    </xdr:from>
    <xdr:ext cx="405111" cy="259045"/>
    <xdr:sp macro="" textlink="">
      <xdr:nvSpPr>
        <xdr:cNvPr id="435" name="n_4mainValue【港湾・漁港】&#10;有形固定資産減価償却率">
          <a:extLst>
            <a:ext uri="{FF2B5EF4-FFF2-40B4-BE49-F238E27FC236}">
              <a16:creationId xmlns:a16="http://schemas.microsoft.com/office/drawing/2014/main" id="{833E678A-3C98-49DE-953A-0730FE404BC2}"/>
            </a:ext>
          </a:extLst>
        </xdr:cNvPr>
        <xdr:cNvSpPr txBox="1"/>
      </xdr:nvSpPr>
      <xdr:spPr>
        <a:xfrm>
          <a:off x="927744" y="1734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BBF07C9C-39FB-4112-9963-5B1F77A76EE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28CBD173-D2D9-46A7-9767-583FA24E9FF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24BD13EC-5113-4E3C-88BE-13644BF3117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E2339C0B-A4CD-4B19-B4F3-8BB72711A43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3A119E7F-2D65-49C1-885D-AF301A7B762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F6E80EFD-3E01-4AE8-8A2E-C78EA31124F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9B65C0EA-7CB8-46C4-9541-77C0D8ED0F2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2B646C47-3C08-4B4D-9D48-89880136D3F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81F9A3F3-79C9-47CB-A4B4-E749034CB33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61FB3AAC-0F78-48CF-9785-F3BF515C0A2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3F051665-D4A5-482E-B0DF-A33E0A0B2369}"/>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CDF118BE-CAD3-48C1-ACB6-CF7865DD5D99}"/>
            </a:ext>
          </a:extLst>
        </xdr:cNvPr>
        <xdr:cNvSpPr txBox="1"/>
      </xdr:nvSpPr>
      <xdr:spPr>
        <a:xfrm>
          <a:off x="6355214" y="1833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D1C0E810-157F-4446-8FAD-14528AF1483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0695C78F-597F-41A6-A31A-977100EDD721}"/>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A8B973C3-EF24-4912-9FE4-D55F686DC021}"/>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485598F7-0DBB-42CD-8516-DB31BD78FCC0}"/>
            </a:ext>
          </a:extLst>
        </xdr:cNvPr>
        <xdr:cNvSpPr txBox="1"/>
      </xdr:nvSpPr>
      <xdr:spPr>
        <a:xfrm>
          <a:off x="5918428" y="1719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F31784DC-00B1-4B44-8197-24A5B8322B4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6388CD19-FC53-419C-BB14-C109DAC444A1}"/>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94B82897-2BFC-4AB4-B0E7-C3FCF839840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180B2ABB-C420-4B3F-8D6A-DB76ABA48D91}"/>
            </a:ext>
          </a:extLst>
        </xdr:cNvPr>
        <xdr:cNvCxnSpPr/>
      </xdr:nvCxnSpPr>
      <xdr:spPr>
        <a:xfrm flipV="1">
          <a:off x="10476865" y="17177097"/>
          <a:ext cx="0" cy="129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D5E2C71D-120F-4AEA-B0C8-8C3566580E70}"/>
            </a:ext>
          </a:extLst>
        </xdr:cNvPr>
        <xdr:cNvSpPr txBox="1"/>
      </xdr:nvSpPr>
      <xdr:spPr>
        <a:xfrm>
          <a:off x="10515600" y="1847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FAEDE969-DF45-4727-B88F-A6972D4A767E}"/>
            </a:ext>
          </a:extLst>
        </xdr:cNvPr>
        <xdr:cNvCxnSpPr/>
      </xdr:nvCxnSpPr>
      <xdr:spPr>
        <a:xfrm>
          <a:off x="10388600" y="18471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3D9FA011-6B6F-4448-9592-47FB6080DCFB}"/>
            </a:ext>
          </a:extLst>
        </xdr:cNvPr>
        <xdr:cNvSpPr txBox="1"/>
      </xdr:nvSpPr>
      <xdr:spPr>
        <a:xfrm>
          <a:off x="10515600" y="169523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BB4E224B-788C-4777-B161-CFED0C8787F9}"/>
            </a:ext>
          </a:extLst>
        </xdr:cNvPr>
        <xdr:cNvCxnSpPr/>
      </xdr:nvCxnSpPr>
      <xdr:spPr>
        <a:xfrm>
          <a:off x="10388600" y="17177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19691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877FB49E-A99E-418F-9884-6BB54C0EDD9B}"/>
            </a:ext>
          </a:extLst>
        </xdr:cNvPr>
        <xdr:cNvSpPr txBox="1"/>
      </xdr:nvSpPr>
      <xdr:spPr>
        <a:xfrm>
          <a:off x="10515600" y="180219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CD102CAE-EEAC-480E-8222-08588BE8EADC}"/>
            </a:ext>
          </a:extLst>
        </xdr:cNvPr>
        <xdr:cNvSpPr/>
      </xdr:nvSpPr>
      <xdr:spPr>
        <a:xfrm>
          <a:off x="10426700" y="1817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1B64F9D1-7D45-4308-8BEF-2D0FBD92ECF2}"/>
            </a:ext>
          </a:extLst>
        </xdr:cNvPr>
        <xdr:cNvSpPr/>
      </xdr:nvSpPr>
      <xdr:spPr>
        <a:xfrm>
          <a:off x="9588500" y="1817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24873273-2AEB-4159-B672-CD28B50CFC33}"/>
            </a:ext>
          </a:extLst>
        </xdr:cNvPr>
        <xdr:cNvSpPr/>
      </xdr:nvSpPr>
      <xdr:spPr>
        <a:xfrm>
          <a:off x="8699500" y="1817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86272BFF-B38A-485E-A5A3-413048FC2AC6}"/>
            </a:ext>
          </a:extLst>
        </xdr:cNvPr>
        <xdr:cNvSpPr/>
      </xdr:nvSpPr>
      <xdr:spPr>
        <a:xfrm>
          <a:off x="7810500" y="1818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34299</xdr:rowOff>
    </xdr:from>
    <xdr:to>
      <xdr:col>36</xdr:col>
      <xdr:colOff>165100</xdr:colOff>
      <xdr:row>106</xdr:row>
      <xdr:rowOff>135899</xdr:rowOff>
    </xdr:to>
    <xdr:sp macro="" textlink="">
      <xdr:nvSpPr>
        <xdr:cNvPr id="465" name="フローチャート: 判断 464">
          <a:extLst>
            <a:ext uri="{FF2B5EF4-FFF2-40B4-BE49-F238E27FC236}">
              <a16:creationId xmlns:a16="http://schemas.microsoft.com/office/drawing/2014/main" id="{A3CEBBBC-9DF5-404A-BE0B-9F4E5396BA78}"/>
            </a:ext>
          </a:extLst>
        </xdr:cNvPr>
        <xdr:cNvSpPr/>
      </xdr:nvSpPr>
      <xdr:spPr>
        <a:xfrm>
          <a:off x="6921500" y="1820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F4B78CC-8F49-4597-B512-3B47660722A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4FD52F5-2A2C-4D4E-B0F6-266443E29AF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61048F06-AE32-4287-AE6B-8F525044F9B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0C69C95-358B-4AA6-AEB0-93BB10FC6EC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983860F-0874-407C-86E9-8F5A4C7C7A7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8776</xdr:rowOff>
    </xdr:from>
    <xdr:to>
      <xdr:col>55</xdr:col>
      <xdr:colOff>50800</xdr:colOff>
      <xdr:row>107</xdr:row>
      <xdr:rowOff>110376</xdr:rowOff>
    </xdr:to>
    <xdr:sp macro="" textlink="">
      <xdr:nvSpPr>
        <xdr:cNvPr id="471" name="楕円 470">
          <a:extLst>
            <a:ext uri="{FF2B5EF4-FFF2-40B4-BE49-F238E27FC236}">
              <a16:creationId xmlns:a16="http://schemas.microsoft.com/office/drawing/2014/main" id="{3EC6A33B-5E3A-43F5-AB1B-3BB17DB0C12F}"/>
            </a:ext>
          </a:extLst>
        </xdr:cNvPr>
        <xdr:cNvSpPr/>
      </xdr:nvSpPr>
      <xdr:spPr>
        <a:xfrm>
          <a:off x="10426700" y="1835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95153</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37E84153-DA61-496A-8975-7266B29D3CD5}"/>
            </a:ext>
          </a:extLst>
        </xdr:cNvPr>
        <xdr:cNvSpPr txBox="1"/>
      </xdr:nvSpPr>
      <xdr:spPr>
        <a:xfrm>
          <a:off x="10515600" y="18268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9554</xdr:rowOff>
    </xdr:from>
    <xdr:to>
      <xdr:col>50</xdr:col>
      <xdr:colOff>165100</xdr:colOff>
      <xdr:row>107</xdr:row>
      <xdr:rowOff>111154</xdr:rowOff>
    </xdr:to>
    <xdr:sp macro="" textlink="">
      <xdr:nvSpPr>
        <xdr:cNvPr id="473" name="楕円 472">
          <a:extLst>
            <a:ext uri="{FF2B5EF4-FFF2-40B4-BE49-F238E27FC236}">
              <a16:creationId xmlns:a16="http://schemas.microsoft.com/office/drawing/2014/main" id="{B0342C36-96DC-4039-9EA7-B00A2D379E5B}"/>
            </a:ext>
          </a:extLst>
        </xdr:cNvPr>
        <xdr:cNvSpPr/>
      </xdr:nvSpPr>
      <xdr:spPr>
        <a:xfrm>
          <a:off x="9588500" y="1835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59576</xdr:rowOff>
    </xdr:from>
    <xdr:to>
      <xdr:col>55</xdr:col>
      <xdr:colOff>0</xdr:colOff>
      <xdr:row>107</xdr:row>
      <xdr:rowOff>60354</xdr:rowOff>
    </xdr:to>
    <xdr:cxnSp macro="">
      <xdr:nvCxnSpPr>
        <xdr:cNvPr id="474" name="直線コネクタ 473">
          <a:extLst>
            <a:ext uri="{FF2B5EF4-FFF2-40B4-BE49-F238E27FC236}">
              <a16:creationId xmlns:a16="http://schemas.microsoft.com/office/drawing/2014/main" id="{20466172-78A1-4002-8E75-2D3895FBB3AD}"/>
            </a:ext>
          </a:extLst>
        </xdr:cNvPr>
        <xdr:cNvCxnSpPr/>
      </xdr:nvCxnSpPr>
      <xdr:spPr>
        <a:xfrm flipV="1">
          <a:off x="9639300" y="18404726"/>
          <a:ext cx="838200" cy="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10629</xdr:rowOff>
    </xdr:from>
    <xdr:to>
      <xdr:col>46</xdr:col>
      <xdr:colOff>38100</xdr:colOff>
      <xdr:row>107</xdr:row>
      <xdr:rowOff>112229</xdr:rowOff>
    </xdr:to>
    <xdr:sp macro="" textlink="">
      <xdr:nvSpPr>
        <xdr:cNvPr id="475" name="楕円 474">
          <a:extLst>
            <a:ext uri="{FF2B5EF4-FFF2-40B4-BE49-F238E27FC236}">
              <a16:creationId xmlns:a16="http://schemas.microsoft.com/office/drawing/2014/main" id="{8F7E0F9F-18B3-4A23-AEDB-0FE248961567}"/>
            </a:ext>
          </a:extLst>
        </xdr:cNvPr>
        <xdr:cNvSpPr/>
      </xdr:nvSpPr>
      <xdr:spPr>
        <a:xfrm>
          <a:off x="8699500" y="1835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60354</xdr:rowOff>
    </xdr:from>
    <xdr:to>
      <xdr:col>50</xdr:col>
      <xdr:colOff>114300</xdr:colOff>
      <xdr:row>107</xdr:row>
      <xdr:rowOff>61429</xdr:rowOff>
    </xdr:to>
    <xdr:cxnSp macro="">
      <xdr:nvCxnSpPr>
        <xdr:cNvPr id="476" name="直線コネクタ 475">
          <a:extLst>
            <a:ext uri="{FF2B5EF4-FFF2-40B4-BE49-F238E27FC236}">
              <a16:creationId xmlns:a16="http://schemas.microsoft.com/office/drawing/2014/main" id="{0E22EF2E-51EE-4F53-9E77-83115B0F114E}"/>
            </a:ext>
          </a:extLst>
        </xdr:cNvPr>
        <xdr:cNvCxnSpPr/>
      </xdr:nvCxnSpPr>
      <xdr:spPr>
        <a:xfrm flipV="1">
          <a:off x="8750300" y="18405504"/>
          <a:ext cx="889000" cy="1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11148</xdr:rowOff>
    </xdr:from>
    <xdr:to>
      <xdr:col>41</xdr:col>
      <xdr:colOff>101600</xdr:colOff>
      <xdr:row>107</xdr:row>
      <xdr:rowOff>112748</xdr:rowOff>
    </xdr:to>
    <xdr:sp macro="" textlink="">
      <xdr:nvSpPr>
        <xdr:cNvPr id="477" name="楕円 476">
          <a:extLst>
            <a:ext uri="{FF2B5EF4-FFF2-40B4-BE49-F238E27FC236}">
              <a16:creationId xmlns:a16="http://schemas.microsoft.com/office/drawing/2014/main" id="{1D86BB5E-58B7-4BA7-8BDA-194420B1EE6B}"/>
            </a:ext>
          </a:extLst>
        </xdr:cNvPr>
        <xdr:cNvSpPr/>
      </xdr:nvSpPr>
      <xdr:spPr>
        <a:xfrm>
          <a:off x="7810500" y="1835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61429</xdr:rowOff>
    </xdr:from>
    <xdr:to>
      <xdr:col>45</xdr:col>
      <xdr:colOff>177800</xdr:colOff>
      <xdr:row>107</xdr:row>
      <xdr:rowOff>61948</xdr:rowOff>
    </xdr:to>
    <xdr:cxnSp macro="">
      <xdr:nvCxnSpPr>
        <xdr:cNvPr id="478" name="直線コネクタ 477">
          <a:extLst>
            <a:ext uri="{FF2B5EF4-FFF2-40B4-BE49-F238E27FC236}">
              <a16:creationId xmlns:a16="http://schemas.microsoft.com/office/drawing/2014/main" id="{8116161E-5B68-4CDB-9195-02BD92D74E71}"/>
            </a:ext>
          </a:extLst>
        </xdr:cNvPr>
        <xdr:cNvCxnSpPr/>
      </xdr:nvCxnSpPr>
      <xdr:spPr>
        <a:xfrm flipV="1">
          <a:off x="7861300" y="18406579"/>
          <a:ext cx="889000" cy="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11601</xdr:rowOff>
    </xdr:from>
    <xdr:to>
      <xdr:col>36</xdr:col>
      <xdr:colOff>165100</xdr:colOff>
      <xdr:row>107</xdr:row>
      <xdr:rowOff>113201</xdr:rowOff>
    </xdr:to>
    <xdr:sp macro="" textlink="">
      <xdr:nvSpPr>
        <xdr:cNvPr id="479" name="楕円 478">
          <a:extLst>
            <a:ext uri="{FF2B5EF4-FFF2-40B4-BE49-F238E27FC236}">
              <a16:creationId xmlns:a16="http://schemas.microsoft.com/office/drawing/2014/main" id="{60F279FA-5FE4-4C21-BE55-D81C5FA32905}"/>
            </a:ext>
          </a:extLst>
        </xdr:cNvPr>
        <xdr:cNvSpPr/>
      </xdr:nvSpPr>
      <xdr:spPr>
        <a:xfrm>
          <a:off x="6921500" y="1835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61948</xdr:rowOff>
    </xdr:from>
    <xdr:to>
      <xdr:col>41</xdr:col>
      <xdr:colOff>50800</xdr:colOff>
      <xdr:row>107</xdr:row>
      <xdr:rowOff>62401</xdr:rowOff>
    </xdr:to>
    <xdr:cxnSp macro="">
      <xdr:nvCxnSpPr>
        <xdr:cNvPr id="480" name="直線コネクタ 479">
          <a:extLst>
            <a:ext uri="{FF2B5EF4-FFF2-40B4-BE49-F238E27FC236}">
              <a16:creationId xmlns:a16="http://schemas.microsoft.com/office/drawing/2014/main" id="{AB96573B-3BF2-4EA8-B44B-AE6001D91DC8}"/>
            </a:ext>
          </a:extLst>
        </xdr:cNvPr>
        <xdr:cNvCxnSpPr/>
      </xdr:nvCxnSpPr>
      <xdr:spPr>
        <a:xfrm flipV="1">
          <a:off x="6972300" y="18407098"/>
          <a:ext cx="889000" cy="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119369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F8EFB9BD-EFCB-4E6A-9C91-97F9E0177AF4}"/>
            </a:ext>
          </a:extLst>
        </xdr:cNvPr>
        <xdr:cNvSpPr txBox="1"/>
      </xdr:nvSpPr>
      <xdr:spPr>
        <a:xfrm>
          <a:off x="9327095" y="17950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123169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68459E22-73B6-4051-A7CB-8B416C6349F6}"/>
            </a:ext>
          </a:extLst>
        </xdr:cNvPr>
        <xdr:cNvSpPr txBox="1"/>
      </xdr:nvSpPr>
      <xdr:spPr>
        <a:xfrm>
          <a:off x="8450795" y="1795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126412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C036CD3A-E18F-4699-8280-081077384880}"/>
            </a:ext>
          </a:extLst>
        </xdr:cNvPr>
        <xdr:cNvSpPr txBox="1"/>
      </xdr:nvSpPr>
      <xdr:spPr>
        <a:xfrm>
          <a:off x="7561795" y="1795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152426</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403DF987-32E8-4425-854B-811C0C76F320}"/>
            </a:ext>
          </a:extLst>
        </xdr:cNvPr>
        <xdr:cNvSpPr txBox="1"/>
      </xdr:nvSpPr>
      <xdr:spPr>
        <a:xfrm>
          <a:off x="6672795" y="17983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102281</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09188223-68FD-4D6F-9A12-4B12A2667618}"/>
            </a:ext>
          </a:extLst>
        </xdr:cNvPr>
        <xdr:cNvSpPr txBox="1"/>
      </xdr:nvSpPr>
      <xdr:spPr>
        <a:xfrm>
          <a:off x="9327095" y="1844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103356</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5424D91D-4DDD-4787-993C-66F60376698E}"/>
            </a:ext>
          </a:extLst>
        </xdr:cNvPr>
        <xdr:cNvSpPr txBox="1"/>
      </xdr:nvSpPr>
      <xdr:spPr>
        <a:xfrm>
          <a:off x="8450795" y="18448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103875</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A0C97CE5-F953-444F-AF92-18ED53B6C483}"/>
            </a:ext>
          </a:extLst>
        </xdr:cNvPr>
        <xdr:cNvSpPr txBox="1"/>
      </xdr:nvSpPr>
      <xdr:spPr>
        <a:xfrm>
          <a:off x="7561795" y="18449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104328</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0267E2A6-18A7-4CDD-9EBC-FC99EFCFD7D9}"/>
            </a:ext>
          </a:extLst>
        </xdr:cNvPr>
        <xdr:cNvSpPr txBox="1"/>
      </xdr:nvSpPr>
      <xdr:spPr>
        <a:xfrm>
          <a:off x="6672795" y="18449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F6C33314-1A7A-49DD-BC44-078628C2C8C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2510B453-CA25-4D70-861B-3A32312EC1E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751EAFBB-07E1-4D8D-A3A2-82CF653C9E0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65606296-1647-4B6A-84E6-8B923F71911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1C5F5B8C-B4E2-4D21-89BE-B7982A33565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159403B7-4190-453C-ACF2-C1C0EDECEB2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BB0C87F9-845C-49D3-88A5-A346429F489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E1A50E11-83B6-49D2-8D63-1D6D1EA6134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765C28A8-1FA1-4785-BD2C-F40B18BA4E4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DCCC73CB-B91D-4C02-9422-D3BBE0B13EE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E4E4C906-42BE-4FC1-BBD7-7D44B072433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0" name="直線コネクタ 499">
          <a:extLst>
            <a:ext uri="{FF2B5EF4-FFF2-40B4-BE49-F238E27FC236}">
              <a16:creationId xmlns:a16="http://schemas.microsoft.com/office/drawing/2014/main" id="{A5D9B2B3-57FB-4C0A-BE93-4846BB9AD16A}"/>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1" name="テキスト ボックス 500">
          <a:extLst>
            <a:ext uri="{FF2B5EF4-FFF2-40B4-BE49-F238E27FC236}">
              <a16:creationId xmlns:a16="http://schemas.microsoft.com/office/drawing/2014/main" id="{BE27E146-12AF-4198-BC07-48D9C16F4244}"/>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2" name="直線コネクタ 501">
          <a:extLst>
            <a:ext uri="{FF2B5EF4-FFF2-40B4-BE49-F238E27FC236}">
              <a16:creationId xmlns:a16="http://schemas.microsoft.com/office/drawing/2014/main" id="{A71B157C-E3AF-429E-90BF-D391ADB23CE2}"/>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3" name="テキスト ボックス 502">
          <a:extLst>
            <a:ext uri="{FF2B5EF4-FFF2-40B4-BE49-F238E27FC236}">
              <a16:creationId xmlns:a16="http://schemas.microsoft.com/office/drawing/2014/main" id="{0827CEF8-8DC7-42D3-AA6C-E97258B6A7E2}"/>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4" name="直線コネクタ 503">
          <a:extLst>
            <a:ext uri="{FF2B5EF4-FFF2-40B4-BE49-F238E27FC236}">
              <a16:creationId xmlns:a16="http://schemas.microsoft.com/office/drawing/2014/main" id="{2D6F5415-153E-471B-8793-28EE2088ADE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5" name="テキスト ボックス 504">
          <a:extLst>
            <a:ext uri="{FF2B5EF4-FFF2-40B4-BE49-F238E27FC236}">
              <a16:creationId xmlns:a16="http://schemas.microsoft.com/office/drawing/2014/main" id="{04DBFECF-9AE0-4E86-9128-FCD64BD0892C}"/>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6" name="直線コネクタ 505">
          <a:extLst>
            <a:ext uri="{FF2B5EF4-FFF2-40B4-BE49-F238E27FC236}">
              <a16:creationId xmlns:a16="http://schemas.microsoft.com/office/drawing/2014/main" id="{E11C891F-F131-4F0E-806C-D75F9A88B13E}"/>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7" name="テキスト ボックス 506">
          <a:extLst>
            <a:ext uri="{FF2B5EF4-FFF2-40B4-BE49-F238E27FC236}">
              <a16:creationId xmlns:a16="http://schemas.microsoft.com/office/drawing/2014/main" id="{703B1400-6174-479F-8BD9-6111807C7DD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E1F9A4AE-4395-4077-9B04-C22771A5A61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BA291202-096B-46CC-81FF-2A3FC3F051F7}"/>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A7BE986C-FAA9-4E50-90E1-2A5E509EF31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511" name="直線コネクタ 510">
          <a:extLst>
            <a:ext uri="{FF2B5EF4-FFF2-40B4-BE49-F238E27FC236}">
              <a16:creationId xmlns:a16="http://schemas.microsoft.com/office/drawing/2014/main" id="{27DCA451-46AF-4F57-B9E4-A0AFDCE7882D}"/>
            </a:ext>
          </a:extLst>
        </xdr:cNvPr>
        <xdr:cNvCxnSpPr/>
      </xdr:nvCxnSpPr>
      <xdr:spPr>
        <a:xfrm flipV="1">
          <a:off x="16318864" y="5731764"/>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A2D012FB-687C-4AD4-B3FF-2C2A4D03F974}"/>
            </a:ext>
          </a:extLst>
        </xdr:cNvPr>
        <xdr:cNvSpPr txBox="1"/>
      </xdr:nvSpPr>
      <xdr:spPr>
        <a:xfrm>
          <a:off x="16357600" y="715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3" name="直線コネクタ 512">
          <a:extLst>
            <a:ext uri="{FF2B5EF4-FFF2-40B4-BE49-F238E27FC236}">
              <a16:creationId xmlns:a16="http://schemas.microsoft.com/office/drawing/2014/main" id="{01456CFA-3552-45D5-90D5-FE474A5FE664}"/>
            </a:ext>
          </a:extLst>
        </xdr:cNvPr>
        <xdr:cNvCxnSpPr/>
      </xdr:nvCxnSpPr>
      <xdr:spPr>
        <a:xfrm>
          <a:off x="16230600" y="715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2E5B62AC-D675-4EAC-BB32-91BCAC5166BB}"/>
            </a:ext>
          </a:extLst>
        </xdr:cNvPr>
        <xdr:cNvSpPr txBox="1"/>
      </xdr:nvSpPr>
      <xdr:spPr>
        <a:xfrm>
          <a:off x="16357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515" name="直線コネクタ 514">
          <a:extLst>
            <a:ext uri="{FF2B5EF4-FFF2-40B4-BE49-F238E27FC236}">
              <a16:creationId xmlns:a16="http://schemas.microsoft.com/office/drawing/2014/main" id="{9C9B60E7-2541-439B-8367-FFA8C9463330}"/>
            </a:ext>
          </a:extLst>
        </xdr:cNvPr>
        <xdr:cNvCxnSpPr/>
      </xdr:nvCxnSpPr>
      <xdr:spPr>
        <a:xfrm>
          <a:off x="16230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3528880D-C986-4A68-BACF-03F5BD156B79}"/>
            </a:ext>
          </a:extLst>
        </xdr:cNvPr>
        <xdr:cNvSpPr txBox="1"/>
      </xdr:nvSpPr>
      <xdr:spPr>
        <a:xfrm>
          <a:off x="16357600"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17" name="フローチャート: 判断 516">
          <a:extLst>
            <a:ext uri="{FF2B5EF4-FFF2-40B4-BE49-F238E27FC236}">
              <a16:creationId xmlns:a16="http://schemas.microsoft.com/office/drawing/2014/main" id="{F4284706-770F-404D-8C11-E784FA3281C1}"/>
            </a:ext>
          </a:extLst>
        </xdr:cNvPr>
        <xdr:cNvSpPr/>
      </xdr:nvSpPr>
      <xdr:spPr>
        <a:xfrm>
          <a:off x="16268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518" name="フローチャート: 判断 517">
          <a:extLst>
            <a:ext uri="{FF2B5EF4-FFF2-40B4-BE49-F238E27FC236}">
              <a16:creationId xmlns:a16="http://schemas.microsoft.com/office/drawing/2014/main" id="{C0B9F13F-624C-451D-ACB0-8D6DB21FAB82}"/>
            </a:ext>
          </a:extLst>
        </xdr:cNvPr>
        <xdr:cNvSpPr/>
      </xdr:nvSpPr>
      <xdr:spPr>
        <a:xfrm>
          <a:off x="15430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519" name="フローチャート: 判断 518">
          <a:extLst>
            <a:ext uri="{FF2B5EF4-FFF2-40B4-BE49-F238E27FC236}">
              <a16:creationId xmlns:a16="http://schemas.microsoft.com/office/drawing/2014/main" id="{A6A514B5-EF31-4442-A64A-8F2CE6366C61}"/>
            </a:ext>
          </a:extLst>
        </xdr:cNvPr>
        <xdr:cNvSpPr/>
      </xdr:nvSpPr>
      <xdr:spPr>
        <a:xfrm>
          <a:off x="145415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520" name="フローチャート: 判断 519">
          <a:extLst>
            <a:ext uri="{FF2B5EF4-FFF2-40B4-BE49-F238E27FC236}">
              <a16:creationId xmlns:a16="http://schemas.microsoft.com/office/drawing/2014/main" id="{7E60E60E-33F2-49CF-9EF7-B705A4D4C81A}"/>
            </a:ext>
          </a:extLst>
        </xdr:cNvPr>
        <xdr:cNvSpPr/>
      </xdr:nvSpPr>
      <xdr:spPr>
        <a:xfrm>
          <a:off x="13652500" y="605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521" name="フローチャート: 判断 520">
          <a:extLst>
            <a:ext uri="{FF2B5EF4-FFF2-40B4-BE49-F238E27FC236}">
              <a16:creationId xmlns:a16="http://schemas.microsoft.com/office/drawing/2014/main" id="{E4D415B6-C02F-4EDC-8F80-87FDC141FAD3}"/>
            </a:ext>
          </a:extLst>
        </xdr:cNvPr>
        <xdr:cNvSpPr/>
      </xdr:nvSpPr>
      <xdr:spPr>
        <a:xfrm>
          <a:off x="12763500" y="607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DF254AF2-2B13-4089-B921-8032C5173F7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F7F9332B-0D8E-492A-9DCB-E351B548C8E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1A116214-6E48-4FE1-B3B6-0AF566B65F1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4DFA804A-91DB-4B62-9F9D-CDB1A6C8C18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547AC302-BE64-42D5-9830-00BC36C1ECE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73406</xdr:rowOff>
    </xdr:from>
    <xdr:to>
      <xdr:col>85</xdr:col>
      <xdr:colOff>177800</xdr:colOff>
      <xdr:row>42</xdr:row>
      <xdr:rowOff>3556</xdr:rowOff>
    </xdr:to>
    <xdr:sp macro="" textlink="">
      <xdr:nvSpPr>
        <xdr:cNvPr id="527" name="楕円 526">
          <a:extLst>
            <a:ext uri="{FF2B5EF4-FFF2-40B4-BE49-F238E27FC236}">
              <a16:creationId xmlns:a16="http://schemas.microsoft.com/office/drawing/2014/main" id="{4ADCA579-1B4C-41F4-99D9-DF811887D923}"/>
            </a:ext>
          </a:extLst>
        </xdr:cNvPr>
        <xdr:cNvSpPr/>
      </xdr:nvSpPr>
      <xdr:spPr>
        <a:xfrm>
          <a:off x="16268700" y="710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159783</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6070EBEB-241F-4C75-90B6-A91198F477BB}"/>
            </a:ext>
          </a:extLst>
        </xdr:cNvPr>
        <xdr:cNvSpPr txBox="1"/>
      </xdr:nvSpPr>
      <xdr:spPr>
        <a:xfrm>
          <a:off x="16357600" y="7017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73406</xdr:rowOff>
    </xdr:from>
    <xdr:to>
      <xdr:col>81</xdr:col>
      <xdr:colOff>101600</xdr:colOff>
      <xdr:row>42</xdr:row>
      <xdr:rowOff>3556</xdr:rowOff>
    </xdr:to>
    <xdr:sp macro="" textlink="">
      <xdr:nvSpPr>
        <xdr:cNvPr id="529" name="楕円 528">
          <a:extLst>
            <a:ext uri="{FF2B5EF4-FFF2-40B4-BE49-F238E27FC236}">
              <a16:creationId xmlns:a16="http://schemas.microsoft.com/office/drawing/2014/main" id="{0252A9B4-4916-4B47-A0A1-86AEDC5A819B}"/>
            </a:ext>
          </a:extLst>
        </xdr:cNvPr>
        <xdr:cNvSpPr/>
      </xdr:nvSpPr>
      <xdr:spPr>
        <a:xfrm>
          <a:off x="15430500" y="710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124206</xdr:rowOff>
    </xdr:from>
    <xdr:to>
      <xdr:col>85</xdr:col>
      <xdr:colOff>127000</xdr:colOff>
      <xdr:row>41</xdr:row>
      <xdr:rowOff>124206</xdr:rowOff>
    </xdr:to>
    <xdr:cxnSp macro="">
      <xdr:nvCxnSpPr>
        <xdr:cNvPr id="530" name="直線コネクタ 529">
          <a:extLst>
            <a:ext uri="{FF2B5EF4-FFF2-40B4-BE49-F238E27FC236}">
              <a16:creationId xmlns:a16="http://schemas.microsoft.com/office/drawing/2014/main" id="{E3D66218-2626-48C2-83D7-95D138A743CB}"/>
            </a:ext>
          </a:extLst>
        </xdr:cNvPr>
        <xdr:cNvCxnSpPr/>
      </xdr:nvCxnSpPr>
      <xdr:spPr>
        <a:xfrm>
          <a:off x="15481300" y="71536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112268</xdr:rowOff>
    </xdr:from>
    <xdr:to>
      <xdr:col>76</xdr:col>
      <xdr:colOff>165100</xdr:colOff>
      <xdr:row>38</xdr:row>
      <xdr:rowOff>42418</xdr:rowOff>
    </xdr:to>
    <xdr:sp macro="" textlink="">
      <xdr:nvSpPr>
        <xdr:cNvPr id="531" name="楕円 530">
          <a:extLst>
            <a:ext uri="{FF2B5EF4-FFF2-40B4-BE49-F238E27FC236}">
              <a16:creationId xmlns:a16="http://schemas.microsoft.com/office/drawing/2014/main" id="{187D175D-C120-441C-9E96-091D47D9552D}"/>
            </a:ext>
          </a:extLst>
        </xdr:cNvPr>
        <xdr:cNvSpPr/>
      </xdr:nvSpPr>
      <xdr:spPr>
        <a:xfrm>
          <a:off x="14541500" y="64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163068</xdr:rowOff>
    </xdr:from>
    <xdr:to>
      <xdr:col>81</xdr:col>
      <xdr:colOff>50800</xdr:colOff>
      <xdr:row>41</xdr:row>
      <xdr:rowOff>124206</xdr:rowOff>
    </xdr:to>
    <xdr:cxnSp macro="">
      <xdr:nvCxnSpPr>
        <xdr:cNvPr id="532" name="直線コネクタ 531">
          <a:extLst>
            <a:ext uri="{FF2B5EF4-FFF2-40B4-BE49-F238E27FC236}">
              <a16:creationId xmlns:a16="http://schemas.microsoft.com/office/drawing/2014/main" id="{B9697889-C805-4571-AE0C-E09B941E1AEF}"/>
            </a:ext>
          </a:extLst>
        </xdr:cNvPr>
        <xdr:cNvCxnSpPr/>
      </xdr:nvCxnSpPr>
      <xdr:spPr>
        <a:xfrm>
          <a:off x="14592300" y="6506718"/>
          <a:ext cx="889000" cy="64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61976</xdr:rowOff>
    </xdr:from>
    <xdr:to>
      <xdr:col>72</xdr:col>
      <xdr:colOff>38100</xdr:colOff>
      <xdr:row>37</xdr:row>
      <xdr:rowOff>163576</xdr:rowOff>
    </xdr:to>
    <xdr:sp macro="" textlink="">
      <xdr:nvSpPr>
        <xdr:cNvPr id="533" name="楕円 532">
          <a:extLst>
            <a:ext uri="{FF2B5EF4-FFF2-40B4-BE49-F238E27FC236}">
              <a16:creationId xmlns:a16="http://schemas.microsoft.com/office/drawing/2014/main" id="{7413D082-34C7-445C-B092-D24E586C67DE}"/>
            </a:ext>
          </a:extLst>
        </xdr:cNvPr>
        <xdr:cNvSpPr/>
      </xdr:nvSpPr>
      <xdr:spPr>
        <a:xfrm>
          <a:off x="13652500" y="640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112776</xdr:rowOff>
    </xdr:from>
    <xdr:to>
      <xdr:col>76</xdr:col>
      <xdr:colOff>114300</xdr:colOff>
      <xdr:row>37</xdr:row>
      <xdr:rowOff>163068</xdr:rowOff>
    </xdr:to>
    <xdr:cxnSp macro="">
      <xdr:nvCxnSpPr>
        <xdr:cNvPr id="534" name="直線コネクタ 533">
          <a:extLst>
            <a:ext uri="{FF2B5EF4-FFF2-40B4-BE49-F238E27FC236}">
              <a16:creationId xmlns:a16="http://schemas.microsoft.com/office/drawing/2014/main" id="{C9545190-C48D-433C-9BDC-AEE3B61BCC0E}"/>
            </a:ext>
          </a:extLst>
        </xdr:cNvPr>
        <xdr:cNvCxnSpPr/>
      </xdr:nvCxnSpPr>
      <xdr:spPr>
        <a:xfrm>
          <a:off x="13703300" y="645642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148844</xdr:rowOff>
    </xdr:from>
    <xdr:to>
      <xdr:col>67</xdr:col>
      <xdr:colOff>101600</xdr:colOff>
      <xdr:row>37</xdr:row>
      <xdr:rowOff>78994</xdr:rowOff>
    </xdr:to>
    <xdr:sp macro="" textlink="">
      <xdr:nvSpPr>
        <xdr:cNvPr id="535" name="楕円 534">
          <a:extLst>
            <a:ext uri="{FF2B5EF4-FFF2-40B4-BE49-F238E27FC236}">
              <a16:creationId xmlns:a16="http://schemas.microsoft.com/office/drawing/2014/main" id="{62D996DB-DFA7-4D41-B36D-35C4817A8379}"/>
            </a:ext>
          </a:extLst>
        </xdr:cNvPr>
        <xdr:cNvSpPr/>
      </xdr:nvSpPr>
      <xdr:spPr>
        <a:xfrm>
          <a:off x="12763500" y="632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28194</xdr:rowOff>
    </xdr:from>
    <xdr:to>
      <xdr:col>71</xdr:col>
      <xdr:colOff>177800</xdr:colOff>
      <xdr:row>37</xdr:row>
      <xdr:rowOff>112776</xdr:rowOff>
    </xdr:to>
    <xdr:cxnSp macro="">
      <xdr:nvCxnSpPr>
        <xdr:cNvPr id="536" name="直線コネクタ 535">
          <a:extLst>
            <a:ext uri="{FF2B5EF4-FFF2-40B4-BE49-F238E27FC236}">
              <a16:creationId xmlns:a16="http://schemas.microsoft.com/office/drawing/2014/main" id="{1ADC91A8-CD87-48F3-923F-0107C457CA2D}"/>
            </a:ext>
          </a:extLst>
        </xdr:cNvPr>
        <xdr:cNvCxnSpPr/>
      </xdr:nvCxnSpPr>
      <xdr:spPr>
        <a:xfrm>
          <a:off x="12814300" y="6371844"/>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3E5B284E-CF1C-4085-8A07-DC6A5834D9FB}"/>
            </a:ext>
          </a:extLst>
        </xdr:cNvPr>
        <xdr:cNvSpPr txBox="1"/>
      </xdr:nvSpPr>
      <xdr:spPr>
        <a:xfrm>
          <a:off x="15266044" y="588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7217EECA-77A9-4524-8981-948F12C02D49}"/>
            </a:ext>
          </a:extLst>
        </xdr:cNvPr>
        <xdr:cNvSpPr txBox="1"/>
      </xdr:nvSpPr>
      <xdr:spPr>
        <a:xfrm>
          <a:off x="14389744" y="587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08E7A733-3D8E-40A6-948F-57AF1977998D}"/>
            </a:ext>
          </a:extLst>
        </xdr:cNvPr>
        <xdr:cNvSpPr txBox="1"/>
      </xdr:nvSpPr>
      <xdr:spPr>
        <a:xfrm>
          <a:off x="13500744" y="582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80D2910B-2E62-4527-BFE2-A71C4EDB176A}"/>
            </a:ext>
          </a:extLst>
        </xdr:cNvPr>
        <xdr:cNvSpPr txBox="1"/>
      </xdr:nvSpPr>
      <xdr:spPr>
        <a:xfrm>
          <a:off x="12611744" y="584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166133</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D6F6BA25-C9A3-4CCB-8D9D-D76BB6BA73CC}"/>
            </a:ext>
          </a:extLst>
        </xdr:cNvPr>
        <xdr:cNvSpPr txBox="1"/>
      </xdr:nvSpPr>
      <xdr:spPr>
        <a:xfrm>
          <a:off x="15266044" y="719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33545</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6E9A196C-94FF-47EA-A3A4-74F81A8F0FF5}"/>
            </a:ext>
          </a:extLst>
        </xdr:cNvPr>
        <xdr:cNvSpPr txBox="1"/>
      </xdr:nvSpPr>
      <xdr:spPr>
        <a:xfrm>
          <a:off x="14389744" y="654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154703</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2C868567-D752-4128-8834-232EF432DF88}"/>
            </a:ext>
          </a:extLst>
        </xdr:cNvPr>
        <xdr:cNvSpPr txBox="1"/>
      </xdr:nvSpPr>
      <xdr:spPr>
        <a:xfrm>
          <a:off x="13500744" y="649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70121</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9D08480E-9C5C-4FAE-8EF6-33FB4B7D3E8D}"/>
            </a:ext>
          </a:extLst>
        </xdr:cNvPr>
        <xdr:cNvSpPr txBox="1"/>
      </xdr:nvSpPr>
      <xdr:spPr>
        <a:xfrm>
          <a:off x="12611744" y="641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51E9CBF9-13A2-4A9F-B17C-1453EBDA3F0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4E0C0F89-E8F9-4B8C-B383-29B2D5E758B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64A24012-414C-4ACB-A177-7463A102A6E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AA75E447-750A-406A-B47A-E59D66F3F25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2BACF468-5EA0-4AA2-BBC1-BE8B803FB79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441C2F0B-D853-401B-A6CA-DAA4B05F6F6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B96974B9-7A04-4B11-BE56-91D53B39663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C7A0E89B-AE58-43BB-8B84-0E2C154E139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8FF9D53E-538A-418C-A866-981755F5920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F242E52A-C25F-4C98-8100-8E69FA90D12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5" name="直線コネクタ 554">
          <a:extLst>
            <a:ext uri="{FF2B5EF4-FFF2-40B4-BE49-F238E27FC236}">
              <a16:creationId xmlns:a16="http://schemas.microsoft.com/office/drawing/2014/main" id="{FA932D48-644B-46B2-A05E-AB2D01CF4F6E}"/>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6" name="テキスト ボックス 555">
          <a:extLst>
            <a:ext uri="{FF2B5EF4-FFF2-40B4-BE49-F238E27FC236}">
              <a16:creationId xmlns:a16="http://schemas.microsoft.com/office/drawing/2014/main" id="{ED870E4F-806F-4530-82C8-9C8DBC83FC98}"/>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7" name="直線コネクタ 556">
          <a:extLst>
            <a:ext uri="{FF2B5EF4-FFF2-40B4-BE49-F238E27FC236}">
              <a16:creationId xmlns:a16="http://schemas.microsoft.com/office/drawing/2014/main" id="{55F8924D-23A6-421E-B9C2-52992D797598}"/>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8" name="テキスト ボックス 557">
          <a:extLst>
            <a:ext uri="{FF2B5EF4-FFF2-40B4-BE49-F238E27FC236}">
              <a16:creationId xmlns:a16="http://schemas.microsoft.com/office/drawing/2014/main" id="{2BCE9B1B-8F7C-4D26-9DB6-ADCF51F02149}"/>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9" name="直線コネクタ 558">
          <a:extLst>
            <a:ext uri="{FF2B5EF4-FFF2-40B4-BE49-F238E27FC236}">
              <a16:creationId xmlns:a16="http://schemas.microsoft.com/office/drawing/2014/main" id="{AA0713BF-AD2C-4B5D-9F26-B1166800A5F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0" name="テキスト ボックス 559">
          <a:extLst>
            <a:ext uri="{FF2B5EF4-FFF2-40B4-BE49-F238E27FC236}">
              <a16:creationId xmlns:a16="http://schemas.microsoft.com/office/drawing/2014/main" id="{457A5ADB-0F6B-4519-992D-4973E4936CA2}"/>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1" name="直線コネクタ 560">
          <a:extLst>
            <a:ext uri="{FF2B5EF4-FFF2-40B4-BE49-F238E27FC236}">
              <a16:creationId xmlns:a16="http://schemas.microsoft.com/office/drawing/2014/main" id="{BC78C28E-14C7-4C9F-8E6C-9793A9C0A56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2" name="テキスト ボックス 561">
          <a:extLst>
            <a:ext uri="{FF2B5EF4-FFF2-40B4-BE49-F238E27FC236}">
              <a16:creationId xmlns:a16="http://schemas.microsoft.com/office/drawing/2014/main" id="{C9929D4F-62D3-42C8-A388-25B5DE981DD7}"/>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3" name="直線コネクタ 562">
          <a:extLst>
            <a:ext uri="{FF2B5EF4-FFF2-40B4-BE49-F238E27FC236}">
              <a16:creationId xmlns:a16="http://schemas.microsoft.com/office/drawing/2014/main" id="{D34383CD-F720-45EA-BACE-F02E14711F9C}"/>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4" name="テキスト ボックス 563">
          <a:extLst>
            <a:ext uri="{FF2B5EF4-FFF2-40B4-BE49-F238E27FC236}">
              <a16:creationId xmlns:a16="http://schemas.microsoft.com/office/drawing/2014/main" id="{FB30605F-991C-4FC2-99F1-4F89BFEF8205}"/>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5" name="直線コネクタ 564">
          <a:extLst>
            <a:ext uri="{FF2B5EF4-FFF2-40B4-BE49-F238E27FC236}">
              <a16:creationId xmlns:a16="http://schemas.microsoft.com/office/drawing/2014/main" id="{8A34F6D8-2643-4348-97AD-1D75A76013ED}"/>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6" name="テキスト ボックス 565">
          <a:extLst>
            <a:ext uri="{FF2B5EF4-FFF2-40B4-BE49-F238E27FC236}">
              <a16:creationId xmlns:a16="http://schemas.microsoft.com/office/drawing/2014/main" id="{05A8DDF0-D142-4C9B-95C1-CD87A2E1C7AD}"/>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3D0ECBF1-9BA5-489B-BA2B-3AAC64A40E6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ED172EB4-CEFC-4DC8-9AC9-77BDC09370D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A094FA78-6592-4CCE-9DD6-C8236716064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570" name="直線コネクタ 569">
          <a:extLst>
            <a:ext uri="{FF2B5EF4-FFF2-40B4-BE49-F238E27FC236}">
              <a16:creationId xmlns:a16="http://schemas.microsoft.com/office/drawing/2014/main" id="{677CE03C-63A2-4E60-8612-9FB8CABDB228}"/>
            </a:ext>
          </a:extLst>
        </xdr:cNvPr>
        <xdr:cNvCxnSpPr/>
      </xdr:nvCxnSpPr>
      <xdr:spPr>
        <a:xfrm flipV="1">
          <a:off x="22160864" y="579446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5A44FEBE-AA5E-4B62-8F81-36942387E1D1}"/>
            </a:ext>
          </a:extLst>
        </xdr:cNvPr>
        <xdr:cNvSpPr txBox="1"/>
      </xdr:nvSpPr>
      <xdr:spPr>
        <a:xfrm>
          <a:off x="22199600" y="72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572" name="直線コネクタ 571">
          <a:extLst>
            <a:ext uri="{FF2B5EF4-FFF2-40B4-BE49-F238E27FC236}">
              <a16:creationId xmlns:a16="http://schemas.microsoft.com/office/drawing/2014/main" id="{326CF73F-10C2-4D31-BB63-530B0C4DAFA8}"/>
            </a:ext>
          </a:extLst>
        </xdr:cNvPr>
        <xdr:cNvCxnSpPr/>
      </xdr:nvCxnSpPr>
      <xdr:spPr>
        <a:xfrm>
          <a:off x="22072600" y="724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AD2A3FFF-5282-4B7C-B567-4F275B3CDF97}"/>
            </a:ext>
          </a:extLst>
        </xdr:cNvPr>
        <xdr:cNvSpPr txBox="1"/>
      </xdr:nvSpPr>
      <xdr:spPr>
        <a:xfrm>
          <a:off x="22199600" y="556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574" name="直線コネクタ 573">
          <a:extLst>
            <a:ext uri="{FF2B5EF4-FFF2-40B4-BE49-F238E27FC236}">
              <a16:creationId xmlns:a16="http://schemas.microsoft.com/office/drawing/2014/main" id="{30B0750E-72BD-4E8D-AE8A-D3AF612C3958}"/>
            </a:ext>
          </a:extLst>
        </xdr:cNvPr>
        <xdr:cNvCxnSpPr/>
      </xdr:nvCxnSpPr>
      <xdr:spPr>
        <a:xfrm>
          <a:off x="22072600" y="579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33581</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AF9CC2C3-72CF-4BC6-B328-9576812736D3}"/>
            </a:ext>
          </a:extLst>
        </xdr:cNvPr>
        <xdr:cNvSpPr txBox="1"/>
      </xdr:nvSpPr>
      <xdr:spPr>
        <a:xfrm>
          <a:off x="22199600" y="6548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576" name="フローチャート: 判断 575">
          <a:extLst>
            <a:ext uri="{FF2B5EF4-FFF2-40B4-BE49-F238E27FC236}">
              <a16:creationId xmlns:a16="http://schemas.microsoft.com/office/drawing/2014/main" id="{58C2C8D6-3199-465F-9130-9719C1F19540}"/>
            </a:ext>
          </a:extLst>
        </xdr:cNvPr>
        <xdr:cNvSpPr/>
      </xdr:nvSpPr>
      <xdr:spPr>
        <a:xfrm>
          <a:off x="221107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577" name="フローチャート: 判断 576">
          <a:extLst>
            <a:ext uri="{FF2B5EF4-FFF2-40B4-BE49-F238E27FC236}">
              <a16:creationId xmlns:a16="http://schemas.microsoft.com/office/drawing/2014/main" id="{BAA93C98-6098-4FB0-A54F-DA2C6BBB59A5}"/>
            </a:ext>
          </a:extLst>
        </xdr:cNvPr>
        <xdr:cNvSpPr/>
      </xdr:nvSpPr>
      <xdr:spPr>
        <a:xfrm>
          <a:off x="21272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578" name="フローチャート: 判断 577">
          <a:extLst>
            <a:ext uri="{FF2B5EF4-FFF2-40B4-BE49-F238E27FC236}">
              <a16:creationId xmlns:a16="http://schemas.microsoft.com/office/drawing/2014/main" id="{C3D167EF-3E18-42A8-A09B-15D929CEB3EE}"/>
            </a:ext>
          </a:extLst>
        </xdr:cNvPr>
        <xdr:cNvSpPr/>
      </xdr:nvSpPr>
      <xdr:spPr>
        <a:xfrm>
          <a:off x="20383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79" name="フローチャート: 判断 578">
          <a:extLst>
            <a:ext uri="{FF2B5EF4-FFF2-40B4-BE49-F238E27FC236}">
              <a16:creationId xmlns:a16="http://schemas.microsoft.com/office/drawing/2014/main" id="{5E5409A7-2A76-49B2-B5DD-A64D4D199524}"/>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580" name="フローチャート: 判断 579">
          <a:extLst>
            <a:ext uri="{FF2B5EF4-FFF2-40B4-BE49-F238E27FC236}">
              <a16:creationId xmlns:a16="http://schemas.microsoft.com/office/drawing/2014/main" id="{D150CB40-C905-4505-AC1E-8309EA483133}"/>
            </a:ext>
          </a:extLst>
        </xdr:cNvPr>
        <xdr:cNvSpPr/>
      </xdr:nvSpPr>
      <xdr:spPr>
        <a:xfrm>
          <a:off x="18605500" y="677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F846B276-E0B6-45E0-BA94-BCF81E4F87B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B8F88A61-352E-4448-A1B1-7F8E3F45F5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89FEA073-A452-4359-88BD-D7FE5C1EFA7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2BF7AA7-6952-45F7-B91F-EF977FCE674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C423567C-422B-4694-BC49-C0AB35C5220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138067</xdr:rowOff>
    </xdr:from>
    <xdr:to>
      <xdr:col>116</xdr:col>
      <xdr:colOff>114300</xdr:colOff>
      <xdr:row>42</xdr:row>
      <xdr:rowOff>68217</xdr:rowOff>
    </xdr:to>
    <xdr:sp macro="" textlink="">
      <xdr:nvSpPr>
        <xdr:cNvPr id="586" name="楕円 585">
          <a:extLst>
            <a:ext uri="{FF2B5EF4-FFF2-40B4-BE49-F238E27FC236}">
              <a16:creationId xmlns:a16="http://schemas.microsoft.com/office/drawing/2014/main" id="{FC4ABBE8-E44B-43E3-852D-B162DAE782D4}"/>
            </a:ext>
          </a:extLst>
        </xdr:cNvPr>
        <xdr:cNvSpPr/>
      </xdr:nvSpPr>
      <xdr:spPr>
        <a:xfrm>
          <a:off x="22110700" y="716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52994</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AC9D98FA-CCA6-4BF9-9950-FAF2408477E9}"/>
            </a:ext>
          </a:extLst>
        </xdr:cNvPr>
        <xdr:cNvSpPr txBox="1"/>
      </xdr:nvSpPr>
      <xdr:spPr>
        <a:xfrm>
          <a:off x="22199600" y="708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138067</xdr:rowOff>
    </xdr:from>
    <xdr:to>
      <xdr:col>112</xdr:col>
      <xdr:colOff>38100</xdr:colOff>
      <xdr:row>42</xdr:row>
      <xdr:rowOff>68217</xdr:rowOff>
    </xdr:to>
    <xdr:sp macro="" textlink="">
      <xdr:nvSpPr>
        <xdr:cNvPr id="588" name="楕円 587">
          <a:extLst>
            <a:ext uri="{FF2B5EF4-FFF2-40B4-BE49-F238E27FC236}">
              <a16:creationId xmlns:a16="http://schemas.microsoft.com/office/drawing/2014/main" id="{A8DE065D-16A2-4466-89EB-ECFB4C4BA0E0}"/>
            </a:ext>
          </a:extLst>
        </xdr:cNvPr>
        <xdr:cNvSpPr/>
      </xdr:nvSpPr>
      <xdr:spPr>
        <a:xfrm>
          <a:off x="21272500" y="716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17417</xdr:rowOff>
    </xdr:from>
    <xdr:to>
      <xdr:col>116</xdr:col>
      <xdr:colOff>63500</xdr:colOff>
      <xdr:row>42</xdr:row>
      <xdr:rowOff>17417</xdr:rowOff>
    </xdr:to>
    <xdr:cxnSp macro="">
      <xdr:nvCxnSpPr>
        <xdr:cNvPr id="589" name="直線コネクタ 588">
          <a:extLst>
            <a:ext uri="{FF2B5EF4-FFF2-40B4-BE49-F238E27FC236}">
              <a16:creationId xmlns:a16="http://schemas.microsoft.com/office/drawing/2014/main" id="{90533438-579C-4C4E-8E92-EE43FEBB7528}"/>
            </a:ext>
          </a:extLst>
        </xdr:cNvPr>
        <xdr:cNvCxnSpPr/>
      </xdr:nvCxnSpPr>
      <xdr:spPr>
        <a:xfrm>
          <a:off x="21323300" y="72183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66222</xdr:rowOff>
    </xdr:from>
    <xdr:to>
      <xdr:col>107</xdr:col>
      <xdr:colOff>101600</xdr:colOff>
      <xdr:row>41</xdr:row>
      <xdr:rowOff>167822</xdr:rowOff>
    </xdr:to>
    <xdr:sp macro="" textlink="">
      <xdr:nvSpPr>
        <xdr:cNvPr id="590" name="楕円 589">
          <a:extLst>
            <a:ext uri="{FF2B5EF4-FFF2-40B4-BE49-F238E27FC236}">
              <a16:creationId xmlns:a16="http://schemas.microsoft.com/office/drawing/2014/main" id="{C7801B1F-88A0-4B62-B019-B2AD104500BF}"/>
            </a:ext>
          </a:extLst>
        </xdr:cNvPr>
        <xdr:cNvSpPr/>
      </xdr:nvSpPr>
      <xdr:spPr>
        <a:xfrm>
          <a:off x="20383500" y="709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117022</xdr:rowOff>
    </xdr:from>
    <xdr:to>
      <xdr:col>111</xdr:col>
      <xdr:colOff>177800</xdr:colOff>
      <xdr:row>42</xdr:row>
      <xdr:rowOff>17417</xdr:rowOff>
    </xdr:to>
    <xdr:cxnSp macro="">
      <xdr:nvCxnSpPr>
        <xdr:cNvPr id="591" name="直線コネクタ 590">
          <a:extLst>
            <a:ext uri="{FF2B5EF4-FFF2-40B4-BE49-F238E27FC236}">
              <a16:creationId xmlns:a16="http://schemas.microsoft.com/office/drawing/2014/main" id="{0A4C5C11-258C-4783-9DD1-19EA464F19F1}"/>
            </a:ext>
          </a:extLst>
        </xdr:cNvPr>
        <xdr:cNvCxnSpPr/>
      </xdr:nvCxnSpPr>
      <xdr:spPr>
        <a:xfrm>
          <a:off x="20434300" y="7146472"/>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69487</xdr:rowOff>
    </xdr:from>
    <xdr:to>
      <xdr:col>102</xdr:col>
      <xdr:colOff>165100</xdr:colOff>
      <xdr:row>41</xdr:row>
      <xdr:rowOff>171087</xdr:rowOff>
    </xdr:to>
    <xdr:sp macro="" textlink="">
      <xdr:nvSpPr>
        <xdr:cNvPr id="592" name="楕円 591">
          <a:extLst>
            <a:ext uri="{FF2B5EF4-FFF2-40B4-BE49-F238E27FC236}">
              <a16:creationId xmlns:a16="http://schemas.microsoft.com/office/drawing/2014/main" id="{F58E3156-4DA0-4676-AC72-2BDA0E418A8A}"/>
            </a:ext>
          </a:extLst>
        </xdr:cNvPr>
        <xdr:cNvSpPr/>
      </xdr:nvSpPr>
      <xdr:spPr>
        <a:xfrm>
          <a:off x="19494500" y="709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117022</xdr:rowOff>
    </xdr:from>
    <xdr:to>
      <xdr:col>107</xdr:col>
      <xdr:colOff>50800</xdr:colOff>
      <xdr:row>41</xdr:row>
      <xdr:rowOff>120287</xdr:rowOff>
    </xdr:to>
    <xdr:cxnSp macro="">
      <xdr:nvCxnSpPr>
        <xdr:cNvPr id="593" name="直線コネクタ 592">
          <a:extLst>
            <a:ext uri="{FF2B5EF4-FFF2-40B4-BE49-F238E27FC236}">
              <a16:creationId xmlns:a16="http://schemas.microsoft.com/office/drawing/2014/main" id="{EFDF4D61-4AB3-4F45-A683-9CF85E8470DE}"/>
            </a:ext>
          </a:extLst>
        </xdr:cNvPr>
        <xdr:cNvCxnSpPr/>
      </xdr:nvCxnSpPr>
      <xdr:spPr>
        <a:xfrm flipV="1">
          <a:off x="19545300" y="71464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66222</xdr:rowOff>
    </xdr:from>
    <xdr:to>
      <xdr:col>98</xdr:col>
      <xdr:colOff>38100</xdr:colOff>
      <xdr:row>41</xdr:row>
      <xdr:rowOff>167822</xdr:rowOff>
    </xdr:to>
    <xdr:sp macro="" textlink="">
      <xdr:nvSpPr>
        <xdr:cNvPr id="594" name="楕円 593">
          <a:extLst>
            <a:ext uri="{FF2B5EF4-FFF2-40B4-BE49-F238E27FC236}">
              <a16:creationId xmlns:a16="http://schemas.microsoft.com/office/drawing/2014/main" id="{C8F45924-9281-4FDC-A185-8598C98B3DAC}"/>
            </a:ext>
          </a:extLst>
        </xdr:cNvPr>
        <xdr:cNvSpPr/>
      </xdr:nvSpPr>
      <xdr:spPr>
        <a:xfrm>
          <a:off x="18605500" y="709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117022</xdr:rowOff>
    </xdr:from>
    <xdr:to>
      <xdr:col>102</xdr:col>
      <xdr:colOff>114300</xdr:colOff>
      <xdr:row>41</xdr:row>
      <xdr:rowOff>120287</xdr:rowOff>
    </xdr:to>
    <xdr:cxnSp macro="">
      <xdr:nvCxnSpPr>
        <xdr:cNvPr id="595" name="直線コネクタ 594">
          <a:extLst>
            <a:ext uri="{FF2B5EF4-FFF2-40B4-BE49-F238E27FC236}">
              <a16:creationId xmlns:a16="http://schemas.microsoft.com/office/drawing/2014/main" id="{DDCE313F-B435-440A-8044-D53B6AA58552}"/>
            </a:ext>
          </a:extLst>
        </xdr:cNvPr>
        <xdr:cNvCxnSpPr/>
      </xdr:nvCxnSpPr>
      <xdr:spPr>
        <a:xfrm>
          <a:off x="18656300" y="71464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138628</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B57F9DC4-DDF9-48E1-81F1-426B7649D8FC}"/>
            </a:ext>
          </a:extLst>
        </xdr:cNvPr>
        <xdr:cNvSpPr txBox="1"/>
      </xdr:nvSpPr>
      <xdr:spPr>
        <a:xfrm>
          <a:off x="21075727" y="648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135362</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A926B7C2-398B-42A3-80CC-894625588FF8}"/>
            </a:ext>
          </a:extLst>
        </xdr:cNvPr>
        <xdr:cNvSpPr txBox="1"/>
      </xdr:nvSpPr>
      <xdr:spPr>
        <a:xfrm>
          <a:off x="20199427" y="647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6D4C0C21-E74A-4BFF-8620-075F42B4C7C1}"/>
            </a:ext>
          </a:extLst>
        </xdr:cNvPr>
        <xdr:cNvSpPr txBox="1"/>
      </xdr:nvSpPr>
      <xdr:spPr>
        <a:xfrm>
          <a:off x="19310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39024</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3ED812CB-B2ED-4CDE-B2BE-B5ED75C93A35}"/>
            </a:ext>
          </a:extLst>
        </xdr:cNvPr>
        <xdr:cNvSpPr txBox="1"/>
      </xdr:nvSpPr>
      <xdr:spPr>
        <a:xfrm>
          <a:off x="18421427" y="655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59344</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C0A820EA-914F-4A36-8B1F-71F8A08464B0}"/>
            </a:ext>
          </a:extLst>
        </xdr:cNvPr>
        <xdr:cNvSpPr txBox="1"/>
      </xdr:nvSpPr>
      <xdr:spPr>
        <a:xfrm>
          <a:off x="21075727" y="726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158949</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7CF50FE6-1A52-4AB9-8EB8-B0DD860F3F48}"/>
            </a:ext>
          </a:extLst>
        </xdr:cNvPr>
        <xdr:cNvSpPr txBox="1"/>
      </xdr:nvSpPr>
      <xdr:spPr>
        <a:xfrm>
          <a:off x="20199427" y="718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162214</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AC65705F-D122-4D74-9CDB-9A8C2CC478C3}"/>
            </a:ext>
          </a:extLst>
        </xdr:cNvPr>
        <xdr:cNvSpPr txBox="1"/>
      </xdr:nvSpPr>
      <xdr:spPr>
        <a:xfrm>
          <a:off x="19310427" y="719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158949</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1430AD4A-A66D-49D4-B7D8-EB41A6326E86}"/>
            </a:ext>
          </a:extLst>
        </xdr:cNvPr>
        <xdr:cNvSpPr txBox="1"/>
      </xdr:nvSpPr>
      <xdr:spPr>
        <a:xfrm>
          <a:off x="18421427" y="718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774C2627-FA78-4C14-88A8-DD062255BD3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4C9D737F-44BF-4CFA-BA0C-3C8BCC2821C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6B666A7E-3684-47A2-AEB4-14E97B10748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D5959A01-07BA-4A18-A48B-8E3919478A7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ED536517-EE73-476C-90FD-5F7669DCD92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F64AAA7F-3370-4F4D-A960-BEEB73A91D5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9339765E-ADD4-42D3-BF3D-F4265841DAB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7BBA6BB-DF84-4BCF-8056-0CD6CD48D51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8E3EDD8B-530A-4D6C-8AFD-36763BB085D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D36B9B11-DAE3-4720-AAE9-7F7C3E6BEFB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F34570BF-A6DC-436F-8FD1-89098C4CBE9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B16024FA-F600-4255-A918-1EDB2B49068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8511DD56-203A-4973-B9BA-05AFAB52F89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1B0DA529-34F5-474D-B18E-770856CEF05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CAF79201-D1D5-420D-B010-EEE8A1C646B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42B94301-3AF6-4790-96AC-C7C4583F054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7AA7D001-4D57-4C6F-86CA-A66E586D362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F303AFB1-214C-4698-8AFB-73F95DAA7BE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9BE16EE1-B60F-4009-A378-98906D5A3D1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C4418C03-45BE-46BD-864E-6E8803BCA46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F1568B78-0E2C-4978-864E-0C839073B95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4008088F-67BC-474A-BE78-568359737CB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EB9DB6D5-CC89-4AE4-94B7-12BD6B06A03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04080828-721D-4211-A5A5-01B5CE594AD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628" name="直線コネクタ 627">
          <a:extLst>
            <a:ext uri="{FF2B5EF4-FFF2-40B4-BE49-F238E27FC236}">
              <a16:creationId xmlns:a16="http://schemas.microsoft.com/office/drawing/2014/main" id="{F9DFB378-FF1C-4964-8B52-065B6F1E8E21}"/>
            </a:ext>
          </a:extLst>
        </xdr:cNvPr>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734474DA-20FA-4DF8-99F0-3748C4A0E8B8}"/>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0" name="直線コネクタ 629">
          <a:extLst>
            <a:ext uri="{FF2B5EF4-FFF2-40B4-BE49-F238E27FC236}">
              <a16:creationId xmlns:a16="http://schemas.microsoft.com/office/drawing/2014/main" id="{1B72AEC0-5FCB-4C7E-BDE6-71E6AC2EA277}"/>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4C60832B-9555-4844-96BB-595F7EDBACB0}"/>
            </a:ext>
          </a:extLst>
        </xdr:cNvPr>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632" name="直線コネクタ 631">
          <a:extLst>
            <a:ext uri="{FF2B5EF4-FFF2-40B4-BE49-F238E27FC236}">
              <a16:creationId xmlns:a16="http://schemas.microsoft.com/office/drawing/2014/main" id="{312C8989-B52D-4548-B4F9-BA054A92E649}"/>
            </a:ext>
          </a:extLst>
        </xdr:cNvPr>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A52FBAFC-C9B7-425B-808F-B48E9BA7192D}"/>
            </a:ext>
          </a:extLst>
        </xdr:cNvPr>
        <xdr:cNvSpPr txBox="1"/>
      </xdr:nvSpPr>
      <xdr:spPr>
        <a:xfrm>
          <a:off x="16357600" y="10266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34" name="フローチャート: 判断 633">
          <a:extLst>
            <a:ext uri="{FF2B5EF4-FFF2-40B4-BE49-F238E27FC236}">
              <a16:creationId xmlns:a16="http://schemas.microsoft.com/office/drawing/2014/main" id="{BE60A582-A799-4CCC-BDE0-CC8920B8E779}"/>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635" name="フローチャート: 判断 634">
          <a:extLst>
            <a:ext uri="{FF2B5EF4-FFF2-40B4-BE49-F238E27FC236}">
              <a16:creationId xmlns:a16="http://schemas.microsoft.com/office/drawing/2014/main" id="{46F7EC16-3E1A-4182-AE63-3E5469EC7223}"/>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36" name="フローチャート: 判断 635">
          <a:extLst>
            <a:ext uri="{FF2B5EF4-FFF2-40B4-BE49-F238E27FC236}">
              <a16:creationId xmlns:a16="http://schemas.microsoft.com/office/drawing/2014/main" id="{7FB7775D-4CCF-4CFB-A3C0-E7EAE3D450AC}"/>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37" name="フローチャート: 判断 636">
          <a:extLst>
            <a:ext uri="{FF2B5EF4-FFF2-40B4-BE49-F238E27FC236}">
              <a16:creationId xmlns:a16="http://schemas.microsoft.com/office/drawing/2014/main" id="{88E79D74-2A7D-422A-ADE8-28C28E5A8449}"/>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638" name="フローチャート: 判断 637">
          <a:extLst>
            <a:ext uri="{FF2B5EF4-FFF2-40B4-BE49-F238E27FC236}">
              <a16:creationId xmlns:a16="http://schemas.microsoft.com/office/drawing/2014/main" id="{CF15CD42-4CEC-4EA3-A815-5D546CA42980}"/>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D5E47932-1865-4FED-99A1-79EB6A17153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7D1E6BD-F64D-430E-8EAD-55037B68DEF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49BC03A2-20E6-432B-9B1C-86C27164ABA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DDDD998D-731D-4A21-BBFE-810AFCADCC0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F74EAD2-AC3C-49B5-B3A1-8816D18DA6F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74930</xdr:rowOff>
    </xdr:from>
    <xdr:to>
      <xdr:col>85</xdr:col>
      <xdr:colOff>177800</xdr:colOff>
      <xdr:row>58</xdr:row>
      <xdr:rowOff>5080</xdr:rowOff>
    </xdr:to>
    <xdr:sp macro="" textlink="">
      <xdr:nvSpPr>
        <xdr:cNvPr id="644" name="楕円 643">
          <a:extLst>
            <a:ext uri="{FF2B5EF4-FFF2-40B4-BE49-F238E27FC236}">
              <a16:creationId xmlns:a16="http://schemas.microsoft.com/office/drawing/2014/main" id="{05373DEC-0AEC-4074-858E-FD35534E5A5B}"/>
            </a:ext>
          </a:extLst>
        </xdr:cNvPr>
        <xdr:cNvSpPr/>
      </xdr:nvSpPr>
      <xdr:spPr>
        <a:xfrm>
          <a:off x="162687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97807</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B8DC6BE1-F87D-4951-90A0-7C2165A2C163}"/>
            </a:ext>
          </a:extLst>
        </xdr:cNvPr>
        <xdr:cNvSpPr txBox="1"/>
      </xdr:nvSpPr>
      <xdr:spPr>
        <a:xfrm>
          <a:off x="16357600"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36830</xdr:rowOff>
    </xdr:from>
    <xdr:to>
      <xdr:col>81</xdr:col>
      <xdr:colOff>101600</xdr:colOff>
      <xdr:row>59</xdr:row>
      <xdr:rowOff>138430</xdr:rowOff>
    </xdr:to>
    <xdr:sp macro="" textlink="">
      <xdr:nvSpPr>
        <xdr:cNvPr id="646" name="楕円 645">
          <a:extLst>
            <a:ext uri="{FF2B5EF4-FFF2-40B4-BE49-F238E27FC236}">
              <a16:creationId xmlns:a16="http://schemas.microsoft.com/office/drawing/2014/main" id="{E7CBDBF1-B111-47BD-9EAF-7F77BEA1BD52}"/>
            </a:ext>
          </a:extLst>
        </xdr:cNvPr>
        <xdr:cNvSpPr/>
      </xdr:nvSpPr>
      <xdr:spPr>
        <a:xfrm>
          <a:off x="15430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125730</xdr:rowOff>
    </xdr:from>
    <xdr:to>
      <xdr:col>85</xdr:col>
      <xdr:colOff>127000</xdr:colOff>
      <xdr:row>59</xdr:row>
      <xdr:rowOff>87630</xdr:rowOff>
    </xdr:to>
    <xdr:cxnSp macro="">
      <xdr:nvCxnSpPr>
        <xdr:cNvPr id="647" name="直線コネクタ 646">
          <a:extLst>
            <a:ext uri="{FF2B5EF4-FFF2-40B4-BE49-F238E27FC236}">
              <a16:creationId xmlns:a16="http://schemas.microsoft.com/office/drawing/2014/main" id="{62E772CB-C0B8-4E4F-8423-071B4207C380}"/>
            </a:ext>
          </a:extLst>
        </xdr:cNvPr>
        <xdr:cNvCxnSpPr/>
      </xdr:nvCxnSpPr>
      <xdr:spPr>
        <a:xfrm flipV="1">
          <a:off x="15481300" y="9898380"/>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8" name="楕円 647">
          <a:extLst>
            <a:ext uri="{FF2B5EF4-FFF2-40B4-BE49-F238E27FC236}">
              <a16:creationId xmlns:a16="http://schemas.microsoft.com/office/drawing/2014/main" id="{A73A0784-5551-4814-A1A5-6FAAA17DF780}"/>
            </a:ext>
          </a:extLst>
        </xdr:cNvPr>
        <xdr:cNvSpPr/>
      </xdr:nvSpPr>
      <xdr:spPr>
        <a:xfrm>
          <a:off x="14541500" y="10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59055</xdr:rowOff>
    </xdr:from>
    <xdr:to>
      <xdr:col>81</xdr:col>
      <xdr:colOff>50800</xdr:colOff>
      <xdr:row>59</xdr:row>
      <xdr:rowOff>87630</xdr:rowOff>
    </xdr:to>
    <xdr:cxnSp macro="">
      <xdr:nvCxnSpPr>
        <xdr:cNvPr id="649" name="直線コネクタ 648">
          <a:extLst>
            <a:ext uri="{FF2B5EF4-FFF2-40B4-BE49-F238E27FC236}">
              <a16:creationId xmlns:a16="http://schemas.microsoft.com/office/drawing/2014/main" id="{07719A0B-867C-44D3-A650-AC19DCB3C9AF}"/>
            </a:ext>
          </a:extLst>
        </xdr:cNvPr>
        <xdr:cNvCxnSpPr/>
      </xdr:nvCxnSpPr>
      <xdr:spPr>
        <a:xfrm>
          <a:off x="14592300" y="101746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154940</xdr:rowOff>
    </xdr:from>
    <xdr:to>
      <xdr:col>72</xdr:col>
      <xdr:colOff>38100</xdr:colOff>
      <xdr:row>59</xdr:row>
      <xdr:rowOff>85090</xdr:rowOff>
    </xdr:to>
    <xdr:sp macro="" textlink="">
      <xdr:nvSpPr>
        <xdr:cNvPr id="650" name="楕円 649">
          <a:extLst>
            <a:ext uri="{FF2B5EF4-FFF2-40B4-BE49-F238E27FC236}">
              <a16:creationId xmlns:a16="http://schemas.microsoft.com/office/drawing/2014/main" id="{109DC0F1-3B79-49EC-9942-E4AC4485C729}"/>
            </a:ext>
          </a:extLst>
        </xdr:cNvPr>
        <xdr:cNvSpPr/>
      </xdr:nvSpPr>
      <xdr:spPr>
        <a:xfrm>
          <a:off x="13652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34290</xdr:rowOff>
    </xdr:from>
    <xdr:to>
      <xdr:col>76</xdr:col>
      <xdr:colOff>114300</xdr:colOff>
      <xdr:row>59</xdr:row>
      <xdr:rowOff>59055</xdr:rowOff>
    </xdr:to>
    <xdr:cxnSp macro="">
      <xdr:nvCxnSpPr>
        <xdr:cNvPr id="651" name="直線コネクタ 650">
          <a:extLst>
            <a:ext uri="{FF2B5EF4-FFF2-40B4-BE49-F238E27FC236}">
              <a16:creationId xmlns:a16="http://schemas.microsoft.com/office/drawing/2014/main" id="{699681E8-F336-4874-971F-1CF58B675EBD}"/>
            </a:ext>
          </a:extLst>
        </xdr:cNvPr>
        <xdr:cNvCxnSpPr/>
      </xdr:nvCxnSpPr>
      <xdr:spPr>
        <a:xfrm>
          <a:off x="13703300" y="1014984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166370</xdr:rowOff>
    </xdr:from>
    <xdr:to>
      <xdr:col>67</xdr:col>
      <xdr:colOff>101600</xdr:colOff>
      <xdr:row>59</xdr:row>
      <xdr:rowOff>96520</xdr:rowOff>
    </xdr:to>
    <xdr:sp macro="" textlink="">
      <xdr:nvSpPr>
        <xdr:cNvPr id="652" name="楕円 651">
          <a:extLst>
            <a:ext uri="{FF2B5EF4-FFF2-40B4-BE49-F238E27FC236}">
              <a16:creationId xmlns:a16="http://schemas.microsoft.com/office/drawing/2014/main" id="{E6039B09-B5A1-4A5B-8608-1DC721A4AD37}"/>
            </a:ext>
          </a:extLst>
        </xdr:cNvPr>
        <xdr:cNvSpPr/>
      </xdr:nvSpPr>
      <xdr:spPr>
        <a:xfrm>
          <a:off x="12763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34290</xdr:rowOff>
    </xdr:from>
    <xdr:to>
      <xdr:col>71</xdr:col>
      <xdr:colOff>177800</xdr:colOff>
      <xdr:row>59</xdr:row>
      <xdr:rowOff>45720</xdr:rowOff>
    </xdr:to>
    <xdr:cxnSp macro="">
      <xdr:nvCxnSpPr>
        <xdr:cNvPr id="653" name="直線コネクタ 652">
          <a:extLst>
            <a:ext uri="{FF2B5EF4-FFF2-40B4-BE49-F238E27FC236}">
              <a16:creationId xmlns:a16="http://schemas.microsoft.com/office/drawing/2014/main" id="{2D9BD42A-B16A-47F9-B47D-A5F513203F55}"/>
            </a:ext>
          </a:extLst>
        </xdr:cNvPr>
        <xdr:cNvCxnSpPr/>
      </xdr:nvCxnSpPr>
      <xdr:spPr>
        <a:xfrm flipV="1">
          <a:off x="12814300" y="101498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654" name="n_1aveValue【学校施設】&#10;有形固定資産減価償却率">
          <a:extLst>
            <a:ext uri="{FF2B5EF4-FFF2-40B4-BE49-F238E27FC236}">
              <a16:creationId xmlns:a16="http://schemas.microsoft.com/office/drawing/2014/main" id="{61716E0D-9786-4EEC-9A5C-A577BFB82914}"/>
            </a:ext>
          </a:extLst>
        </xdr:cNvPr>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655" name="n_2aveValue【学校施設】&#10;有形固定資産減価償却率">
          <a:extLst>
            <a:ext uri="{FF2B5EF4-FFF2-40B4-BE49-F238E27FC236}">
              <a16:creationId xmlns:a16="http://schemas.microsoft.com/office/drawing/2014/main" id="{AF552086-1228-4FE5-8D30-9EE0E306CDE2}"/>
            </a:ext>
          </a:extLst>
        </xdr:cNvPr>
        <xdr:cNvSpPr txBox="1"/>
      </xdr:nvSpPr>
      <xdr:spPr>
        <a:xfrm>
          <a:off x="14389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656" name="n_3aveValue【学校施設】&#10;有形固定資産減価償却率">
          <a:extLst>
            <a:ext uri="{FF2B5EF4-FFF2-40B4-BE49-F238E27FC236}">
              <a16:creationId xmlns:a16="http://schemas.microsoft.com/office/drawing/2014/main" id="{44CF0E25-73DA-4D58-BFAA-AD3CC6F73798}"/>
            </a:ext>
          </a:extLst>
        </xdr:cNvPr>
        <xdr:cNvSpPr txBox="1"/>
      </xdr:nvSpPr>
      <xdr:spPr>
        <a:xfrm>
          <a:off x="135007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657" name="n_4aveValue【学校施設】&#10;有形固定資産減価償却率">
          <a:extLst>
            <a:ext uri="{FF2B5EF4-FFF2-40B4-BE49-F238E27FC236}">
              <a16:creationId xmlns:a16="http://schemas.microsoft.com/office/drawing/2014/main" id="{8EAD0A54-F70A-4AF9-A432-140DE070DBCD}"/>
            </a:ext>
          </a:extLst>
        </xdr:cNvPr>
        <xdr:cNvSpPr txBox="1"/>
      </xdr:nvSpPr>
      <xdr:spPr>
        <a:xfrm>
          <a:off x="12611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154957</xdr:rowOff>
    </xdr:from>
    <xdr:ext cx="405111" cy="259045"/>
    <xdr:sp macro="" textlink="">
      <xdr:nvSpPr>
        <xdr:cNvPr id="658" name="n_1mainValue【学校施設】&#10;有形固定資産減価償却率">
          <a:extLst>
            <a:ext uri="{FF2B5EF4-FFF2-40B4-BE49-F238E27FC236}">
              <a16:creationId xmlns:a16="http://schemas.microsoft.com/office/drawing/2014/main" id="{AF560DC8-E55D-4DF7-8643-9B75EE1581B2}"/>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659" name="n_2mainValue【学校施設】&#10;有形固定資産減価償却率">
          <a:extLst>
            <a:ext uri="{FF2B5EF4-FFF2-40B4-BE49-F238E27FC236}">
              <a16:creationId xmlns:a16="http://schemas.microsoft.com/office/drawing/2014/main" id="{93FA690D-1504-4890-BD17-5373D61CC5EB}"/>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101617</xdr:rowOff>
    </xdr:from>
    <xdr:ext cx="405111" cy="259045"/>
    <xdr:sp macro="" textlink="">
      <xdr:nvSpPr>
        <xdr:cNvPr id="660" name="n_3mainValue【学校施設】&#10;有形固定資産減価償却率">
          <a:extLst>
            <a:ext uri="{FF2B5EF4-FFF2-40B4-BE49-F238E27FC236}">
              <a16:creationId xmlns:a16="http://schemas.microsoft.com/office/drawing/2014/main" id="{588CC8BC-F384-42B2-8EA9-E918510C194A}"/>
            </a:ext>
          </a:extLst>
        </xdr:cNvPr>
        <xdr:cNvSpPr txBox="1"/>
      </xdr:nvSpPr>
      <xdr:spPr>
        <a:xfrm>
          <a:off x="13500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113047</xdr:rowOff>
    </xdr:from>
    <xdr:ext cx="405111" cy="259045"/>
    <xdr:sp macro="" textlink="">
      <xdr:nvSpPr>
        <xdr:cNvPr id="661" name="n_4mainValue【学校施設】&#10;有形固定資産減価償却率">
          <a:extLst>
            <a:ext uri="{FF2B5EF4-FFF2-40B4-BE49-F238E27FC236}">
              <a16:creationId xmlns:a16="http://schemas.microsoft.com/office/drawing/2014/main" id="{4AAA186D-275F-4000-A17D-D712A319D5D2}"/>
            </a:ext>
          </a:extLst>
        </xdr:cNvPr>
        <xdr:cNvSpPr txBox="1"/>
      </xdr:nvSpPr>
      <xdr:spPr>
        <a:xfrm>
          <a:off x="12611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AB9F3132-E71D-48C6-B499-21B5CAA7CE3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8EBFA878-EF03-4A84-B479-23DD55CBBBF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F2B7E92C-1D9B-442E-AFE8-D08A367DA8E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75F3C39F-9B26-4BFE-B4AF-ED14D72781A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719ABBDA-93B9-4B01-B704-12F0FC669C3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DE0C347C-BA9C-45B7-A1E6-A540FAEC4A7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2BE7BD5F-04F1-4FB5-AE7C-437E86005AE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7B180E5B-AC5C-47E6-9528-A26F128C0D4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1197B426-6817-4555-87C7-7730D31463F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3D8C6C61-7940-4953-B839-4673CFC742A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a:extLst>
            <a:ext uri="{FF2B5EF4-FFF2-40B4-BE49-F238E27FC236}">
              <a16:creationId xmlns:a16="http://schemas.microsoft.com/office/drawing/2014/main" id="{FB8F6D3A-76F9-4CB9-8F83-1DA556E9A88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1417F69B-73B0-4035-A31F-6C0B9D4C2B3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47EFBC1E-6AC9-4370-B6AC-24C4796AFE2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BD67796E-1C4D-464F-94C7-EA958D607D9B}"/>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F88DE407-4FA1-445D-A2FC-9D303191F6A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01B41701-3237-4D98-AD36-6A4A25C7BB9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1A3594D3-3AE0-4DB0-9F2D-9B4D0094C7B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6B679EE4-0C26-4372-8BA6-52155476E2E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66548223-3E1F-451D-9348-90B44C188DE7}"/>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353A2552-0857-42C4-8C85-4AAFF2F55C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67A9F71D-E322-4877-A08E-C7F46248DF5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学校施設】&#10;一人当たり面積グラフ枠">
          <a:extLst>
            <a:ext uri="{FF2B5EF4-FFF2-40B4-BE49-F238E27FC236}">
              <a16:creationId xmlns:a16="http://schemas.microsoft.com/office/drawing/2014/main" id="{A6A9CFD6-88FD-4527-9606-243134C1A09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684" name="直線コネクタ 683">
          <a:extLst>
            <a:ext uri="{FF2B5EF4-FFF2-40B4-BE49-F238E27FC236}">
              <a16:creationId xmlns:a16="http://schemas.microsoft.com/office/drawing/2014/main" id="{E0E68F76-8996-4AEC-8691-C5FD910C1896}"/>
            </a:ext>
          </a:extLst>
        </xdr:cNvPr>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685" name="【学校施設】&#10;一人当たり面積最小値テキスト">
          <a:extLst>
            <a:ext uri="{FF2B5EF4-FFF2-40B4-BE49-F238E27FC236}">
              <a16:creationId xmlns:a16="http://schemas.microsoft.com/office/drawing/2014/main" id="{41864F2E-848B-4BD1-8072-0C5C903C7F76}"/>
            </a:ext>
          </a:extLst>
        </xdr:cNvPr>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686" name="直線コネクタ 685">
          <a:extLst>
            <a:ext uri="{FF2B5EF4-FFF2-40B4-BE49-F238E27FC236}">
              <a16:creationId xmlns:a16="http://schemas.microsoft.com/office/drawing/2014/main" id="{DB0852BB-BB47-4D19-B124-9FB6715F4FA5}"/>
            </a:ext>
          </a:extLst>
        </xdr:cNvPr>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687" name="【学校施設】&#10;一人当たり面積最大値テキスト">
          <a:extLst>
            <a:ext uri="{FF2B5EF4-FFF2-40B4-BE49-F238E27FC236}">
              <a16:creationId xmlns:a16="http://schemas.microsoft.com/office/drawing/2014/main" id="{5B1C68B4-8921-4A1A-A5B4-A1D4EFD058B5}"/>
            </a:ext>
          </a:extLst>
        </xdr:cNvPr>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688" name="直線コネクタ 687">
          <a:extLst>
            <a:ext uri="{FF2B5EF4-FFF2-40B4-BE49-F238E27FC236}">
              <a16:creationId xmlns:a16="http://schemas.microsoft.com/office/drawing/2014/main" id="{51CEF718-4C84-45A1-99F6-82E8A71C7B92}"/>
            </a:ext>
          </a:extLst>
        </xdr:cNvPr>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155414</xdr:rowOff>
    </xdr:from>
    <xdr:ext cx="469744" cy="259045"/>
    <xdr:sp macro="" textlink="">
      <xdr:nvSpPr>
        <xdr:cNvPr id="689" name="【学校施設】&#10;一人当たり面積平均値テキスト">
          <a:extLst>
            <a:ext uri="{FF2B5EF4-FFF2-40B4-BE49-F238E27FC236}">
              <a16:creationId xmlns:a16="http://schemas.microsoft.com/office/drawing/2014/main" id="{81B71008-B1BB-4DC5-9724-D55CB98F5A9F}"/>
            </a:ext>
          </a:extLst>
        </xdr:cNvPr>
        <xdr:cNvSpPr txBox="1"/>
      </xdr:nvSpPr>
      <xdr:spPr>
        <a:xfrm>
          <a:off x="22199600" y="10270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690" name="フローチャート: 判断 689">
          <a:extLst>
            <a:ext uri="{FF2B5EF4-FFF2-40B4-BE49-F238E27FC236}">
              <a16:creationId xmlns:a16="http://schemas.microsoft.com/office/drawing/2014/main" id="{93C8C4F9-677D-45EA-A94F-3FE08160C8C5}"/>
            </a:ext>
          </a:extLst>
        </xdr:cNvPr>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691" name="フローチャート: 判断 690">
          <a:extLst>
            <a:ext uri="{FF2B5EF4-FFF2-40B4-BE49-F238E27FC236}">
              <a16:creationId xmlns:a16="http://schemas.microsoft.com/office/drawing/2014/main" id="{C0B5EFE4-9120-4DDC-85F6-16FF846097E9}"/>
            </a:ext>
          </a:extLst>
        </xdr:cNvPr>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692" name="フローチャート: 判断 691">
          <a:extLst>
            <a:ext uri="{FF2B5EF4-FFF2-40B4-BE49-F238E27FC236}">
              <a16:creationId xmlns:a16="http://schemas.microsoft.com/office/drawing/2014/main" id="{D6BC4BAE-7132-4D94-B2CE-C8447F681C60}"/>
            </a:ext>
          </a:extLst>
        </xdr:cNvPr>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693" name="フローチャート: 判断 692">
          <a:extLst>
            <a:ext uri="{FF2B5EF4-FFF2-40B4-BE49-F238E27FC236}">
              <a16:creationId xmlns:a16="http://schemas.microsoft.com/office/drawing/2014/main" id="{5806813E-9EF6-48D7-929D-AC1B0809ACCB}"/>
            </a:ext>
          </a:extLst>
        </xdr:cNvPr>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94" name="フローチャート: 判断 693">
          <a:extLst>
            <a:ext uri="{FF2B5EF4-FFF2-40B4-BE49-F238E27FC236}">
              <a16:creationId xmlns:a16="http://schemas.microsoft.com/office/drawing/2014/main" id="{B2E7C671-B9B8-46C3-B626-AEF1D9B53A51}"/>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2EAFF3DD-9056-40B9-80DB-81C930CBBAD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54D1BF08-875E-44A0-A776-E4B09C84E1C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8F437452-9A18-44CC-A568-280D354C879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8BC70597-7893-49F2-9E46-7DA6C919A63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9FF029E2-6DF2-4D3B-B121-D9DEBB063AE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700" name="楕円 699">
          <a:extLst>
            <a:ext uri="{FF2B5EF4-FFF2-40B4-BE49-F238E27FC236}">
              <a16:creationId xmlns:a16="http://schemas.microsoft.com/office/drawing/2014/main" id="{8866F82B-32BB-4B0F-907B-6239A18A547D}"/>
            </a:ext>
          </a:extLst>
        </xdr:cNvPr>
        <xdr:cNvSpPr/>
      </xdr:nvSpPr>
      <xdr:spPr>
        <a:xfrm>
          <a:off x="221107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80789</xdr:rowOff>
    </xdr:from>
    <xdr:ext cx="469744" cy="259045"/>
    <xdr:sp macro="" textlink="">
      <xdr:nvSpPr>
        <xdr:cNvPr id="701" name="【学校施設】&#10;一人当たり面積該当値テキスト">
          <a:extLst>
            <a:ext uri="{FF2B5EF4-FFF2-40B4-BE49-F238E27FC236}">
              <a16:creationId xmlns:a16="http://schemas.microsoft.com/office/drawing/2014/main" id="{255196E1-51BF-4367-B47C-9DB35DBE5961}"/>
            </a:ext>
          </a:extLst>
        </xdr:cNvPr>
        <xdr:cNvSpPr txBox="1"/>
      </xdr:nvSpPr>
      <xdr:spPr>
        <a:xfrm>
          <a:off x="22199600" y="1053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78587</xdr:rowOff>
    </xdr:from>
    <xdr:to>
      <xdr:col>112</xdr:col>
      <xdr:colOff>38100</xdr:colOff>
      <xdr:row>62</xdr:row>
      <xdr:rowOff>8737</xdr:rowOff>
    </xdr:to>
    <xdr:sp macro="" textlink="">
      <xdr:nvSpPr>
        <xdr:cNvPr id="702" name="楕円 701">
          <a:extLst>
            <a:ext uri="{FF2B5EF4-FFF2-40B4-BE49-F238E27FC236}">
              <a16:creationId xmlns:a16="http://schemas.microsoft.com/office/drawing/2014/main" id="{1E5F925C-A3B1-4D7C-B78B-DB5567E35D7F}"/>
            </a:ext>
          </a:extLst>
        </xdr:cNvPr>
        <xdr:cNvSpPr/>
      </xdr:nvSpPr>
      <xdr:spPr>
        <a:xfrm>
          <a:off x="21272500" y="1053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129387</xdr:rowOff>
    </xdr:from>
    <xdr:to>
      <xdr:col>116</xdr:col>
      <xdr:colOff>63500</xdr:colOff>
      <xdr:row>61</xdr:row>
      <xdr:rowOff>153162</xdr:rowOff>
    </xdr:to>
    <xdr:cxnSp macro="">
      <xdr:nvCxnSpPr>
        <xdr:cNvPr id="703" name="直線コネクタ 702">
          <a:extLst>
            <a:ext uri="{FF2B5EF4-FFF2-40B4-BE49-F238E27FC236}">
              <a16:creationId xmlns:a16="http://schemas.microsoft.com/office/drawing/2014/main" id="{286891BA-1C8D-4167-A29C-76790D0B9B4A}"/>
            </a:ext>
          </a:extLst>
        </xdr:cNvPr>
        <xdr:cNvCxnSpPr/>
      </xdr:nvCxnSpPr>
      <xdr:spPr>
        <a:xfrm>
          <a:off x="21323300" y="10587837"/>
          <a:ext cx="838200" cy="2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97333</xdr:rowOff>
    </xdr:from>
    <xdr:to>
      <xdr:col>107</xdr:col>
      <xdr:colOff>101600</xdr:colOff>
      <xdr:row>62</xdr:row>
      <xdr:rowOff>27483</xdr:rowOff>
    </xdr:to>
    <xdr:sp macro="" textlink="">
      <xdr:nvSpPr>
        <xdr:cNvPr id="704" name="楕円 703">
          <a:extLst>
            <a:ext uri="{FF2B5EF4-FFF2-40B4-BE49-F238E27FC236}">
              <a16:creationId xmlns:a16="http://schemas.microsoft.com/office/drawing/2014/main" id="{8EBB4DEC-6FD3-42A2-A554-0EE48F647618}"/>
            </a:ext>
          </a:extLst>
        </xdr:cNvPr>
        <xdr:cNvSpPr/>
      </xdr:nvSpPr>
      <xdr:spPr>
        <a:xfrm>
          <a:off x="20383500" y="1055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129387</xdr:rowOff>
    </xdr:from>
    <xdr:to>
      <xdr:col>111</xdr:col>
      <xdr:colOff>177800</xdr:colOff>
      <xdr:row>61</xdr:row>
      <xdr:rowOff>148133</xdr:rowOff>
    </xdr:to>
    <xdr:cxnSp macro="">
      <xdr:nvCxnSpPr>
        <xdr:cNvPr id="705" name="直線コネクタ 704">
          <a:extLst>
            <a:ext uri="{FF2B5EF4-FFF2-40B4-BE49-F238E27FC236}">
              <a16:creationId xmlns:a16="http://schemas.microsoft.com/office/drawing/2014/main" id="{FC5931CE-2142-4846-9B22-46B94B0AE049}"/>
            </a:ext>
          </a:extLst>
        </xdr:cNvPr>
        <xdr:cNvCxnSpPr/>
      </xdr:nvCxnSpPr>
      <xdr:spPr>
        <a:xfrm flipV="1">
          <a:off x="20434300" y="10587837"/>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864</xdr:rowOff>
    </xdr:from>
    <xdr:to>
      <xdr:col>102</xdr:col>
      <xdr:colOff>165100</xdr:colOff>
      <xdr:row>62</xdr:row>
      <xdr:rowOff>102464</xdr:rowOff>
    </xdr:to>
    <xdr:sp macro="" textlink="">
      <xdr:nvSpPr>
        <xdr:cNvPr id="706" name="楕円 705">
          <a:extLst>
            <a:ext uri="{FF2B5EF4-FFF2-40B4-BE49-F238E27FC236}">
              <a16:creationId xmlns:a16="http://schemas.microsoft.com/office/drawing/2014/main" id="{0E479712-270C-412A-86F6-4D734051B641}"/>
            </a:ext>
          </a:extLst>
        </xdr:cNvPr>
        <xdr:cNvSpPr/>
      </xdr:nvSpPr>
      <xdr:spPr>
        <a:xfrm>
          <a:off x="19494500" y="1063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148133</xdr:rowOff>
    </xdr:from>
    <xdr:to>
      <xdr:col>107</xdr:col>
      <xdr:colOff>50800</xdr:colOff>
      <xdr:row>62</xdr:row>
      <xdr:rowOff>51664</xdr:rowOff>
    </xdr:to>
    <xdr:cxnSp macro="">
      <xdr:nvCxnSpPr>
        <xdr:cNvPr id="707" name="直線コネクタ 706">
          <a:extLst>
            <a:ext uri="{FF2B5EF4-FFF2-40B4-BE49-F238E27FC236}">
              <a16:creationId xmlns:a16="http://schemas.microsoft.com/office/drawing/2014/main" id="{FC58B7D6-7D50-4503-8C3A-FB0D7C5BA50E}"/>
            </a:ext>
          </a:extLst>
        </xdr:cNvPr>
        <xdr:cNvCxnSpPr/>
      </xdr:nvCxnSpPr>
      <xdr:spPr>
        <a:xfrm flipV="1">
          <a:off x="19545300" y="10606583"/>
          <a:ext cx="889000" cy="7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116992</xdr:rowOff>
    </xdr:from>
    <xdr:to>
      <xdr:col>98</xdr:col>
      <xdr:colOff>38100</xdr:colOff>
      <xdr:row>62</xdr:row>
      <xdr:rowOff>47142</xdr:rowOff>
    </xdr:to>
    <xdr:sp macro="" textlink="">
      <xdr:nvSpPr>
        <xdr:cNvPr id="708" name="楕円 707">
          <a:extLst>
            <a:ext uri="{FF2B5EF4-FFF2-40B4-BE49-F238E27FC236}">
              <a16:creationId xmlns:a16="http://schemas.microsoft.com/office/drawing/2014/main" id="{68041808-DF1D-407A-B8E6-C4E4A59DE27F}"/>
            </a:ext>
          </a:extLst>
        </xdr:cNvPr>
        <xdr:cNvSpPr/>
      </xdr:nvSpPr>
      <xdr:spPr>
        <a:xfrm>
          <a:off x="18605500" y="1057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167792</xdr:rowOff>
    </xdr:from>
    <xdr:to>
      <xdr:col>102</xdr:col>
      <xdr:colOff>114300</xdr:colOff>
      <xdr:row>62</xdr:row>
      <xdr:rowOff>51664</xdr:rowOff>
    </xdr:to>
    <xdr:cxnSp macro="">
      <xdr:nvCxnSpPr>
        <xdr:cNvPr id="709" name="直線コネクタ 708">
          <a:extLst>
            <a:ext uri="{FF2B5EF4-FFF2-40B4-BE49-F238E27FC236}">
              <a16:creationId xmlns:a16="http://schemas.microsoft.com/office/drawing/2014/main" id="{AD3A61B3-BEE0-4688-B91A-3E05D0175D54}"/>
            </a:ext>
          </a:extLst>
        </xdr:cNvPr>
        <xdr:cNvCxnSpPr/>
      </xdr:nvCxnSpPr>
      <xdr:spPr>
        <a:xfrm>
          <a:off x="18656300" y="10626242"/>
          <a:ext cx="889000" cy="5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97045</xdr:rowOff>
    </xdr:from>
    <xdr:ext cx="469744" cy="259045"/>
    <xdr:sp macro="" textlink="">
      <xdr:nvSpPr>
        <xdr:cNvPr id="710" name="n_1aveValue【学校施設】&#10;一人当たり面積">
          <a:extLst>
            <a:ext uri="{FF2B5EF4-FFF2-40B4-BE49-F238E27FC236}">
              <a16:creationId xmlns:a16="http://schemas.microsoft.com/office/drawing/2014/main" id="{6402CF18-B80C-4B09-869A-21A321F6FB43}"/>
            </a:ext>
          </a:extLst>
        </xdr:cNvPr>
        <xdr:cNvSpPr txBox="1"/>
      </xdr:nvSpPr>
      <xdr:spPr>
        <a:xfrm>
          <a:off x="2107572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120819</xdr:rowOff>
    </xdr:from>
    <xdr:ext cx="469744" cy="259045"/>
    <xdr:sp macro="" textlink="">
      <xdr:nvSpPr>
        <xdr:cNvPr id="711" name="n_2aveValue【学校施設】&#10;一人当たり面積">
          <a:extLst>
            <a:ext uri="{FF2B5EF4-FFF2-40B4-BE49-F238E27FC236}">
              <a16:creationId xmlns:a16="http://schemas.microsoft.com/office/drawing/2014/main" id="{1DCF3424-ACEE-406E-A9FF-31DA1F001BEF}"/>
            </a:ext>
          </a:extLst>
        </xdr:cNvPr>
        <xdr:cNvSpPr txBox="1"/>
      </xdr:nvSpPr>
      <xdr:spPr>
        <a:xfrm>
          <a:off x="20199427" y="1023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126306</xdr:rowOff>
    </xdr:from>
    <xdr:ext cx="469744" cy="259045"/>
    <xdr:sp macro="" textlink="">
      <xdr:nvSpPr>
        <xdr:cNvPr id="712" name="n_3aveValue【学校施設】&#10;一人当たり面積">
          <a:extLst>
            <a:ext uri="{FF2B5EF4-FFF2-40B4-BE49-F238E27FC236}">
              <a16:creationId xmlns:a16="http://schemas.microsoft.com/office/drawing/2014/main" id="{2DA750B4-6008-4A50-B87E-C4484BC78CFD}"/>
            </a:ext>
          </a:extLst>
        </xdr:cNvPr>
        <xdr:cNvSpPr txBox="1"/>
      </xdr:nvSpPr>
      <xdr:spPr>
        <a:xfrm>
          <a:off x="19310427" y="1024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30751</xdr:rowOff>
    </xdr:from>
    <xdr:ext cx="469744" cy="259045"/>
    <xdr:sp macro="" textlink="">
      <xdr:nvSpPr>
        <xdr:cNvPr id="713" name="n_4aveValue【学校施設】&#10;一人当たり面積">
          <a:extLst>
            <a:ext uri="{FF2B5EF4-FFF2-40B4-BE49-F238E27FC236}">
              <a16:creationId xmlns:a16="http://schemas.microsoft.com/office/drawing/2014/main" id="{52C7A86B-1BB4-45EA-8F7E-EA2A514DE7D9}"/>
            </a:ext>
          </a:extLst>
        </xdr:cNvPr>
        <xdr:cNvSpPr txBox="1"/>
      </xdr:nvSpPr>
      <xdr:spPr>
        <a:xfrm>
          <a:off x="184214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171314</xdr:rowOff>
    </xdr:from>
    <xdr:ext cx="469744" cy="259045"/>
    <xdr:sp macro="" textlink="">
      <xdr:nvSpPr>
        <xdr:cNvPr id="714" name="n_1mainValue【学校施設】&#10;一人当たり面積">
          <a:extLst>
            <a:ext uri="{FF2B5EF4-FFF2-40B4-BE49-F238E27FC236}">
              <a16:creationId xmlns:a16="http://schemas.microsoft.com/office/drawing/2014/main" id="{8FD9519B-EE9F-4299-A88A-32868DFBFD30}"/>
            </a:ext>
          </a:extLst>
        </xdr:cNvPr>
        <xdr:cNvSpPr txBox="1"/>
      </xdr:nvSpPr>
      <xdr:spPr>
        <a:xfrm>
          <a:off x="21075727" y="1062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18610</xdr:rowOff>
    </xdr:from>
    <xdr:ext cx="469744" cy="259045"/>
    <xdr:sp macro="" textlink="">
      <xdr:nvSpPr>
        <xdr:cNvPr id="715" name="n_2mainValue【学校施設】&#10;一人当たり面積">
          <a:extLst>
            <a:ext uri="{FF2B5EF4-FFF2-40B4-BE49-F238E27FC236}">
              <a16:creationId xmlns:a16="http://schemas.microsoft.com/office/drawing/2014/main" id="{86AF3EFF-5607-4787-87C9-851B50E166E7}"/>
            </a:ext>
          </a:extLst>
        </xdr:cNvPr>
        <xdr:cNvSpPr txBox="1"/>
      </xdr:nvSpPr>
      <xdr:spPr>
        <a:xfrm>
          <a:off x="20199427" y="10648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93591</xdr:rowOff>
    </xdr:from>
    <xdr:ext cx="469744" cy="259045"/>
    <xdr:sp macro="" textlink="">
      <xdr:nvSpPr>
        <xdr:cNvPr id="716" name="n_3mainValue【学校施設】&#10;一人当たり面積">
          <a:extLst>
            <a:ext uri="{FF2B5EF4-FFF2-40B4-BE49-F238E27FC236}">
              <a16:creationId xmlns:a16="http://schemas.microsoft.com/office/drawing/2014/main" id="{F9D7650E-D918-4647-9754-6D1BFA1C69D6}"/>
            </a:ext>
          </a:extLst>
        </xdr:cNvPr>
        <xdr:cNvSpPr txBox="1"/>
      </xdr:nvSpPr>
      <xdr:spPr>
        <a:xfrm>
          <a:off x="19310427" y="10723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38269</xdr:rowOff>
    </xdr:from>
    <xdr:ext cx="469744" cy="259045"/>
    <xdr:sp macro="" textlink="">
      <xdr:nvSpPr>
        <xdr:cNvPr id="717" name="n_4mainValue【学校施設】&#10;一人当たり面積">
          <a:extLst>
            <a:ext uri="{FF2B5EF4-FFF2-40B4-BE49-F238E27FC236}">
              <a16:creationId xmlns:a16="http://schemas.microsoft.com/office/drawing/2014/main" id="{0CA2043A-8DD8-4748-B11B-6637DB9A4A5E}"/>
            </a:ext>
          </a:extLst>
        </xdr:cNvPr>
        <xdr:cNvSpPr txBox="1"/>
      </xdr:nvSpPr>
      <xdr:spPr>
        <a:xfrm>
          <a:off x="18421427" y="10668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A8EC07AB-6A3E-40CD-9137-D8EB590CF6A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183C9B47-27AB-4D84-850A-773E045AECF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0FBF3F2B-A267-467A-A493-9D0B78E216C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ECB31EA6-ED4D-450F-98FE-4437AEC53ED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3098232B-2976-4938-9E9F-DFAB7862655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A6282207-8BCB-4CAB-B09D-603DD32DC41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AE379AF2-D3E9-47A7-841C-2F71FF1D9E0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87E81289-65D9-4677-9C65-79516C1ED45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6" name="正方形/長方形 725">
          <a:extLst>
            <a:ext uri="{FF2B5EF4-FFF2-40B4-BE49-F238E27FC236}">
              <a16:creationId xmlns:a16="http://schemas.microsoft.com/office/drawing/2014/main" id="{E424ABDF-1AF6-4507-8BD0-37BF1943116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7" name="正方形/長方形 726">
          <a:extLst>
            <a:ext uri="{FF2B5EF4-FFF2-40B4-BE49-F238E27FC236}">
              <a16:creationId xmlns:a16="http://schemas.microsoft.com/office/drawing/2014/main" id="{84F74E8F-8ECF-4B4F-8F33-CD4DDFF2642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8" name="正方形/長方形 727">
          <a:extLst>
            <a:ext uri="{FF2B5EF4-FFF2-40B4-BE49-F238E27FC236}">
              <a16:creationId xmlns:a16="http://schemas.microsoft.com/office/drawing/2014/main" id="{CBC91419-6CEF-46D4-BC7D-17659859E1B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9" name="正方形/長方形 728">
          <a:extLst>
            <a:ext uri="{FF2B5EF4-FFF2-40B4-BE49-F238E27FC236}">
              <a16:creationId xmlns:a16="http://schemas.microsoft.com/office/drawing/2014/main" id="{C4F11BF8-C6C6-459C-81EA-80A58D997D6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0" name="正方形/長方形 729">
          <a:extLst>
            <a:ext uri="{FF2B5EF4-FFF2-40B4-BE49-F238E27FC236}">
              <a16:creationId xmlns:a16="http://schemas.microsoft.com/office/drawing/2014/main" id="{8AF09F31-433B-432C-93B3-FDED238E016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1" name="正方形/長方形 730">
          <a:extLst>
            <a:ext uri="{FF2B5EF4-FFF2-40B4-BE49-F238E27FC236}">
              <a16:creationId xmlns:a16="http://schemas.microsoft.com/office/drawing/2014/main" id="{E6A73F63-CC48-490B-B2E2-F270971D7EF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2" name="正方形/長方形 731">
          <a:extLst>
            <a:ext uri="{FF2B5EF4-FFF2-40B4-BE49-F238E27FC236}">
              <a16:creationId xmlns:a16="http://schemas.microsoft.com/office/drawing/2014/main" id="{D0ABAFF0-C404-4E19-B3C9-049CFB9078B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3" name="正方形/長方形 732">
          <a:extLst>
            <a:ext uri="{FF2B5EF4-FFF2-40B4-BE49-F238E27FC236}">
              <a16:creationId xmlns:a16="http://schemas.microsoft.com/office/drawing/2014/main" id="{0DE6E695-6932-4B1A-8F04-0D9C83B9D55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6DB35DCE-6FDB-4A70-AFAE-35BF406C261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1C294E9E-9706-47BF-8311-CBB3BD32F9D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865B3500-9A72-4038-A94B-7B840682C70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1B190989-4938-4511-B8A6-214494C3B63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AF585335-B322-495F-9D1B-3D7ED5C5DAF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BB06EDC7-40D6-4999-90BE-8268AD3B584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7EF4BACC-C7E6-4362-8E67-E0AD344D738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839CC284-98A3-4805-BFD1-D8864699490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89A62793-EFEF-4C19-B4DC-6F9D1FEE07A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7A137D71-3CF0-4092-BBE6-FF74F81D7AF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A4F8808D-43A2-489C-A4E8-7F9D995BDBD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5" name="直線コネクタ 744">
          <a:extLst>
            <a:ext uri="{FF2B5EF4-FFF2-40B4-BE49-F238E27FC236}">
              <a16:creationId xmlns:a16="http://schemas.microsoft.com/office/drawing/2014/main" id="{DF97B552-4CAD-461F-821B-58C260F3DB5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6" name="テキスト ボックス 745">
          <a:extLst>
            <a:ext uri="{FF2B5EF4-FFF2-40B4-BE49-F238E27FC236}">
              <a16:creationId xmlns:a16="http://schemas.microsoft.com/office/drawing/2014/main" id="{B4C9EA45-8B5F-4803-9307-D665815ADDF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7" name="直線コネクタ 746">
          <a:extLst>
            <a:ext uri="{FF2B5EF4-FFF2-40B4-BE49-F238E27FC236}">
              <a16:creationId xmlns:a16="http://schemas.microsoft.com/office/drawing/2014/main" id="{3D4AD234-1055-4C17-89ED-3781DC31633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8" name="テキスト ボックス 747">
          <a:extLst>
            <a:ext uri="{FF2B5EF4-FFF2-40B4-BE49-F238E27FC236}">
              <a16:creationId xmlns:a16="http://schemas.microsoft.com/office/drawing/2014/main" id="{1E35AF1F-3C4D-48E8-ACE0-CBE843C96F0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9" name="直線コネクタ 748">
          <a:extLst>
            <a:ext uri="{FF2B5EF4-FFF2-40B4-BE49-F238E27FC236}">
              <a16:creationId xmlns:a16="http://schemas.microsoft.com/office/drawing/2014/main" id="{DB5DB9A6-DD0C-480A-AA45-50CEB731FFD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0" name="テキスト ボックス 749">
          <a:extLst>
            <a:ext uri="{FF2B5EF4-FFF2-40B4-BE49-F238E27FC236}">
              <a16:creationId xmlns:a16="http://schemas.microsoft.com/office/drawing/2014/main" id="{BE90CBFD-73DC-4EA9-8775-EAFF050FFED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1" name="直線コネクタ 750">
          <a:extLst>
            <a:ext uri="{FF2B5EF4-FFF2-40B4-BE49-F238E27FC236}">
              <a16:creationId xmlns:a16="http://schemas.microsoft.com/office/drawing/2014/main" id="{ABC7D5B4-5275-441E-80A0-1DB15A3B62B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2" name="テキスト ボックス 751">
          <a:extLst>
            <a:ext uri="{FF2B5EF4-FFF2-40B4-BE49-F238E27FC236}">
              <a16:creationId xmlns:a16="http://schemas.microsoft.com/office/drawing/2014/main" id="{92720FDC-4626-4DB1-9FEB-1C038BBF7B5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3" name="直線コネクタ 752">
          <a:extLst>
            <a:ext uri="{FF2B5EF4-FFF2-40B4-BE49-F238E27FC236}">
              <a16:creationId xmlns:a16="http://schemas.microsoft.com/office/drawing/2014/main" id="{A41BFBA8-3727-43C6-9E73-721ABFEF175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4" name="テキスト ボックス 753">
          <a:extLst>
            <a:ext uri="{FF2B5EF4-FFF2-40B4-BE49-F238E27FC236}">
              <a16:creationId xmlns:a16="http://schemas.microsoft.com/office/drawing/2014/main" id="{A983DC19-1879-44F3-AEEA-764B4B9F764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8041A9E6-8A52-41A0-BB6D-5E0C579ECF2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6" name="テキスト ボックス 755">
          <a:extLst>
            <a:ext uri="{FF2B5EF4-FFF2-40B4-BE49-F238E27FC236}">
              <a16:creationId xmlns:a16="http://schemas.microsoft.com/office/drawing/2014/main" id="{7CEF8C23-6D7F-4279-B0EE-EE3A19AB04F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4A11AB35-6394-4CC8-90DC-56F86E626F5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758" name="直線コネクタ 757">
          <a:extLst>
            <a:ext uri="{FF2B5EF4-FFF2-40B4-BE49-F238E27FC236}">
              <a16:creationId xmlns:a16="http://schemas.microsoft.com/office/drawing/2014/main" id="{D8FDC9BE-B8D7-456C-8825-4D0C2194A337}"/>
            </a:ext>
          </a:extLst>
        </xdr:cNvPr>
        <xdr:cNvCxnSpPr/>
      </xdr:nvCxnSpPr>
      <xdr:spPr>
        <a:xfrm flipV="1">
          <a:off x="16318864" y="17103089"/>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759" name="【公民館】&#10;有形固定資産減価償却率最小値テキスト">
          <a:extLst>
            <a:ext uri="{FF2B5EF4-FFF2-40B4-BE49-F238E27FC236}">
              <a16:creationId xmlns:a16="http://schemas.microsoft.com/office/drawing/2014/main" id="{1E1A60F6-4EEA-40D3-B667-E5C6DD43596C}"/>
            </a:ext>
          </a:extLst>
        </xdr:cNvPr>
        <xdr:cNvSpPr txBox="1"/>
      </xdr:nvSpPr>
      <xdr:spPr>
        <a:xfrm>
          <a:off x="16357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760" name="直線コネクタ 759">
          <a:extLst>
            <a:ext uri="{FF2B5EF4-FFF2-40B4-BE49-F238E27FC236}">
              <a16:creationId xmlns:a16="http://schemas.microsoft.com/office/drawing/2014/main" id="{8780BCDD-608E-4DC9-B58F-0500C94474DE}"/>
            </a:ext>
          </a:extLst>
        </xdr:cNvPr>
        <xdr:cNvCxnSpPr/>
      </xdr:nvCxnSpPr>
      <xdr:spPr>
        <a:xfrm>
          <a:off x="16230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761" name="【公民館】&#10;有形固定資産減価償却率最大値テキスト">
          <a:extLst>
            <a:ext uri="{FF2B5EF4-FFF2-40B4-BE49-F238E27FC236}">
              <a16:creationId xmlns:a16="http://schemas.microsoft.com/office/drawing/2014/main" id="{C072B1DA-FEFB-4F0A-BA80-CB499C26D8CB}"/>
            </a:ext>
          </a:extLst>
        </xdr:cNvPr>
        <xdr:cNvSpPr txBox="1"/>
      </xdr:nvSpPr>
      <xdr:spPr>
        <a:xfrm>
          <a:off x="16357600" y="1687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762" name="直線コネクタ 761">
          <a:extLst>
            <a:ext uri="{FF2B5EF4-FFF2-40B4-BE49-F238E27FC236}">
              <a16:creationId xmlns:a16="http://schemas.microsoft.com/office/drawing/2014/main" id="{9A072111-D022-4909-84D4-504541CCB7C9}"/>
            </a:ext>
          </a:extLst>
        </xdr:cNvPr>
        <xdr:cNvCxnSpPr/>
      </xdr:nvCxnSpPr>
      <xdr:spPr>
        <a:xfrm>
          <a:off x="16230600" y="1710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763" name="【公民館】&#10;有形固定資産減価償却率平均値テキスト">
          <a:extLst>
            <a:ext uri="{FF2B5EF4-FFF2-40B4-BE49-F238E27FC236}">
              <a16:creationId xmlns:a16="http://schemas.microsoft.com/office/drawing/2014/main" id="{E6E57939-F4A1-4694-A289-2EA1BA5647AB}"/>
            </a:ext>
          </a:extLst>
        </xdr:cNvPr>
        <xdr:cNvSpPr txBox="1"/>
      </xdr:nvSpPr>
      <xdr:spPr>
        <a:xfrm>
          <a:off x="16357600" y="17768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764" name="フローチャート: 判断 763">
          <a:extLst>
            <a:ext uri="{FF2B5EF4-FFF2-40B4-BE49-F238E27FC236}">
              <a16:creationId xmlns:a16="http://schemas.microsoft.com/office/drawing/2014/main" id="{EA782DFD-907B-4AF9-B717-6A61F64C1F50}"/>
            </a:ext>
          </a:extLst>
        </xdr:cNvPr>
        <xdr:cNvSpPr/>
      </xdr:nvSpPr>
      <xdr:spPr>
        <a:xfrm>
          <a:off x="16268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765" name="フローチャート: 判断 764">
          <a:extLst>
            <a:ext uri="{FF2B5EF4-FFF2-40B4-BE49-F238E27FC236}">
              <a16:creationId xmlns:a16="http://schemas.microsoft.com/office/drawing/2014/main" id="{C1C09766-AD58-4ED8-9BF8-0E6BEBD67559}"/>
            </a:ext>
          </a:extLst>
        </xdr:cNvPr>
        <xdr:cNvSpPr/>
      </xdr:nvSpPr>
      <xdr:spPr>
        <a:xfrm>
          <a:off x="15430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66" name="フローチャート: 判断 765">
          <a:extLst>
            <a:ext uri="{FF2B5EF4-FFF2-40B4-BE49-F238E27FC236}">
              <a16:creationId xmlns:a16="http://schemas.microsoft.com/office/drawing/2014/main" id="{8C86BAA8-61E3-49E4-AE4C-61B83BBE1066}"/>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767" name="フローチャート: 判断 766">
          <a:extLst>
            <a:ext uri="{FF2B5EF4-FFF2-40B4-BE49-F238E27FC236}">
              <a16:creationId xmlns:a16="http://schemas.microsoft.com/office/drawing/2014/main" id="{7CF6FBBF-884B-4AA9-AD60-3540EE26CDB5}"/>
            </a:ext>
          </a:extLst>
        </xdr:cNvPr>
        <xdr:cNvSpPr/>
      </xdr:nvSpPr>
      <xdr:spPr>
        <a:xfrm>
          <a:off x="13652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68" name="フローチャート: 判断 767">
          <a:extLst>
            <a:ext uri="{FF2B5EF4-FFF2-40B4-BE49-F238E27FC236}">
              <a16:creationId xmlns:a16="http://schemas.microsoft.com/office/drawing/2014/main" id="{B61CB970-D974-4E98-885E-BC56EAAF2B6B}"/>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EA7F992E-BAFA-4ACF-9C01-387A1B4FBC4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E9D5B47D-1BF5-4618-BED3-7C14AAEB277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BF74CB60-616A-4BCE-9D78-EABD5661F22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2B6A1321-FF66-4047-B729-F376CFDB2A7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DA30BDAD-4F00-4B61-B8A7-C1D05AC892D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31114</xdr:rowOff>
    </xdr:from>
    <xdr:to>
      <xdr:col>85</xdr:col>
      <xdr:colOff>177800</xdr:colOff>
      <xdr:row>105</xdr:row>
      <xdr:rowOff>132714</xdr:rowOff>
    </xdr:to>
    <xdr:sp macro="" textlink="">
      <xdr:nvSpPr>
        <xdr:cNvPr id="774" name="楕円 773">
          <a:extLst>
            <a:ext uri="{FF2B5EF4-FFF2-40B4-BE49-F238E27FC236}">
              <a16:creationId xmlns:a16="http://schemas.microsoft.com/office/drawing/2014/main" id="{507AA346-3065-4F6D-8BD7-6420088345D2}"/>
            </a:ext>
          </a:extLst>
        </xdr:cNvPr>
        <xdr:cNvSpPr/>
      </xdr:nvSpPr>
      <xdr:spPr>
        <a:xfrm>
          <a:off x="16268700" y="1803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9541</xdr:rowOff>
    </xdr:from>
    <xdr:ext cx="405111" cy="259045"/>
    <xdr:sp macro="" textlink="">
      <xdr:nvSpPr>
        <xdr:cNvPr id="775" name="【公民館】&#10;有形固定資産減価償却率該当値テキスト">
          <a:extLst>
            <a:ext uri="{FF2B5EF4-FFF2-40B4-BE49-F238E27FC236}">
              <a16:creationId xmlns:a16="http://schemas.microsoft.com/office/drawing/2014/main" id="{A9D8E356-16C6-4FA4-935F-0C0D14662971}"/>
            </a:ext>
          </a:extLst>
        </xdr:cNvPr>
        <xdr:cNvSpPr txBox="1"/>
      </xdr:nvSpPr>
      <xdr:spPr>
        <a:xfrm>
          <a:off x="16357600" y="1801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170180</xdr:rowOff>
    </xdr:from>
    <xdr:to>
      <xdr:col>81</xdr:col>
      <xdr:colOff>101600</xdr:colOff>
      <xdr:row>105</xdr:row>
      <xdr:rowOff>100330</xdr:rowOff>
    </xdr:to>
    <xdr:sp macro="" textlink="">
      <xdr:nvSpPr>
        <xdr:cNvPr id="776" name="楕円 775">
          <a:extLst>
            <a:ext uri="{FF2B5EF4-FFF2-40B4-BE49-F238E27FC236}">
              <a16:creationId xmlns:a16="http://schemas.microsoft.com/office/drawing/2014/main" id="{5913A59D-CC4F-416E-B9CA-CF78750F4AFF}"/>
            </a:ext>
          </a:extLst>
        </xdr:cNvPr>
        <xdr:cNvSpPr/>
      </xdr:nvSpPr>
      <xdr:spPr>
        <a:xfrm>
          <a:off x="15430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49530</xdr:rowOff>
    </xdr:from>
    <xdr:to>
      <xdr:col>85</xdr:col>
      <xdr:colOff>127000</xdr:colOff>
      <xdr:row>105</xdr:row>
      <xdr:rowOff>81914</xdr:rowOff>
    </xdr:to>
    <xdr:cxnSp macro="">
      <xdr:nvCxnSpPr>
        <xdr:cNvPr id="777" name="直線コネクタ 776">
          <a:extLst>
            <a:ext uri="{FF2B5EF4-FFF2-40B4-BE49-F238E27FC236}">
              <a16:creationId xmlns:a16="http://schemas.microsoft.com/office/drawing/2014/main" id="{32C75FA7-5FB4-4CED-8407-B1B5C7C544E2}"/>
            </a:ext>
          </a:extLst>
        </xdr:cNvPr>
        <xdr:cNvCxnSpPr/>
      </xdr:nvCxnSpPr>
      <xdr:spPr>
        <a:xfrm>
          <a:off x="15481300" y="18051780"/>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27305</xdr:rowOff>
    </xdr:from>
    <xdr:to>
      <xdr:col>76</xdr:col>
      <xdr:colOff>165100</xdr:colOff>
      <xdr:row>104</xdr:row>
      <xdr:rowOff>128905</xdr:rowOff>
    </xdr:to>
    <xdr:sp macro="" textlink="">
      <xdr:nvSpPr>
        <xdr:cNvPr id="778" name="楕円 777">
          <a:extLst>
            <a:ext uri="{FF2B5EF4-FFF2-40B4-BE49-F238E27FC236}">
              <a16:creationId xmlns:a16="http://schemas.microsoft.com/office/drawing/2014/main" id="{22B3611F-7B12-48F4-ACF2-CBDE3ADEE6F6}"/>
            </a:ext>
          </a:extLst>
        </xdr:cNvPr>
        <xdr:cNvSpPr/>
      </xdr:nvSpPr>
      <xdr:spPr>
        <a:xfrm>
          <a:off x="14541500" y="1785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78105</xdr:rowOff>
    </xdr:from>
    <xdr:to>
      <xdr:col>81</xdr:col>
      <xdr:colOff>50800</xdr:colOff>
      <xdr:row>105</xdr:row>
      <xdr:rowOff>49530</xdr:rowOff>
    </xdr:to>
    <xdr:cxnSp macro="">
      <xdr:nvCxnSpPr>
        <xdr:cNvPr id="779" name="直線コネクタ 778">
          <a:extLst>
            <a:ext uri="{FF2B5EF4-FFF2-40B4-BE49-F238E27FC236}">
              <a16:creationId xmlns:a16="http://schemas.microsoft.com/office/drawing/2014/main" id="{42D69EA3-F020-4FE6-8E9D-DDF3DA874FCB}"/>
            </a:ext>
          </a:extLst>
        </xdr:cNvPr>
        <xdr:cNvCxnSpPr/>
      </xdr:nvCxnSpPr>
      <xdr:spPr>
        <a:xfrm>
          <a:off x="14592300" y="1790890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158750</xdr:rowOff>
    </xdr:from>
    <xdr:to>
      <xdr:col>72</xdr:col>
      <xdr:colOff>38100</xdr:colOff>
      <xdr:row>104</xdr:row>
      <xdr:rowOff>88900</xdr:rowOff>
    </xdr:to>
    <xdr:sp macro="" textlink="">
      <xdr:nvSpPr>
        <xdr:cNvPr id="780" name="楕円 779">
          <a:extLst>
            <a:ext uri="{FF2B5EF4-FFF2-40B4-BE49-F238E27FC236}">
              <a16:creationId xmlns:a16="http://schemas.microsoft.com/office/drawing/2014/main" id="{8650B47D-2CE3-4982-B901-F3E5B40952AA}"/>
            </a:ext>
          </a:extLst>
        </xdr:cNvPr>
        <xdr:cNvSpPr/>
      </xdr:nvSpPr>
      <xdr:spPr>
        <a:xfrm>
          <a:off x="13652500"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38100</xdr:rowOff>
    </xdr:from>
    <xdr:to>
      <xdr:col>76</xdr:col>
      <xdr:colOff>114300</xdr:colOff>
      <xdr:row>104</xdr:row>
      <xdr:rowOff>78105</xdr:rowOff>
    </xdr:to>
    <xdr:cxnSp macro="">
      <xdr:nvCxnSpPr>
        <xdr:cNvPr id="781" name="直線コネクタ 780">
          <a:extLst>
            <a:ext uri="{FF2B5EF4-FFF2-40B4-BE49-F238E27FC236}">
              <a16:creationId xmlns:a16="http://schemas.microsoft.com/office/drawing/2014/main" id="{92CE60B6-72B3-42DD-BA90-F8AF62B4D1DA}"/>
            </a:ext>
          </a:extLst>
        </xdr:cNvPr>
        <xdr:cNvCxnSpPr/>
      </xdr:nvCxnSpPr>
      <xdr:spPr>
        <a:xfrm>
          <a:off x="13703300" y="178689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120650</xdr:rowOff>
    </xdr:from>
    <xdr:to>
      <xdr:col>67</xdr:col>
      <xdr:colOff>101600</xdr:colOff>
      <xdr:row>104</xdr:row>
      <xdr:rowOff>50800</xdr:rowOff>
    </xdr:to>
    <xdr:sp macro="" textlink="">
      <xdr:nvSpPr>
        <xdr:cNvPr id="782" name="楕円 781">
          <a:extLst>
            <a:ext uri="{FF2B5EF4-FFF2-40B4-BE49-F238E27FC236}">
              <a16:creationId xmlns:a16="http://schemas.microsoft.com/office/drawing/2014/main" id="{D3286B65-B379-4582-84D8-3ADEF7E56423}"/>
            </a:ext>
          </a:extLst>
        </xdr:cNvPr>
        <xdr:cNvSpPr/>
      </xdr:nvSpPr>
      <xdr:spPr>
        <a:xfrm>
          <a:off x="12763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0</xdr:rowOff>
    </xdr:from>
    <xdr:to>
      <xdr:col>71</xdr:col>
      <xdr:colOff>177800</xdr:colOff>
      <xdr:row>104</xdr:row>
      <xdr:rowOff>38100</xdr:rowOff>
    </xdr:to>
    <xdr:cxnSp macro="">
      <xdr:nvCxnSpPr>
        <xdr:cNvPr id="783" name="直線コネクタ 782">
          <a:extLst>
            <a:ext uri="{FF2B5EF4-FFF2-40B4-BE49-F238E27FC236}">
              <a16:creationId xmlns:a16="http://schemas.microsoft.com/office/drawing/2014/main" id="{9D2B157A-8E60-44C1-88D9-7EB97A73BA99}"/>
            </a:ext>
          </a:extLst>
        </xdr:cNvPr>
        <xdr:cNvCxnSpPr/>
      </xdr:nvCxnSpPr>
      <xdr:spPr>
        <a:xfrm>
          <a:off x="12814300" y="17830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23513</xdr:rowOff>
    </xdr:from>
    <xdr:ext cx="405111" cy="259045"/>
    <xdr:sp macro="" textlink="">
      <xdr:nvSpPr>
        <xdr:cNvPr id="784" name="n_1aveValue【公民館】&#10;有形固定資産減価償却率">
          <a:extLst>
            <a:ext uri="{FF2B5EF4-FFF2-40B4-BE49-F238E27FC236}">
              <a16:creationId xmlns:a16="http://schemas.microsoft.com/office/drawing/2014/main" id="{660FDB32-0982-4D41-A043-84D02B1C5EA3}"/>
            </a:ext>
          </a:extLst>
        </xdr:cNvPr>
        <xdr:cNvSpPr txBox="1"/>
      </xdr:nvSpPr>
      <xdr:spPr>
        <a:xfrm>
          <a:off x="15266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785" name="n_2aveValue【公民館】&#10;有形固定資産減価償却率">
          <a:extLst>
            <a:ext uri="{FF2B5EF4-FFF2-40B4-BE49-F238E27FC236}">
              <a16:creationId xmlns:a16="http://schemas.microsoft.com/office/drawing/2014/main" id="{8907839F-273F-4CE3-B005-F473EF6A7967}"/>
            </a:ext>
          </a:extLst>
        </xdr:cNvPr>
        <xdr:cNvSpPr txBox="1"/>
      </xdr:nvSpPr>
      <xdr:spPr>
        <a:xfrm>
          <a:off x="1438974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97172</xdr:rowOff>
    </xdr:from>
    <xdr:ext cx="405111" cy="259045"/>
    <xdr:sp macro="" textlink="">
      <xdr:nvSpPr>
        <xdr:cNvPr id="786" name="n_3aveValue【公民館】&#10;有形固定資産減価償却率">
          <a:extLst>
            <a:ext uri="{FF2B5EF4-FFF2-40B4-BE49-F238E27FC236}">
              <a16:creationId xmlns:a16="http://schemas.microsoft.com/office/drawing/2014/main" id="{38440B93-9333-4EE6-A014-34756AA8FCA7}"/>
            </a:ext>
          </a:extLst>
        </xdr:cNvPr>
        <xdr:cNvSpPr txBox="1"/>
      </xdr:nvSpPr>
      <xdr:spPr>
        <a:xfrm>
          <a:off x="13500744" y="1792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macro="" textlink="">
      <xdr:nvSpPr>
        <xdr:cNvPr id="787" name="n_4aveValue【公民館】&#10;有形固定資産減価償却率">
          <a:extLst>
            <a:ext uri="{FF2B5EF4-FFF2-40B4-BE49-F238E27FC236}">
              <a16:creationId xmlns:a16="http://schemas.microsoft.com/office/drawing/2014/main" id="{CAF99477-7615-4338-A52C-88263021D266}"/>
            </a:ext>
          </a:extLst>
        </xdr:cNvPr>
        <xdr:cNvSpPr txBox="1"/>
      </xdr:nvSpPr>
      <xdr:spPr>
        <a:xfrm>
          <a:off x="126117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91457</xdr:rowOff>
    </xdr:from>
    <xdr:ext cx="405111" cy="259045"/>
    <xdr:sp macro="" textlink="">
      <xdr:nvSpPr>
        <xdr:cNvPr id="788" name="n_1mainValue【公民館】&#10;有形固定資産減価償却率">
          <a:extLst>
            <a:ext uri="{FF2B5EF4-FFF2-40B4-BE49-F238E27FC236}">
              <a16:creationId xmlns:a16="http://schemas.microsoft.com/office/drawing/2014/main" id="{ED2AD245-19A1-4471-B42A-638E50154783}"/>
            </a:ext>
          </a:extLst>
        </xdr:cNvPr>
        <xdr:cNvSpPr txBox="1"/>
      </xdr:nvSpPr>
      <xdr:spPr>
        <a:xfrm>
          <a:off x="15266044" y="1809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145432</xdr:rowOff>
    </xdr:from>
    <xdr:ext cx="405111" cy="259045"/>
    <xdr:sp macro="" textlink="">
      <xdr:nvSpPr>
        <xdr:cNvPr id="789" name="n_2mainValue【公民館】&#10;有形固定資産減価償却率">
          <a:extLst>
            <a:ext uri="{FF2B5EF4-FFF2-40B4-BE49-F238E27FC236}">
              <a16:creationId xmlns:a16="http://schemas.microsoft.com/office/drawing/2014/main" id="{B0F96248-80D9-44AB-B9B6-AF99AA1DB4BE}"/>
            </a:ext>
          </a:extLst>
        </xdr:cNvPr>
        <xdr:cNvSpPr txBox="1"/>
      </xdr:nvSpPr>
      <xdr:spPr>
        <a:xfrm>
          <a:off x="14389744" y="1763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105427</xdr:rowOff>
    </xdr:from>
    <xdr:ext cx="405111" cy="259045"/>
    <xdr:sp macro="" textlink="">
      <xdr:nvSpPr>
        <xdr:cNvPr id="790" name="n_3mainValue【公民館】&#10;有形固定資産減価償却率">
          <a:extLst>
            <a:ext uri="{FF2B5EF4-FFF2-40B4-BE49-F238E27FC236}">
              <a16:creationId xmlns:a16="http://schemas.microsoft.com/office/drawing/2014/main" id="{34D67850-E087-4648-8431-F1D37A421481}"/>
            </a:ext>
          </a:extLst>
        </xdr:cNvPr>
        <xdr:cNvSpPr txBox="1"/>
      </xdr:nvSpPr>
      <xdr:spPr>
        <a:xfrm>
          <a:off x="13500744" y="1759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791" name="n_4mainValue【公民館】&#10;有形固定資産減価償却率">
          <a:extLst>
            <a:ext uri="{FF2B5EF4-FFF2-40B4-BE49-F238E27FC236}">
              <a16:creationId xmlns:a16="http://schemas.microsoft.com/office/drawing/2014/main" id="{FC019434-628C-44BF-B096-6DFC20804381}"/>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BD504A21-4A78-46F8-934A-FCAC895EECE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38B17A51-4F2A-4945-882A-C30585A7436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2F17E321-1230-45D0-AA9C-AECCF3D0036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FA1DD8E3-D5C6-493A-8F16-9051C468924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1098F0D4-D935-43CD-89E0-B653DEF0EAB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3AD1E576-ACFC-48BB-98FD-0E1F13EB95D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04FA6293-5E51-462D-BBDB-E2B6860A36B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41192761-4D0A-4F73-9A4D-927F8397424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1E514294-F3B0-482E-A4F8-8CF68C9E051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68644C8E-F3DE-4F0F-A997-8D61AF9BDAB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2" name="直線コネクタ 801">
          <a:extLst>
            <a:ext uri="{FF2B5EF4-FFF2-40B4-BE49-F238E27FC236}">
              <a16:creationId xmlns:a16="http://schemas.microsoft.com/office/drawing/2014/main" id="{BE63F091-7396-405A-9891-B843DCD12301}"/>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3" name="テキスト ボックス 802">
          <a:extLst>
            <a:ext uri="{FF2B5EF4-FFF2-40B4-BE49-F238E27FC236}">
              <a16:creationId xmlns:a16="http://schemas.microsoft.com/office/drawing/2014/main" id="{D5F61DB1-A2C4-44E0-B4A9-50925021A9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4" name="直線コネクタ 803">
          <a:extLst>
            <a:ext uri="{FF2B5EF4-FFF2-40B4-BE49-F238E27FC236}">
              <a16:creationId xmlns:a16="http://schemas.microsoft.com/office/drawing/2014/main" id="{88A951EA-12E7-4ED9-8FEA-527EDC59343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5" name="テキスト ボックス 804">
          <a:extLst>
            <a:ext uri="{FF2B5EF4-FFF2-40B4-BE49-F238E27FC236}">
              <a16:creationId xmlns:a16="http://schemas.microsoft.com/office/drawing/2014/main" id="{DBA115E4-16E0-4D30-B9CD-62034C1406B5}"/>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6" name="直線コネクタ 805">
          <a:extLst>
            <a:ext uri="{FF2B5EF4-FFF2-40B4-BE49-F238E27FC236}">
              <a16:creationId xmlns:a16="http://schemas.microsoft.com/office/drawing/2014/main" id="{E2E23332-264D-4D3D-8508-7E9C5ED4A10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7" name="テキスト ボックス 806">
          <a:extLst>
            <a:ext uri="{FF2B5EF4-FFF2-40B4-BE49-F238E27FC236}">
              <a16:creationId xmlns:a16="http://schemas.microsoft.com/office/drawing/2014/main" id="{9C098601-2AE2-4E0E-9309-2A1CE3FD7A9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8" name="直線コネクタ 807">
          <a:extLst>
            <a:ext uri="{FF2B5EF4-FFF2-40B4-BE49-F238E27FC236}">
              <a16:creationId xmlns:a16="http://schemas.microsoft.com/office/drawing/2014/main" id="{3DCE9CEF-4062-4242-A329-8862BB3CF6C3}"/>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9" name="テキスト ボックス 808">
          <a:extLst>
            <a:ext uri="{FF2B5EF4-FFF2-40B4-BE49-F238E27FC236}">
              <a16:creationId xmlns:a16="http://schemas.microsoft.com/office/drawing/2014/main" id="{9AE16033-16B8-4584-B7DA-30F1ED95540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DCEDDCEC-1F2F-4CFB-9D10-69D64236224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898DA7CC-E47F-46AE-9C78-D867B4C93D9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489FB408-CEBF-4C06-827D-7E6CFB92B70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813" name="直線コネクタ 812">
          <a:extLst>
            <a:ext uri="{FF2B5EF4-FFF2-40B4-BE49-F238E27FC236}">
              <a16:creationId xmlns:a16="http://schemas.microsoft.com/office/drawing/2014/main" id="{F6FE38AD-A3A0-4F0D-8E7A-827FA7C8C933}"/>
            </a:ext>
          </a:extLst>
        </xdr:cNvPr>
        <xdr:cNvCxnSpPr/>
      </xdr:nvCxnSpPr>
      <xdr:spPr>
        <a:xfrm flipV="1">
          <a:off x="22160864" y="17324070"/>
          <a:ext cx="0" cy="122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814" name="【公民館】&#10;一人当たり面積最小値テキスト">
          <a:extLst>
            <a:ext uri="{FF2B5EF4-FFF2-40B4-BE49-F238E27FC236}">
              <a16:creationId xmlns:a16="http://schemas.microsoft.com/office/drawing/2014/main" id="{D9A2521F-C1F2-40BC-91C2-949BB31B6B67}"/>
            </a:ext>
          </a:extLst>
        </xdr:cNvPr>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815" name="直線コネクタ 814">
          <a:extLst>
            <a:ext uri="{FF2B5EF4-FFF2-40B4-BE49-F238E27FC236}">
              <a16:creationId xmlns:a16="http://schemas.microsoft.com/office/drawing/2014/main" id="{BE87D871-DEB1-45CD-8448-C8A0A3EE1CFE}"/>
            </a:ext>
          </a:extLst>
        </xdr:cNvPr>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816" name="【公民館】&#10;一人当たり面積最大値テキスト">
          <a:extLst>
            <a:ext uri="{FF2B5EF4-FFF2-40B4-BE49-F238E27FC236}">
              <a16:creationId xmlns:a16="http://schemas.microsoft.com/office/drawing/2014/main" id="{85987E15-9ABF-4849-8E32-12225905FAF4}"/>
            </a:ext>
          </a:extLst>
        </xdr:cNvPr>
        <xdr:cNvSpPr txBox="1"/>
      </xdr:nvSpPr>
      <xdr:spPr>
        <a:xfrm>
          <a:off x="22199600" y="1709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817" name="直線コネクタ 816">
          <a:extLst>
            <a:ext uri="{FF2B5EF4-FFF2-40B4-BE49-F238E27FC236}">
              <a16:creationId xmlns:a16="http://schemas.microsoft.com/office/drawing/2014/main" id="{0BA21C23-2531-4E8E-A58A-90639DC321CC}"/>
            </a:ext>
          </a:extLst>
        </xdr:cNvPr>
        <xdr:cNvCxnSpPr/>
      </xdr:nvCxnSpPr>
      <xdr:spPr>
        <a:xfrm>
          <a:off x="22072600" y="1732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160290</xdr:rowOff>
    </xdr:from>
    <xdr:ext cx="469744" cy="259045"/>
    <xdr:sp macro="" textlink="">
      <xdr:nvSpPr>
        <xdr:cNvPr id="818" name="【公民館】&#10;一人当たり面積平均値テキスト">
          <a:extLst>
            <a:ext uri="{FF2B5EF4-FFF2-40B4-BE49-F238E27FC236}">
              <a16:creationId xmlns:a16="http://schemas.microsoft.com/office/drawing/2014/main" id="{6C623368-5044-48EC-87A7-EC26F27A1197}"/>
            </a:ext>
          </a:extLst>
        </xdr:cNvPr>
        <xdr:cNvSpPr txBox="1"/>
      </xdr:nvSpPr>
      <xdr:spPr>
        <a:xfrm>
          <a:off x="22199600" y="17991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819" name="フローチャート: 判断 818">
          <a:extLst>
            <a:ext uri="{FF2B5EF4-FFF2-40B4-BE49-F238E27FC236}">
              <a16:creationId xmlns:a16="http://schemas.microsoft.com/office/drawing/2014/main" id="{360BB6FE-73EA-461E-9C5F-F9BC2AD05721}"/>
            </a:ext>
          </a:extLst>
        </xdr:cNvPr>
        <xdr:cNvSpPr/>
      </xdr:nvSpPr>
      <xdr:spPr>
        <a:xfrm>
          <a:off x="22110700" y="1813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820" name="フローチャート: 判断 819">
          <a:extLst>
            <a:ext uri="{FF2B5EF4-FFF2-40B4-BE49-F238E27FC236}">
              <a16:creationId xmlns:a16="http://schemas.microsoft.com/office/drawing/2014/main" id="{832E1C4D-4D13-4413-9193-C19B85786A3C}"/>
            </a:ext>
          </a:extLst>
        </xdr:cNvPr>
        <xdr:cNvSpPr/>
      </xdr:nvSpPr>
      <xdr:spPr>
        <a:xfrm>
          <a:off x="21272500" y="1813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821" name="フローチャート: 判断 820">
          <a:extLst>
            <a:ext uri="{FF2B5EF4-FFF2-40B4-BE49-F238E27FC236}">
              <a16:creationId xmlns:a16="http://schemas.microsoft.com/office/drawing/2014/main" id="{406BCE04-A422-413A-8AA0-FC1EE2F188C6}"/>
            </a:ext>
          </a:extLst>
        </xdr:cNvPr>
        <xdr:cNvSpPr/>
      </xdr:nvSpPr>
      <xdr:spPr>
        <a:xfrm>
          <a:off x="20383500" y="1815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822" name="フローチャート: 判断 821">
          <a:extLst>
            <a:ext uri="{FF2B5EF4-FFF2-40B4-BE49-F238E27FC236}">
              <a16:creationId xmlns:a16="http://schemas.microsoft.com/office/drawing/2014/main" id="{7E64D93D-6208-4AD0-AC2A-51AFF4CF0607}"/>
            </a:ext>
          </a:extLst>
        </xdr:cNvPr>
        <xdr:cNvSpPr/>
      </xdr:nvSpPr>
      <xdr:spPr>
        <a:xfrm>
          <a:off x="19494500" y="1816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23" name="フローチャート: 判断 822">
          <a:extLst>
            <a:ext uri="{FF2B5EF4-FFF2-40B4-BE49-F238E27FC236}">
              <a16:creationId xmlns:a16="http://schemas.microsoft.com/office/drawing/2014/main" id="{F313199E-68E5-4110-848C-C39D76022401}"/>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6F62EC29-B0EC-461C-AA3C-F86DFAD7633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7776D553-4387-4FF8-8055-777DE940956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12A59396-255C-4F0D-8AEE-59C893A96D6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8438049C-05EC-4CC3-98B3-0E66904FC2E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F9BBF1A0-147D-4742-839F-A02E24E9786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52832</xdr:rowOff>
    </xdr:from>
    <xdr:to>
      <xdr:col>116</xdr:col>
      <xdr:colOff>114300</xdr:colOff>
      <xdr:row>107</xdr:row>
      <xdr:rowOff>154432</xdr:rowOff>
    </xdr:to>
    <xdr:sp macro="" textlink="">
      <xdr:nvSpPr>
        <xdr:cNvPr id="829" name="楕円 828">
          <a:extLst>
            <a:ext uri="{FF2B5EF4-FFF2-40B4-BE49-F238E27FC236}">
              <a16:creationId xmlns:a16="http://schemas.microsoft.com/office/drawing/2014/main" id="{DF165ACF-86D5-4DCE-AA91-F72D5F3EC40E}"/>
            </a:ext>
          </a:extLst>
        </xdr:cNvPr>
        <xdr:cNvSpPr/>
      </xdr:nvSpPr>
      <xdr:spPr>
        <a:xfrm>
          <a:off x="22110700" y="18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139209</xdr:rowOff>
    </xdr:from>
    <xdr:ext cx="469744" cy="259045"/>
    <xdr:sp macro="" textlink="">
      <xdr:nvSpPr>
        <xdr:cNvPr id="830" name="【公民館】&#10;一人当たり面積該当値テキスト">
          <a:extLst>
            <a:ext uri="{FF2B5EF4-FFF2-40B4-BE49-F238E27FC236}">
              <a16:creationId xmlns:a16="http://schemas.microsoft.com/office/drawing/2014/main" id="{117F06FE-EE40-4ABA-B6BB-EF08FF073A70}"/>
            </a:ext>
          </a:extLst>
        </xdr:cNvPr>
        <xdr:cNvSpPr txBox="1"/>
      </xdr:nvSpPr>
      <xdr:spPr>
        <a:xfrm>
          <a:off x="22199600" y="18312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50546</xdr:rowOff>
    </xdr:from>
    <xdr:to>
      <xdr:col>112</xdr:col>
      <xdr:colOff>38100</xdr:colOff>
      <xdr:row>107</xdr:row>
      <xdr:rowOff>152146</xdr:rowOff>
    </xdr:to>
    <xdr:sp macro="" textlink="">
      <xdr:nvSpPr>
        <xdr:cNvPr id="831" name="楕円 830">
          <a:extLst>
            <a:ext uri="{FF2B5EF4-FFF2-40B4-BE49-F238E27FC236}">
              <a16:creationId xmlns:a16="http://schemas.microsoft.com/office/drawing/2014/main" id="{4D5998DA-0879-4DA3-9056-49A5B441B013}"/>
            </a:ext>
          </a:extLst>
        </xdr:cNvPr>
        <xdr:cNvSpPr/>
      </xdr:nvSpPr>
      <xdr:spPr>
        <a:xfrm>
          <a:off x="21272500" y="1839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101346</xdr:rowOff>
    </xdr:from>
    <xdr:to>
      <xdr:col>116</xdr:col>
      <xdr:colOff>63500</xdr:colOff>
      <xdr:row>107</xdr:row>
      <xdr:rowOff>103632</xdr:rowOff>
    </xdr:to>
    <xdr:cxnSp macro="">
      <xdr:nvCxnSpPr>
        <xdr:cNvPr id="832" name="直線コネクタ 831">
          <a:extLst>
            <a:ext uri="{FF2B5EF4-FFF2-40B4-BE49-F238E27FC236}">
              <a16:creationId xmlns:a16="http://schemas.microsoft.com/office/drawing/2014/main" id="{5FDFCD76-9FA8-44E1-BCB0-4DC3ADC5ED10}"/>
            </a:ext>
          </a:extLst>
        </xdr:cNvPr>
        <xdr:cNvCxnSpPr/>
      </xdr:nvCxnSpPr>
      <xdr:spPr>
        <a:xfrm>
          <a:off x="21323300" y="1844649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73406</xdr:rowOff>
    </xdr:from>
    <xdr:to>
      <xdr:col>107</xdr:col>
      <xdr:colOff>101600</xdr:colOff>
      <xdr:row>108</xdr:row>
      <xdr:rowOff>3556</xdr:rowOff>
    </xdr:to>
    <xdr:sp macro="" textlink="">
      <xdr:nvSpPr>
        <xdr:cNvPr id="833" name="楕円 832">
          <a:extLst>
            <a:ext uri="{FF2B5EF4-FFF2-40B4-BE49-F238E27FC236}">
              <a16:creationId xmlns:a16="http://schemas.microsoft.com/office/drawing/2014/main" id="{D71D945D-F296-4150-9273-9029CC4091E3}"/>
            </a:ext>
          </a:extLst>
        </xdr:cNvPr>
        <xdr:cNvSpPr/>
      </xdr:nvSpPr>
      <xdr:spPr>
        <a:xfrm>
          <a:off x="20383500" y="184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101346</xdr:rowOff>
    </xdr:from>
    <xdr:to>
      <xdr:col>111</xdr:col>
      <xdr:colOff>177800</xdr:colOff>
      <xdr:row>107</xdr:row>
      <xdr:rowOff>124206</xdr:rowOff>
    </xdr:to>
    <xdr:cxnSp macro="">
      <xdr:nvCxnSpPr>
        <xdr:cNvPr id="834" name="直線コネクタ 833">
          <a:extLst>
            <a:ext uri="{FF2B5EF4-FFF2-40B4-BE49-F238E27FC236}">
              <a16:creationId xmlns:a16="http://schemas.microsoft.com/office/drawing/2014/main" id="{947FB303-6DD2-4EB3-9DF5-3B27FBAF7D87}"/>
            </a:ext>
          </a:extLst>
        </xdr:cNvPr>
        <xdr:cNvCxnSpPr/>
      </xdr:nvCxnSpPr>
      <xdr:spPr>
        <a:xfrm flipV="1">
          <a:off x="20434300" y="184464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73406</xdr:rowOff>
    </xdr:from>
    <xdr:to>
      <xdr:col>102</xdr:col>
      <xdr:colOff>165100</xdr:colOff>
      <xdr:row>108</xdr:row>
      <xdr:rowOff>3556</xdr:rowOff>
    </xdr:to>
    <xdr:sp macro="" textlink="">
      <xdr:nvSpPr>
        <xdr:cNvPr id="835" name="楕円 834">
          <a:extLst>
            <a:ext uri="{FF2B5EF4-FFF2-40B4-BE49-F238E27FC236}">
              <a16:creationId xmlns:a16="http://schemas.microsoft.com/office/drawing/2014/main" id="{E0C2CB0D-9195-4560-A3F9-2E69131A32D7}"/>
            </a:ext>
          </a:extLst>
        </xdr:cNvPr>
        <xdr:cNvSpPr/>
      </xdr:nvSpPr>
      <xdr:spPr>
        <a:xfrm>
          <a:off x="19494500" y="184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124206</xdr:rowOff>
    </xdr:from>
    <xdr:to>
      <xdr:col>107</xdr:col>
      <xdr:colOff>50800</xdr:colOff>
      <xdr:row>107</xdr:row>
      <xdr:rowOff>124206</xdr:rowOff>
    </xdr:to>
    <xdr:cxnSp macro="">
      <xdr:nvCxnSpPr>
        <xdr:cNvPr id="836" name="直線コネクタ 835">
          <a:extLst>
            <a:ext uri="{FF2B5EF4-FFF2-40B4-BE49-F238E27FC236}">
              <a16:creationId xmlns:a16="http://schemas.microsoft.com/office/drawing/2014/main" id="{697E0CDD-4FAC-4D09-8845-550D565D3090}"/>
            </a:ext>
          </a:extLst>
        </xdr:cNvPr>
        <xdr:cNvCxnSpPr/>
      </xdr:nvCxnSpPr>
      <xdr:spPr>
        <a:xfrm>
          <a:off x="19545300" y="1846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75692</xdr:rowOff>
    </xdr:from>
    <xdr:to>
      <xdr:col>98</xdr:col>
      <xdr:colOff>38100</xdr:colOff>
      <xdr:row>108</xdr:row>
      <xdr:rowOff>5842</xdr:rowOff>
    </xdr:to>
    <xdr:sp macro="" textlink="">
      <xdr:nvSpPr>
        <xdr:cNvPr id="837" name="楕円 836">
          <a:extLst>
            <a:ext uri="{FF2B5EF4-FFF2-40B4-BE49-F238E27FC236}">
              <a16:creationId xmlns:a16="http://schemas.microsoft.com/office/drawing/2014/main" id="{6977A991-C92F-40E0-A8BF-2ABECC5BA73B}"/>
            </a:ext>
          </a:extLst>
        </xdr:cNvPr>
        <xdr:cNvSpPr/>
      </xdr:nvSpPr>
      <xdr:spPr>
        <a:xfrm>
          <a:off x="18605500" y="1842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124206</xdr:rowOff>
    </xdr:from>
    <xdr:to>
      <xdr:col>102</xdr:col>
      <xdr:colOff>114300</xdr:colOff>
      <xdr:row>107</xdr:row>
      <xdr:rowOff>126492</xdr:rowOff>
    </xdr:to>
    <xdr:cxnSp macro="">
      <xdr:nvCxnSpPr>
        <xdr:cNvPr id="838" name="直線コネクタ 837">
          <a:extLst>
            <a:ext uri="{FF2B5EF4-FFF2-40B4-BE49-F238E27FC236}">
              <a16:creationId xmlns:a16="http://schemas.microsoft.com/office/drawing/2014/main" id="{FB827EE1-2728-4844-A1C1-6123B80C893B}"/>
            </a:ext>
          </a:extLst>
        </xdr:cNvPr>
        <xdr:cNvCxnSpPr/>
      </xdr:nvCxnSpPr>
      <xdr:spPr>
        <a:xfrm flipV="1">
          <a:off x="18656300" y="184693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81805</xdr:rowOff>
    </xdr:from>
    <xdr:ext cx="469744" cy="259045"/>
    <xdr:sp macro="" textlink="">
      <xdr:nvSpPr>
        <xdr:cNvPr id="839" name="n_1aveValue【公民館】&#10;一人当たり面積">
          <a:extLst>
            <a:ext uri="{FF2B5EF4-FFF2-40B4-BE49-F238E27FC236}">
              <a16:creationId xmlns:a16="http://schemas.microsoft.com/office/drawing/2014/main" id="{CC22D0ED-128F-4842-BEAA-B362A9CF3804}"/>
            </a:ext>
          </a:extLst>
        </xdr:cNvPr>
        <xdr:cNvSpPr txBox="1"/>
      </xdr:nvSpPr>
      <xdr:spPr>
        <a:xfrm>
          <a:off x="21075727" y="1791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95521</xdr:rowOff>
    </xdr:from>
    <xdr:ext cx="469744" cy="259045"/>
    <xdr:sp macro="" textlink="">
      <xdr:nvSpPr>
        <xdr:cNvPr id="840" name="n_2aveValue【公民館】&#10;一人当たり面積">
          <a:extLst>
            <a:ext uri="{FF2B5EF4-FFF2-40B4-BE49-F238E27FC236}">
              <a16:creationId xmlns:a16="http://schemas.microsoft.com/office/drawing/2014/main" id="{C939D12B-3840-4D8B-820A-87757991A9EC}"/>
            </a:ext>
          </a:extLst>
        </xdr:cNvPr>
        <xdr:cNvSpPr txBox="1"/>
      </xdr:nvSpPr>
      <xdr:spPr>
        <a:xfrm>
          <a:off x="20199427" y="1792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104664</xdr:rowOff>
    </xdr:from>
    <xdr:ext cx="469744" cy="259045"/>
    <xdr:sp macro="" textlink="">
      <xdr:nvSpPr>
        <xdr:cNvPr id="841" name="n_3aveValue【公民館】&#10;一人当たり面積">
          <a:extLst>
            <a:ext uri="{FF2B5EF4-FFF2-40B4-BE49-F238E27FC236}">
              <a16:creationId xmlns:a16="http://schemas.microsoft.com/office/drawing/2014/main" id="{CFE6CB6F-16D7-4C42-9AD7-3770995F75E6}"/>
            </a:ext>
          </a:extLst>
        </xdr:cNvPr>
        <xdr:cNvSpPr txBox="1"/>
      </xdr:nvSpPr>
      <xdr:spPr>
        <a:xfrm>
          <a:off x="19310427" y="1793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842" name="n_4aveValue【公民館】&#10;一人当たり面積">
          <a:extLst>
            <a:ext uri="{FF2B5EF4-FFF2-40B4-BE49-F238E27FC236}">
              <a16:creationId xmlns:a16="http://schemas.microsoft.com/office/drawing/2014/main" id="{5A555BC1-CAAD-404F-965E-B45F002473AF}"/>
            </a:ext>
          </a:extLst>
        </xdr:cNvPr>
        <xdr:cNvSpPr txBox="1"/>
      </xdr:nvSpPr>
      <xdr:spPr>
        <a:xfrm>
          <a:off x="18421427" y="1796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143273</xdr:rowOff>
    </xdr:from>
    <xdr:ext cx="469744" cy="259045"/>
    <xdr:sp macro="" textlink="">
      <xdr:nvSpPr>
        <xdr:cNvPr id="843" name="n_1mainValue【公民館】&#10;一人当たり面積">
          <a:extLst>
            <a:ext uri="{FF2B5EF4-FFF2-40B4-BE49-F238E27FC236}">
              <a16:creationId xmlns:a16="http://schemas.microsoft.com/office/drawing/2014/main" id="{0CE7CDFA-035D-4320-9EDF-C32FD08A331C}"/>
            </a:ext>
          </a:extLst>
        </xdr:cNvPr>
        <xdr:cNvSpPr txBox="1"/>
      </xdr:nvSpPr>
      <xdr:spPr>
        <a:xfrm>
          <a:off x="21075727" y="1848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166133</xdr:rowOff>
    </xdr:from>
    <xdr:ext cx="469744" cy="259045"/>
    <xdr:sp macro="" textlink="">
      <xdr:nvSpPr>
        <xdr:cNvPr id="844" name="n_2mainValue【公民館】&#10;一人当たり面積">
          <a:extLst>
            <a:ext uri="{FF2B5EF4-FFF2-40B4-BE49-F238E27FC236}">
              <a16:creationId xmlns:a16="http://schemas.microsoft.com/office/drawing/2014/main" id="{7C53E9F0-68B0-431C-A9F5-AA9CE18E0CBD}"/>
            </a:ext>
          </a:extLst>
        </xdr:cNvPr>
        <xdr:cNvSpPr txBox="1"/>
      </xdr:nvSpPr>
      <xdr:spPr>
        <a:xfrm>
          <a:off x="20199427" y="185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166133</xdr:rowOff>
    </xdr:from>
    <xdr:ext cx="469744" cy="259045"/>
    <xdr:sp macro="" textlink="">
      <xdr:nvSpPr>
        <xdr:cNvPr id="845" name="n_3mainValue【公民館】&#10;一人当たり面積">
          <a:extLst>
            <a:ext uri="{FF2B5EF4-FFF2-40B4-BE49-F238E27FC236}">
              <a16:creationId xmlns:a16="http://schemas.microsoft.com/office/drawing/2014/main" id="{ED10A038-E3B0-4B5B-92DD-DF580E4DF587}"/>
            </a:ext>
          </a:extLst>
        </xdr:cNvPr>
        <xdr:cNvSpPr txBox="1"/>
      </xdr:nvSpPr>
      <xdr:spPr>
        <a:xfrm>
          <a:off x="19310427" y="185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168419</xdr:rowOff>
    </xdr:from>
    <xdr:ext cx="469744" cy="259045"/>
    <xdr:sp macro="" textlink="">
      <xdr:nvSpPr>
        <xdr:cNvPr id="846" name="n_4mainValue【公民館】&#10;一人当たり面積">
          <a:extLst>
            <a:ext uri="{FF2B5EF4-FFF2-40B4-BE49-F238E27FC236}">
              <a16:creationId xmlns:a16="http://schemas.microsoft.com/office/drawing/2014/main" id="{7AAB5E11-0EDC-4663-8FE1-67BE9542972C}"/>
            </a:ext>
          </a:extLst>
        </xdr:cNvPr>
        <xdr:cNvSpPr txBox="1"/>
      </xdr:nvSpPr>
      <xdr:spPr>
        <a:xfrm>
          <a:off x="18421427" y="1851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443590A1-8281-4D18-AAE5-D66805576FD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15FEA654-1B0C-4184-A070-DF3F84B1BBD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59C5E8BD-1C7D-4AE5-8612-9C0AD84C62D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solidFill>
                <a:srgbClr val="FF0000"/>
              </a:solidFill>
              <a:latin typeface="ＭＳ Ｐゴシック" panose="020B0600070205080204" pitchFamily="50" charset="-128"/>
              <a:ea typeface="ＭＳ Ｐゴシック" panose="020B0600070205080204" pitchFamily="50" charset="-128"/>
            </a:rPr>
            <a:t>　</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類似団体内平均値と比較して、特に有形固定資産減価償却率が高くなっている（老朽化している）施設は、</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保育所</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となっている。</a:t>
          </a:r>
        </a:p>
        <a:p>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は、本市が保有する施設の中で、有形固定資産額が最も高く、年々上昇傾向で全国・類似団体平均値を下回っているものの、県平均を上回っている。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保育所</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は、合併当初（</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2005</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年）の</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施設が民営化又は閉園となった。令和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施設の民営化に伴い減価償却中であった施設も民間へ譲渡した。これにより市が所有する施設は、</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1969</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年から</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1975</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年に建築した</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施設だけとなったため、有形固定資産減価償却率が高くなっており、各平均（類似団体・全国・県）を大きく上回っている。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年度に戸馳大橋架替工事が旧施設の除却を含めて完了したことから、令和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年度は一時大幅に低下した。その後は上昇傾向となり、令和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年度は上昇（対前年度比＋</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ポイント）したものの、各平均（類似団体・全国・県）を下回っている。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年度は低下（対前年度比▲</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16.0</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ポイント）しており、主な要因は老朽化が進行し、耐力度調査において、著しく低下していた小中学校の建替えを進めており、</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校の建替えによるものである。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は、平成</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年熊本地震に関連して市内</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か所に災害公営住宅を整備したことや、宇城市営住宅長寿命化計画に基づく用途廃止や統廃合等により、各平均（類似団体・全国・県）を下回っている。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は、合併以降に竣工した施設もあり、各平均（類似団体・全国・県）を大幅に下回っている。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年々上昇傾向にあり、令和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年度も上昇（対前年度比＋</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ポイント）しており、各平均（類似団体・全国・県）を上回っている。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8A64A2B-C63A-4E84-A653-49FCB900FC8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51BD3AD-5201-4748-9C2B-2DDCB1D37E4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85F0B46-B19C-437E-8EF8-1F3435385DB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9A3176F-8BE8-4201-9717-ABC3E548FB4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熊本県宇城市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D531EE3-6764-43BE-A2FF-FACEA33735D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D63B984-7EF5-4EF9-A16B-E19AC8B1AAF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C312893-882E-453F-9E6F-2609890225F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F984C07-1AE0-4369-9C64-D5B382F6663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D42E19A-439A-42FA-96F9-C3BE96574F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6BD3952-2699-45D9-855F-B75EF89184E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56,356
55,380
188.67
36,599,126
34,076,103
835,644
18,545,100
40,308,704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5BBA6E5-410F-40B1-9C9D-E301806C86A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470192C-43D5-4321-B0A5-ADA5EEE38DE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FB37BB6-D5AB-4FB3-A543-044129AEC1A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BE99825-FC50-4518-A7CF-DD5F458F6B2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7A8F2FD-44DB-473B-B074-B8AF45AFA9D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6D5220F-EF7E-46AA-BD8A-A6B50658DA9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DB0EF37-FDA7-4569-AE16-0F1400CCACF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C34D6F8-6D70-4BC9-8444-2A250C3AEBD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E166432-DD49-43F7-998A-004F34E9799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18911DE-4CF5-4055-8B70-01A21249D5B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4CC3C43-C715-4B4A-9E6D-B3A1F0EC7FD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888D999-9943-4E34-A788-05A2345C0F0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87DBDFB-4729-4544-B3A9-B347942DD76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ABF69CD-41BD-4827-9A35-39827ACB6BD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3314000-BCB9-4093-BBE1-F1A4E63ABB3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63D59BC-715F-475E-A798-09718AF540A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3B31EAF-1F3B-44BB-B59B-A88CA06E935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FD78D08-F8EF-4D7C-A57B-ADD8BC9560D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F37723-6DE6-4415-A766-102876503DE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B8B9157-04F5-4916-B545-052D8894B4B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A1010E0-2F78-45E4-9B59-09BE4E93DCA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D1B7525-8AE7-4608-BACC-3CBEDCD7911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6CE8C16-04A6-4A3A-82B0-9FD1EBD1180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1F45CDE-8571-4C5E-9959-2DD9F47525C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0728527-CC89-43E6-A1FB-5E05BF5B542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C7289C9-B0E5-4B27-B4C4-EC7F0E00682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D380074-F4A4-4387-8D40-5E876602472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8D25FE8-B87E-40B5-AA4D-5ABFCB0F97F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6004D92-F3FD-4D49-8D7F-F77B7ADC879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A7EC8F7-CE97-4B1E-897C-D71A1C75748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E17CC24-9E44-4A1E-A205-61C5B7FBC68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15CEC2F-41C0-448F-8091-CDBF14F2638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CD08FA1-1B40-4282-B584-570FBA6C6BC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1074712-76BA-4A16-9D53-973342E1023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1D30B9A-37B8-431C-AA32-B93C9ADAAA6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0E81757-C17A-4E2B-B250-24B4BE25BB1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702D604-80FC-409C-AF76-ED15C1061D2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81B1A7F-2A6E-4FDF-8860-8C3F4F8B4E7A}"/>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91ACE11-4EA5-44C0-BCAF-59E7EB37F3BF}"/>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F399DB6-A211-4FF6-BAD5-27DED977729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0420AC8-0C30-4DD6-901A-F8ACF8F39CA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CF731E3-883C-4194-8646-BB261352963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6FEEAFC-631A-47C6-BA16-30A6FBC3CFB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21DAC51-1186-4F1F-8648-2B5870D025E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841246C-5FE5-4BE3-A47F-28722AFF527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444FD42-247C-4767-97ED-A7CD222CA3A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84C08091-FAE0-484A-A5D6-1452D9C5A291}"/>
            </a:ext>
          </a:extLst>
        </xdr:cNvPr>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51F51AED-1552-49D3-A3C7-B24BA6EA3DB5}"/>
            </a:ext>
          </a:extLst>
        </xdr:cNvPr>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884B86A7-127A-4A76-B407-C8A79851138C}"/>
            </a:ext>
          </a:extLst>
        </xdr:cNvPr>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397F91EA-22EF-41B2-9F71-16CD285B5661}"/>
            </a:ext>
          </a:extLst>
        </xdr:cNvPr>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FCFECFD8-2B69-45C7-88EA-7BBFC05EBA24}"/>
            </a:ext>
          </a:extLst>
        </xdr:cNvPr>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73EA578F-98D8-469C-8F69-E318E0EC8B9A}"/>
            </a:ext>
          </a:extLst>
        </xdr:cNvPr>
        <xdr:cNvSpPr txBox="1"/>
      </xdr:nvSpPr>
      <xdr:spPr>
        <a:xfrm>
          <a:off x="4673600" y="6207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19BAF959-221C-4FB6-8F27-2EE34BADC706}"/>
            </a:ext>
          </a:extLst>
        </xdr:cNvPr>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F95EF1DE-917B-48FC-A5A8-6F158145C626}"/>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B0361A51-6591-4717-A9E6-8F6227B24841}"/>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8F12B212-5537-42AD-A907-8D5E4DD9C584}"/>
            </a:ext>
          </a:extLst>
        </xdr:cNvPr>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AE30D417-427F-47E9-B327-C68D6551BB71}"/>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B520862-6355-4AA6-8C79-AA0E7B0B096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D6AE9F8-7437-4575-B1F5-EDE6CD455F0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8D2DCE4-8532-4CA7-9251-F9766F4619B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965C5D4-FD79-46AB-8449-3C70BA93B69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2DCD2CB-2ACD-4157-949A-6BE6B0F7176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123372</xdr:rowOff>
    </xdr:from>
    <xdr:to>
      <xdr:col>24</xdr:col>
      <xdr:colOff>114300</xdr:colOff>
      <xdr:row>38</xdr:row>
      <xdr:rowOff>53522</xdr:rowOff>
    </xdr:to>
    <xdr:sp macro="" textlink="">
      <xdr:nvSpPr>
        <xdr:cNvPr id="74" name="楕円 73">
          <a:extLst>
            <a:ext uri="{FF2B5EF4-FFF2-40B4-BE49-F238E27FC236}">
              <a16:creationId xmlns:a16="http://schemas.microsoft.com/office/drawing/2014/main" id="{FA8B85E4-BCD1-4360-9D30-4BF79F6EAEE8}"/>
            </a:ext>
          </a:extLst>
        </xdr:cNvPr>
        <xdr:cNvSpPr/>
      </xdr:nvSpPr>
      <xdr:spPr>
        <a:xfrm>
          <a:off x="4584700" y="646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101799</xdr:rowOff>
    </xdr:from>
    <xdr:ext cx="405111" cy="259045"/>
    <xdr:sp macro="" textlink="">
      <xdr:nvSpPr>
        <xdr:cNvPr id="75" name="【図書館】&#10;有形固定資産減価償却率該当値テキスト">
          <a:extLst>
            <a:ext uri="{FF2B5EF4-FFF2-40B4-BE49-F238E27FC236}">
              <a16:creationId xmlns:a16="http://schemas.microsoft.com/office/drawing/2014/main" id="{2F3407CC-E3E6-4893-ABB0-528033125FFC}"/>
            </a:ext>
          </a:extLst>
        </xdr:cNvPr>
        <xdr:cNvSpPr txBox="1"/>
      </xdr:nvSpPr>
      <xdr:spPr>
        <a:xfrm>
          <a:off x="4673600" y="644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71120</xdr:rowOff>
    </xdr:from>
    <xdr:to>
      <xdr:col>20</xdr:col>
      <xdr:colOff>38100</xdr:colOff>
      <xdr:row>38</xdr:row>
      <xdr:rowOff>1270</xdr:rowOff>
    </xdr:to>
    <xdr:sp macro="" textlink="">
      <xdr:nvSpPr>
        <xdr:cNvPr id="76" name="楕円 75">
          <a:extLst>
            <a:ext uri="{FF2B5EF4-FFF2-40B4-BE49-F238E27FC236}">
              <a16:creationId xmlns:a16="http://schemas.microsoft.com/office/drawing/2014/main" id="{F5D663EC-3E29-4F9D-BFE3-EEA5C0B9E978}"/>
            </a:ext>
          </a:extLst>
        </xdr:cNvPr>
        <xdr:cNvSpPr/>
      </xdr:nvSpPr>
      <xdr:spPr>
        <a:xfrm>
          <a:off x="3746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121920</xdr:rowOff>
    </xdr:from>
    <xdr:to>
      <xdr:col>24</xdr:col>
      <xdr:colOff>63500</xdr:colOff>
      <xdr:row>38</xdr:row>
      <xdr:rowOff>2722</xdr:rowOff>
    </xdr:to>
    <xdr:cxnSp macro="">
      <xdr:nvCxnSpPr>
        <xdr:cNvPr id="77" name="直線コネクタ 76">
          <a:extLst>
            <a:ext uri="{FF2B5EF4-FFF2-40B4-BE49-F238E27FC236}">
              <a16:creationId xmlns:a16="http://schemas.microsoft.com/office/drawing/2014/main" id="{2BE7382B-8267-4CF9-A8E9-9EC8E2B76574}"/>
            </a:ext>
          </a:extLst>
        </xdr:cNvPr>
        <xdr:cNvCxnSpPr/>
      </xdr:nvCxnSpPr>
      <xdr:spPr>
        <a:xfrm>
          <a:off x="3797300" y="6465570"/>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18869</xdr:rowOff>
    </xdr:from>
    <xdr:to>
      <xdr:col>15</xdr:col>
      <xdr:colOff>101600</xdr:colOff>
      <xdr:row>37</xdr:row>
      <xdr:rowOff>120469</xdr:rowOff>
    </xdr:to>
    <xdr:sp macro="" textlink="">
      <xdr:nvSpPr>
        <xdr:cNvPr id="78" name="楕円 77">
          <a:extLst>
            <a:ext uri="{FF2B5EF4-FFF2-40B4-BE49-F238E27FC236}">
              <a16:creationId xmlns:a16="http://schemas.microsoft.com/office/drawing/2014/main" id="{11EA05D7-DF13-4253-A7D6-F4E038E07520}"/>
            </a:ext>
          </a:extLst>
        </xdr:cNvPr>
        <xdr:cNvSpPr/>
      </xdr:nvSpPr>
      <xdr:spPr>
        <a:xfrm>
          <a:off x="2857500" y="63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69669</xdr:rowOff>
    </xdr:from>
    <xdr:to>
      <xdr:col>19</xdr:col>
      <xdr:colOff>177800</xdr:colOff>
      <xdr:row>37</xdr:row>
      <xdr:rowOff>121920</xdr:rowOff>
    </xdr:to>
    <xdr:cxnSp macro="">
      <xdr:nvCxnSpPr>
        <xdr:cNvPr id="79" name="直線コネクタ 78">
          <a:extLst>
            <a:ext uri="{FF2B5EF4-FFF2-40B4-BE49-F238E27FC236}">
              <a16:creationId xmlns:a16="http://schemas.microsoft.com/office/drawing/2014/main" id="{7006F128-C570-4D34-9A74-D2744B98966F}"/>
            </a:ext>
          </a:extLst>
        </xdr:cNvPr>
        <xdr:cNvCxnSpPr/>
      </xdr:nvCxnSpPr>
      <xdr:spPr>
        <a:xfrm>
          <a:off x="2908300" y="641331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138067</xdr:rowOff>
    </xdr:from>
    <xdr:to>
      <xdr:col>10</xdr:col>
      <xdr:colOff>165100</xdr:colOff>
      <xdr:row>37</xdr:row>
      <xdr:rowOff>68217</xdr:rowOff>
    </xdr:to>
    <xdr:sp macro="" textlink="">
      <xdr:nvSpPr>
        <xdr:cNvPr id="80" name="楕円 79">
          <a:extLst>
            <a:ext uri="{FF2B5EF4-FFF2-40B4-BE49-F238E27FC236}">
              <a16:creationId xmlns:a16="http://schemas.microsoft.com/office/drawing/2014/main" id="{84CAA353-4A3C-4443-A8FA-9B18611FAB19}"/>
            </a:ext>
          </a:extLst>
        </xdr:cNvPr>
        <xdr:cNvSpPr/>
      </xdr:nvSpPr>
      <xdr:spPr>
        <a:xfrm>
          <a:off x="1968500" y="631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17417</xdr:rowOff>
    </xdr:from>
    <xdr:to>
      <xdr:col>15</xdr:col>
      <xdr:colOff>50800</xdr:colOff>
      <xdr:row>37</xdr:row>
      <xdr:rowOff>69669</xdr:rowOff>
    </xdr:to>
    <xdr:cxnSp macro="">
      <xdr:nvCxnSpPr>
        <xdr:cNvPr id="81" name="直線コネクタ 80">
          <a:extLst>
            <a:ext uri="{FF2B5EF4-FFF2-40B4-BE49-F238E27FC236}">
              <a16:creationId xmlns:a16="http://schemas.microsoft.com/office/drawing/2014/main" id="{4DC6B7AF-6878-4E4E-BD1C-822C8D560913}"/>
            </a:ext>
          </a:extLst>
        </xdr:cNvPr>
        <xdr:cNvCxnSpPr/>
      </xdr:nvCxnSpPr>
      <xdr:spPr>
        <a:xfrm>
          <a:off x="2019300" y="6361067"/>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116840</xdr:rowOff>
    </xdr:from>
    <xdr:to>
      <xdr:col>6</xdr:col>
      <xdr:colOff>38100</xdr:colOff>
      <xdr:row>38</xdr:row>
      <xdr:rowOff>46990</xdr:rowOff>
    </xdr:to>
    <xdr:sp macro="" textlink="">
      <xdr:nvSpPr>
        <xdr:cNvPr id="82" name="楕円 81">
          <a:extLst>
            <a:ext uri="{FF2B5EF4-FFF2-40B4-BE49-F238E27FC236}">
              <a16:creationId xmlns:a16="http://schemas.microsoft.com/office/drawing/2014/main" id="{D1D56182-1338-44DD-AC78-2BE3B279C526}"/>
            </a:ext>
          </a:extLst>
        </xdr:cNvPr>
        <xdr:cNvSpPr/>
      </xdr:nvSpPr>
      <xdr:spPr>
        <a:xfrm>
          <a:off x="1079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17417</xdr:rowOff>
    </xdr:from>
    <xdr:to>
      <xdr:col>10</xdr:col>
      <xdr:colOff>114300</xdr:colOff>
      <xdr:row>37</xdr:row>
      <xdr:rowOff>167640</xdr:rowOff>
    </xdr:to>
    <xdr:cxnSp macro="">
      <xdr:nvCxnSpPr>
        <xdr:cNvPr id="83" name="直線コネクタ 82">
          <a:extLst>
            <a:ext uri="{FF2B5EF4-FFF2-40B4-BE49-F238E27FC236}">
              <a16:creationId xmlns:a16="http://schemas.microsoft.com/office/drawing/2014/main" id="{42D00E73-3016-450D-9F97-250D57888515}"/>
            </a:ext>
          </a:extLst>
        </xdr:cNvPr>
        <xdr:cNvCxnSpPr/>
      </xdr:nvCxnSpPr>
      <xdr:spPr>
        <a:xfrm flipV="1">
          <a:off x="1130300" y="6361067"/>
          <a:ext cx="8890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159A5052-E8FD-4B62-BC8C-5D962BC33868}"/>
            </a:ext>
          </a:extLst>
        </xdr:cNvPr>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FB7AFFF1-90AA-4D73-BCD0-B437BB2BB8CE}"/>
            </a:ext>
          </a:extLst>
        </xdr:cNvPr>
        <xdr:cNvSpPr txBox="1"/>
      </xdr:nvSpPr>
      <xdr:spPr>
        <a:xfrm>
          <a:off x="2705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D46C8476-6C94-41BB-8370-C21475B954FE}"/>
            </a:ext>
          </a:extLst>
        </xdr:cNvPr>
        <xdr:cNvSpPr txBox="1"/>
      </xdr:nvSpPr>
      <xdr:spPr>
        <a:xfrm>
          <a:off x="1816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3EC9B443-B16A-4B79-9083-7D4AA4FCE02E}"/>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163847</xdr:rowOff>
    </xdr:from>
    <xdr:ext cx="405111" cy="259045"/>
    <xdr:sp macro="" textlink="">
      <xdr:nvSpPr>
        <xdr:cNvPr id="88" name="n_1mainValue【図書館】&#10;有形固定資産減価償却率">
          <a:extLst>
            <a:ext uri="{FF2B5EF4-FFF2-40B4-BE49-F238E27FC236}">
              <a16:creationId xmlns:a16="http://schemas.microsoft.com/office/drawing/2014/main" id="{CA1DDB70-281A-4C17-B2CC-F54C6E4F3C24}"/>
            </a:ext>
          </a:extLst>
        </xdr:cNvPr>
        <xdr:cNvSpPr txBox="1"/>
      </xdr:nvSpPr>
      <xdr:spPr>
        <a:xfrm>
          <a:off x="35820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9" name="n_2mainValue【図書館】&#10;有形固定資産減価償却率">
          <a:extLst>
            <a:ext uri="{FF2B5EF4-FFF2-40B4-BE49-F238E27FC236}">
              <a16:creationId xmlns:a16="http://schemas.microsoft.com/office/drawing/2014/main" id="{FF4EB2D8-AF91-4022-9BB1-23D8C1549FC4}"/>
            </a:ext>
          </a:extLst>
        </xdr:cNvPr>
        <xdr:cNvSpPr txBox="1"/>
      </xdr:nvSpPr>
      <xdr:spPr>
        <a:xfrm>
          <a:off x="27057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59344</xdr:rowOff>
    </xdr:from>
    <xdr:ext cx="405111" cy="259045"/>
    <xdr:sp macro="" textlink="">
      <xdr:nvSpPr>
        <xdr:cNvPr id="90" name="n_3mainValue【図書館】&#10;有形固定資産減価償却率">
          <a:extLst>
            <a:ext uri="{FF2B5EF4-FFF2-40B4-BE49-F238E27FC236}">
              <a16:creationId xmlns:a16="http://schemas.microsoft.com/office/drawing/2014/main" id="{D6ADEA29-F199-4C03-8E56-8CA81262CC5D}"/>
            </a:ext>
          </a:extLst>
        </xdr:cNvPr>
        <xdr:cNvSpPr txBox="1"/>
      </xdr:nvSpPr>
      <xdr:spPr>
        <a:xfrm>
          <a:off x="1816744" y="640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38117</xdr:rowOff>
    </xdr:from>
    <xdr:ext cx="405111" cy="259045"/>
    <xdr:sp macro="" textlink="">
      <xdr:nvSpPr>
        <xdr:cNvPr id="91" name="n_4mainValue【図書館】&#10;有形固定資産減価償却率">
          <a:extLst>
            <a:ext uri="{FF2B5EF4-FFF2-40B4-BE49-F238E27FC236}">
              <a16:creationId xmlns:a16="http://schemas.microsoft.com/office/drawing/2014/main" id="{F62B7EE8-2C90-4776-8D3F-808049DD3219}"/>
            </a:ext>
          </a:extLst>
        </xdr:cNvPr>
        <xdr:cNvSpPr txBox="1"/>
      </xdr:nvSpPr>
      <xdr:spPr>
        <a:xfrm>
          <a:off x="927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5F2DC0D-A875-4C01-8EBC-E644FA4D1AD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CE12EBE-E13A-40DD-BA6F-FFF28789EA3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9E40EC5-EA28-4710-8BDC-FE14123C18D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1E9E36F-B3E1-4F98-8733-DB38A30B462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BA74B1A-2777-4E4D-AC59-F45066CAA94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738EB44-F02C-4A16-8CD8-94BC5AC6B5C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2158E73-15CD-40ED-8FE7-8A82D242CCB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DC8FBD2-D77F-46AE-BA23-EC67284B7D5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E4317E2-5C0B-4CDB-8424-51D1EA4404A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2271296-25A1-47E9-8B6C-4ADB4117E9F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C687864E-E24D-4B5B-AA5A-58D4B539CF5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229A8F9D-B7DB-4098-989F-CC64ECCAB30D}"/>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6B605ED-B1C3-40D8-A84A-2D20DF65E0F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8A100B2-A4AC-413A-8E6C-C9B8BB114A5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6BC9C262-E100-4153-A6E4-3D3888338E1E}"/>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976EFB20-B553-4493-AFEC-07D3DA1C3063}"/>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AA25352-5613-4FA3-90C6-8C49DE8EBBF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37A770C-790E-4F12-8B66-A043F8FD9F8E}"/>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4F0B084D-36CA-4DF5-9F84-67992060DA0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1827061F-A0D1-4AD4-B2BF-37906742393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0B09F00-B6CE-44AB-B074-4D35F3FEF26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4BEA6CF1-8490-4429-B9C4-2D08AB794D4E}"/>
            </a:ext>
          </a:extLst>
        </xdr:cNvPr>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D8E58E4C-AD17-4041-B217-0BDA2C7FE21B}"/>
            </a:ext>
          </a:extLst>
        </xdr:cNvPr>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EC7FB50B-CCD2-45F7-BEFA-90C3789CA988}"/>
            </a:ext>
          </a:extLst>
        </xdr:cNvPr>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5F1110DA-D72A-4372-93A3-CB62F9C96FB9}"/>
            </a:ext>
          </a:extLst>
        </xdr:cNvPr>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BC8913FF-07EA-4202-9F84-3573BD396CC5}"/>
            </a:ext>
          </a:extLst>
        </xdr:cNvPr>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68A5AD8E-7ED4-47EA-8434-47C103484BFE}"/>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1E1DFBDA-4CD6-4A29-B044-284E5AAF005F}"/>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0EA633FC-1189-4462-A1E8-FB44BAFCB0DB}"/>
            </a:ext>
          </a:extLst>
        </xdr:cNvPr>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0267ACBA-6812-403E-BD7D-33BDB6E36E0C}"/>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5438453B-BF10-459D-942D-5D81849B3303}"/>
            </a:ext>
          </a:extLst>
        </xdr:cNvPr>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3055A2E2-509F-40F6-BE64-8F1D4EF26A90}"/>
            </a:ext>
          </a:extLst>
        </xdr:cNvPr>
        <xdr:cNvSpPr/>
      </xdr:nvSpPr>
      <xdr:spPr>
        <a:xfrm>
          <a:off x="6921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8D35A44-8EFC-4A1C-AFE2-9B487B81DA6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D912759-44DA-48D8-A549-72CEC1EFC77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E317C08-DEEB-44F2-978D-BD3515B73BB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12395FA-1448-4386-8D44-A8D6E5601BF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A37C23A-02DA-4767-9C33-469CE8F5A3E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34544</xdr:rowOff>
    </xdr:from>
    <xdr:to>
      <xdr:col>55</xdr:col>
      <xdr:colOff>50800</xdr:colOff>
      <xdr:row>40</xdr:row>
      <xdr:rowOff>136144</xdr:rowOff>
    </xdr:to>
    <xdr:sp macro="" textlink="">
      <xdr:nvSpPr>
        <xdr:cNvPr id="129" name="楕円 128">
          <a:extLst>
            <a:ext uri="{FF2B5EF4-FFF2-40B4-BE49-F238E27FC236}">
              <a16:creationId xmlns:a16="http://schemas.microsoft.com/office/drawing/2014/main" id="{586BAC23-12F5-4A7B-ABC5-A3DB7A8A6A6B}"/>
            </a:ext>
          </a:extLst>
        </xdr:cNvPr>
        <xdr:cNvSpPr/>
      </xdr:nvSpPr>
      <xdr:spPr>
        <a:xfrm>
          <a:off x="104267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138701</xdr:rowOff>
    </xdr:from>
    <xdr:ext cx="469744" cy="259045"/>
    <xdr:sp macro="" textlink="">
      <xdr:nvSpPr>
        <xdr:cNvPr id="130" name="【図書館】&#10;一人当たり面積該当値テキスト">
          <a:extLst>
            <a:ext uri="{FF2B5EF4-FFF2-40B4-BE49-F238E27FC236}">
              <a16:creationId xmlns:a16="http://schemas.microsoft.com/office/drawing/2014/main" id="{989A6AC4-E92F-4AFB-9749-057F5BC7AB1E}"/>
            </a:ext>
          </a:extLst>
        </xdr:cNvPr>
        <xdr:cNvSpPr txBox="1"/>
      </xdr:nvSpPr>
      <xdr:spPr>
        <a:xfrm>
          <a:off x="10515600" y="68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39116</xdr:rowOff>
    </xdr:from>
    <xdr:to>
      <xdr:col>50</xdr:col>
      <xdr:colOff>165100</xdr:colOff>
      <xdr:row>40</xdr:row>
      <xdr:rowOff>140716</xdr:rowOff>
    </xdr:to>
    <xdr:sp macro="" textlink="">
      <xdr:nvSpPr>
        <xdr:cNvPr id="131" name="楕円 130">
          <a:extLst>
            <a:ext uri="{FF2B5EF4-FFF2-40B4-BE49-F238E27FC236}">
              <a16:creationId xmlns:a16="http://schemas.microsoft.com/office/drawing/2014/main" id="{354B4A8F-60E0-4E9B-AE1F-ECC6A3A08FCA}"/>
            </a:ext>
          </a:extLst>
        </xdr:cNvPr>
        <xdr:cNvSpPr/>
      </xdr:nvSpPr>
      <xdr:spPr>
        <a:xfrm>
          <a:off x="9588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85344</xdr:rowOff>
    </xdr:from>
    <xdr:to>
      <xdr:col>55</xdr:col>
      <xdr:colOff>0</xdr:colOff>
      <xdr:row>40</xdr:row>
      <xdr:rowOff>89916</xdr:rowOff>
    </xdr:to>
    <xdr:cxnSp macro="">
      <xdr:nvCxnSpPr>
        <xdr:cNvPr id="132" name="直線コネクタ 131">
          <a:extLst>
            <a:ext uri="{FF2B5EF4-FFF2-40B4-BE49-F238E27FC236}">
              <a16:creationId xmlns:a16="http://schemas.microsoft.com/office/drawing/2014/main" id="{18AE8BE2-4D88-44CB-BF98-69A495ECAF32}"/>
            </a:ext>
          </a:extLst>
        </xdr:cNvPr>
        <xdr:cNvCxnSpPr/>
      </xdr:nvCxnSpPr>
      <xdr:spPr>
        <a:xfrm flipV="1">
          <a:off x="9639300" y="69433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39116</xdr:rowOff>
    </xdr:from>
    <xdr:to>
      <xdr:col>46</xdr:col>
      <xdr:colOff>38100</xdr:colOff>
      <xdr:row>40</xdr:row>
      <xdr:rowOff>140716</xdr:rowOff>
    </xdr:to>
    <xdr:sp macro="" textlink="">
      <xdr:nvSpPr>
        <xdr:cNvPr id="133" name="楕円 132">
          <a:extLst>
            <a:ext uri="{FF2B5EF4-FFF2-40B4-BE49-F238E27FC236}">
              <a16:creationId xmlns:a16="http://schemas.microsoft.com/office/drawing/2014/main" id="{82A0F4D5-37BA-43F2-B45E-9AD5D110AC45}"/>
            </a:ext>
          </a:extLst>
        </xdr:cNvPr>
        <xdr:cNvSpPr/>
      </xdr:nvSpPr>
      <xdr:spPr>
        <a:xfrm>
          <a:off x="8699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89916</xdr:rowOff>
    </xdr:from>
    <xdr:to>
      <xdr:col>50</xdr:col>
      <xdr:colOff>114300</xdr:colOff>
      <xdr:row>40</xdr:row>
      <xdr:rowOff>89916</xdr:rowOff>
    </xdr:to>
    <xdr:cxnSp macro="">
      <xdr:nvCxnSpPr>
        <xdr:cNvPr id="134" name="直線コネクタ 133">
          <a:extLst>
            <a:ext uri="{FF2B5EF4-FFF2-40B4-BE49-F238E27FC236}">
              <a16:creationId xmlns:a16="http://schemas.microsoft.com/office/drawing/2014/main" id="{0A29BFCE-0C8C-46B2-B3BE-EBEAE33C2BB5}"/>
            </a:ext>
          </a:extLst>
        </xdr:cNvPr>
        <xdr:cNvCxnSpPr/>
      </xdr:nvCxnSpPr>
      <xdr:spPr>
        <a:xfrm>
          <a:off x="8750300" y="69479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39116</xdr:rowOff>
    </xdr:from>
    <xdr:to>
      <xdr:col>41</xdr:col>
      <xdr:colOff>101600</xdr:colOff>
      <xdr:row>40</xdr:row>
      <xdr:rowOff>140716</xdr:rowOff>
    </xdr:to>
    <xdr:sp macro="" textlink="">
      <xdr:nvSpPr>
        <xdr:cNvPr id="135" name="楕円 134">
          <a:extLst>
            <a:ext uri="{FF2B5EF4-FFF2-40B4-BE49-F238E27FC236}">
              <a16:creationId xmlns:a16="http://schemas.microsoft.com/office/drawing/2014/main" id="{4D0A0652-6ED0-4453-9DBF-343E2FFE7BE9}"/>
            </a:ext>
          </a:extLst>
        </xdr:cNvPr>
        <xdr:cNvSpPr/>
      </xdr:nvSpPr>
      <xdr:spPr>
        <a:xfrm>
          <a:off x="7810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89916</xdr:rowOff>
    </xdr:from>
    <xdr:to>
      <xdr:col>45</xdr:col>
      <xdr:colOff>177800</xdr:colOff>
      <xdr:row>40</xdr:row>
      <xdr:rowOff>89916</xdr:rowOff>
    </xdr:to>
    <xdr:cxnSp macro="">
      <xdr:nvCxnSpPr>
        <xdr:cNvPr id="136" name="直線コネクタ 135">
          <a:extLst>
            <a:ext uri="{FF2B5EF4-FFF2-40B4-BE49-F238E27FC236}">
              <a16:creationId xmlns:a16="http://schemas.microsoft.com/office/drawing/2014/main" id="{E54A5C61-5A83-4478-9F25-4422EADE50D5}"/>
            </a:ext>
          </a:extLst>
        </xdr:cNvPr>
        <xdr:cNvCxnSpPr/>
      </xdr:nvCxnSpPr>
      <xdr:spPr>
        <a:xfrm>
          <a:off x="7861300" y="69479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43688</xdr:rowOff>
    </xdr:from>
    <xdr:to>
      <xdr:col>36</xdr:col>
      <xdr:colOff>165100</xdr:colOff>
      <xdr:row>40</xdr:row>
      <xdr:rowOff>145288</xdr:rowOff>
    </xdr:to>
    <xdr:sp macro="" textlink="">
      <xdr:nvSpPr>
        <xdr:cNvPr id="137" name="楕円 136">
          <a:extLst>
            <a:ext uri="{FF2B5EF4-FFF2-40B4-BE49-F238E27FC236}">
              <a16:creationId xmlns:a16="http://schemas.microsoft.com/office/drawing/2014/main" id="{A5BAA5BF-AD73-445D-A075-23E7A2495035}"/>
            </a:ext>
          </a:extLst>
        </xdr:cNvPr>
        <xdr:cNvSpPr/>
      </xdr:nvSpPr>
      <xdr:spPr>
        <a:xfrm>
          <a:off x="69215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89916</xdr:rowOff>
    </xdr:from>
    <xdr:to>
      <xdr:col>41</xdr:col>
      <xdr:colOff>50800</xdr:colOff>
      <xdr:row>40</xdr:row>
      <xdr:rowOff>94488</xdr:rowOff>
    </xdr:to>
    <xdr:cxnSp macro="">
      <xdr:nvCxnSpPr>
        <xdr:cNvPr id="138" name="直線コネクタ 137">
          <a:extLst>
            <a:ext uri="{FF2B5EF4-FFF2-40B4-BE49-F238E27FC236}">
              <a16:creationId xmlns:a16="http://schemas.microsoft.com/office/drawing/2014/main" id="{CE4BB541-43FB-49A0-AC07-A5A9999954C9}"/>
            </a:ext>
          </a:extLst>
        </xdr:cNvPr>
        <xdr:cNvCxnSpPr/>
      </xdr:nvCxnSpPr>
      <xdr:spPr>
        <a:xfrm flipV="1">
          <a:off x="6972300" y="69479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116095</xdr:rowOff>
    </xdr:from>
    <xdr:ext cx="469744" cy="259045"/>
    <xdr:sp macro="" textlink="">
      <xdr:nvSpPr>
        <xdr:cNvPr id="139" name="n_1aveValue【図書館】&#10;一人当たり面積">
          <a:extLst>
            <a:ext uri="{FF2B5EF4-FFF2-40B4-BE49-F238E27FC236}">
              <a16:creationId xmlns:a16="http://schemas.microsoft.com/office/drawing/2014/main" id="{21AD14E8-4BC6-41DE-940B-A3C1F0B07F89}"/>
            </a:ext>
          </a:extLst>
        </xdr:cNvPr>
        <xdr:cNvSpPr txBox="1"/>
      </xdr:nvSpPr>
      <xdr:spPr>
        <a:xfrm>
          <a:off x="9391727" y="66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0" name="n_2aveValue【図書館】&#10;一人当たり面積">
          <a:extLst>
            <a:ext uri="{FF2B5EF4-FFF2-40B4-BE49-F238E27FC236}">
              <a16:creationId xmlns:a16="http://schemas.microsoft.com/office/drawing/2014/main" id="{A308D406-83AD-40CF-8A66-9AF17472461F}"/>
            </a:ext>
          </a:extLst>
        </xdr:cNvPr>
        <xdr:cNvSpPr txBox="1"/>
      </xdr:nvSpPr>
      <xdr:spPr>
        <a:xfrm>
          <a:off x="85154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129811</xdr:rowOff>
    </xdr:from>
    <xdr:ext cx="469744" cy="259045"/>
    <xdr:sp macro="" textlink="">
      <xdr:nvSpPr>
        <xdr:cNvPr id="141" name="n_3aveValue【図書館】&#10;一人当たり面積">
          <a:extLst>
            <a:ext uri="{FF2B5EF4-FFF2-40B4-BE49-F238E27FC236}">
              <a16:creationId xmlns:a16="http://schemas.microsoft.com/office/drawing/2014/main" id="{D1A18269-81C3-4E48-94F2-D58BC0A421F3}"/>
            </a:ext>
          </a:extLst>
        </xdr:cNvPr>
        <xdr:cNvSpPr txBox="1"/>
      </xdr:nvSpPr>
      <xdr:spPr>
        <a:xfrm>
          <a:off x="7626427" y="664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2" name="n_4aveValue【図書館】&#10;一人当たり面積">
          <a:extLst>
            <a:ext uri="{FF2B5EF4-FFF2-40B4-BE49-F238E27FC236}">
              <a16:creationId xmlns:a16="http://schemas.microsoft.com/office/drawing/2014/main" id="{5223EC9C-E246-4D33-8708-D6B8F73C6B2B}"/>
            </a:ext>
          </a:extLst>
        </xdr:cNvPr>
        <xdr:cNvSpPr txBox="1"/>
      </xdr:nvSpPr>
      <xdr:spPr>
        <a:xfrm>
          <a:off x="6737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131843</xdr:rowOff>
    </xdr:from>
    <xdr:ext cx="469744" cy="259045"/>
    <xdr:sp macro="" textlink="">
      <xdr:nvSpPr>
        <xdr:cNvPr id="143" name="n_1mainValue【図書館】&#10;一人当たり面積">
          <a:extLst>
            <a:ext uri="{FF2B5EF4-FFF2-40B4-BE49-F238E27FC236}">
              <a16:creationId xmlns:a16="http://schemas.microsoft.com/office/drawing/2014/main" id="{0F5AB080-5409-47B3-8BF8-4825E86A805A}"/>
            </a:ext>
          </a:extLst>
        </xdr:cNvPr>
        <xdr:cNvSpPr txBox="1"/>
      </xdr:nvSpPr>
      <xdr:spPr>
        <a:xfrm>
          <a:off x="93917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131843</xdr:rowOff>
    </xdr:from>
    <xdr:ext cx="469744" cy="259045"/>
    <xdr:sp macro="" textlink="">
      <xdr:nvSpPr>
        <xdr:cNvPr id="144" name="n_2mainValue【図書館】&#10;一人当たり面積">
          <a:extLst>
            <a:ext uri="{FF2B5EF4-FFF2-40B4-BE49-F238E27FC236}">
              <a16:creationId xmlns:a16="http://schemas.microsoft.com/office/drawing/2014/main" id="{42ADF74F-3B5F-4F36-8614-C1DA39F2BAA6}"/>
            </a:ext>
          </a:extLst>
        </xdr:cNvPr>
        <xdr:cNvSpPr txBox="1"/>
      </xdr:nvSpPr>
      <xdr:spPr>
        <a:xfrm>
          <a:off x="85154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131843</xdr:rowOff>
    </xdr:from>
    <xdr:ext cx="469744" cy="259045"/>
    <xdr:sp macro="" textlink="">
      <xdr:nvSpPr>
        <xdr:cNvPr id="145" name="n_3mainValue【図書館】&#10;一人当たり面積">
          <a:extLst>
            <a:ext uri="{FF2B5EF4-FFF2-40B4-BE49-F238E27FC236}">
              <a16:creationId xmlns:a16="http://schemas.microsoft.com/office/drawing/2014/main" id="{5D5275DB-50E6-48DC-9AA3-85418E6750C2}"/>
            </a:ext>
          </a:extLst>
        </xdr:cNvPr>
        <xdr:cNvSpPr txBox="1"/>
      </xdr:nvSpPr>
      <xdr:spPr>
        <a:xfrm>
          <a:off x="76264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161815</xdr:rowOff>
    </xdr:from>
    <xdr:ext cx="469744" cy="259045"/>
    <xdr:sp macro="" textlink="">
      <xdr:nvSpPr>
        <xdr:cNvPr id="146" name="n_4mainValue【図書館】&#10;一人当たり面積">
          <a:extLst>
            <a:ext uri="{FF2B5EF4-FFF2-40B4-BE49-F238E27FC236}">
              <a16:creationId xmlns:a16="http://schemas.microsoft.com/office/drawing/2014/main" id="{135D9C37-D9D7-492F-9A50-5E258624B970}"/>
            </a:ext>
          </a:extLst>
        </xdr:cNvPr>
        <xdr:cNvSpPr txBox="1"/>
      </xdr:nvSpPr>
      <xdr:spPr>
        <a:xfrm>
          <a:off x="6737427" y="667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307FD5E7-9050-4DB6-8293-FF5F3B9E108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26C9546-3F05-4D1D-94A1-BB5C3A7BA7B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FD40B55-B5EF-40C4-A938-DF28400BE2B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FE042CB9-E51F-4587-9C4E-143191DC25A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28666ED-B9F6-4392-B5BA-5EA7750093B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8AB390A5-6B12-428D-AB78-6B2D316AEB5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8BD7E5C-DC1F-48EF-A27B-8B158ADD935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5AFCAA9-0BDE-4FC7-9A00-7DF15E8F09B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42EFE79-CA68-456D-BBC5-51B5E1EEB25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E2FDB73-D392-4D15-B1FA-63EFF298593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C3654C4-1E12-4A02-8092-41AB2BC1E65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7FE74F38-4134-4A5A-86C1-7B3F54E9A84F}"/>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1D8A19DF-EADB-405A-9292-98939B8836FB}"/>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0155185D-3508-4E78-AE0F-3486D215C82A}"/>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536C3A01-FA59-421E-AE55-56F32F8F945B}"/>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20E6FCB4-5C91-45D2-836B-6D2BCE5F59B3}"/>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DA6D8A0F-4A66-40F8-BFA9-D1F90305E48A}"/>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AB0F79DA-FA17-4CDD-BD27-0016D636EFFE}"/>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6D163C97-A463-432B-9FB6-55B0C3276E3D}"/>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DE651A14-8196-4C1B-B631-4225C05A6BC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503B266D-F89B-4F4A-B137-3E642FE9FA3A}"/>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C4A8BE1E-6E41-45E8-9EB1-A1C109F9F41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8AF2FA31-58B1-4068-B05B-DB36D9D7B64F}"/>
            </a:ext>
          </a:extLst>
        </xdr:cNvPr>
        <xdr:cNvCxnSpPr/>
      </xdr:nvCxnSpPr>
      <xdr:spPr>
        <a:xfrm flipV="1">
          <a:off x="4634865" y="9502902"/>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289DB0FC-B8FE-497A-9445-84A1CA6C45AE}"/>
            </a:ext>
          </a:extLst>
        </xdr:cNvPr>
        <xdr:cNvSpPr txBox="1"/>
      </xdr:nvSpPr>
      <xdr:spPr>
        <a:xfrm>
          <a:off x="46736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4B938E2D-E4C0-4A96-8762-38EDB2A3E0BB}"/>
            </a:ext>
          </a:extLst>
        </xdr:cNvPr>
        <xdr:cNvCxnSpPr/>
      </xdr:nvCxnSpPr>
      <xdr:spPr>
        <a:xfrm>
          <a:off x="4546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351A6354-74AE-4C0B-ABCE-7E1D22A23F48}"/>
            </a:ext>
          </a:extLst>
        </xdr:cNvPr>
        <xdr:cNvSpPr txBox="1"/>
      </xdr:nvSpPr>
      <xdr:spPr>
        <a:xfrm>
          <a:off x="4673600" y="927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62910C4F-27C8-4E93-9CE8-AD24F8370459}"/>
            </a:ext>
          </a:extLst>
        </xdr:cNvPr>
        <xdr:cNvCxnSpPr/>
      </xdr:nvCxnSpPr>
      <xdr:spPr>
        <a:xfrm>
          <a:off x="4546600" y="950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F27B26FA-A74E-4482-9D3A-3C9CBA24A114}"/>
            </a:ext>
          </a:extLst>
        </xdr:cNvPr>
        <xdr:cNvSpPr txBox="1"/>
      </xdr:nvSpPr>
      <xdr:spPr>
        <a:xfrm>
          <a:off x="4673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B1F24FD4-64CC-4993-A7F7-CFAE0923B34B}"/>
            </a:ext>
          </a:extLst>
        </xdr:cNvPr>
        <xdr:cNvSpPr/>
      </xdr:nvSpPr>
      <xdr:spPr>
        <a:xfrm>
          <a:off x="4584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5DE0DAC3-47CF-4723-AAFF-ACCD02F064C2}"/>
            </a:ext>
          </a:extLst>
        </xdr:cNvPr>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834BB58C-FA42-4093-9607-8E1212531281}"/>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DA021767-E042-46D1-A7A0-0D012239F06E}"/>
            </a:ext>
          </a:extLst>
        </xdr:cNvPr>
        <xdr:cNvSpPr/>
      </xdr:nvSpPr>
      <xdr:spPr>
        <a:xfrm>
          <a:off x="1968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8E55FCBC-C15F-400E-8261-B5D52EE79477}"/>
            </a:ext>
          </a:extLst>
        </xdr:cNvPr>
        <xdr:cNvSpPr/>
      </xdr:nvSpPr>
      <xdr:spPr>
        <a:xfrm>
          <a:off x="1079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2CAA63F1-D485-47A4-BDC0-332BEF59AEE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5A2A64F-B1E3-451D-A5E8-CFEAF1D3131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A4039F4-D64E-4A3D-9730-9107DFF1CD6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74C086E-2DD4-48F7-A447-1C668FB8579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C9676DC-262A-4634-8013-23B295F1A9D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127508</xdr:rowOff>
    </xdr:from>
    <xdr:to>
      <xdr:col>24</xdr:col>
      <xdr:colOff>114300</xdr:colOff>
      <xdr:row>61</xdr:row>
      <xdr:rowOff>57658</xdr:rowOff>
    </xdr:to>
    <xdr:sp macro="" textlink="">
      <xdr:nvSpPr>
        <xdr:cNvPr id="185" name="楕円 184">
          <a:extLst>
            <a:ext uri="{FF2B5EF4-FFF2-40B4-BE49-F238E27FC236}">
              <a16:creationId xmlns:a16="http://schemas.microsoft.com/office/drawing/2014/main" id="{FD9A4881-A0A7-4BBA-88B7-C623511E3353}"/>
            </a:ext>
          </a:extLst>
        </xdr:cNvPr>
        <xdr:cNvSpPr/>
      </xdr:nvSpPr>
      <xdr:spPr>
        <a:xfrm>
          <a:off x="4584700" y="1041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105935</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0A8C8E30-7C6F-42B3-BB7B-8398FFE0AD27}"/>
            </a:ext>
          </a:extLst>
        </xdr:cNvPr>
        <xdr:cNvSpPr txBox="1"/>
      </xdr:nvSpPr>
      <xdr:spPr>
        <a:xfrm>
          <a:off x="4673600" y="1039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58928</xdr:rowOff>
    </xdr:from>
    <xdr:to>
      <xdr:col>20</xdr:col>
      <xdr:colOff>38100</xdr:colOff>
      <xdr:row>60</xdr:row>
      <xdr:rowOff>160528</xdr:rowOff>
    </xdr:to>
    <xdr:sp macro="" textlink="">
      <xdr:nvSpPr>
        <xdr:cNvPr id="187" name="楕円 186">
          <a:extLst>
            <a:ext uri="{FF2B5EF4-FFF2-40B4-BE49-F238E27FC236}">
              <a16:creationId xmlns:a16="http://schemas.microsoft.com/office/drawing/2014/main" id="{FC22547A-A97B-46E3-A2E0-3EFCA5D60128}"/>
            </a:ext>
          </a:extLst>
        </xdr:cNvPr>
        <xdr:cNvSpPr/>
      </xdr:nvSpPr>
      <xdr:spPr>
        <a:xfrm>
          <a:off x="3746500" y="1034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109728</xdr:rowOff>
    </xdr:from>
    <xdr:to>
      <xdr:col>24</xdr:col>
      <xdr:colOff>63500</xdr:colOff>
      <xdr:row>61</xdr:row>
      <xdr:rowOff>6858</xdr:rowOff>
    </xdr:to>
    <xdr:cxnSp macro="">
      <xdr:nvCxnSpPr>
        <xdr:cNvPr id="188" name="直線コネクタ 187">
          <a:extLst>
            <a:ext uri="{FF2B5EF4-FFF2-40B4-BE49-F238E27FC236}">
              <a16:creationId xmlns:a16="http://schemas.microsoft.com/office/drawing/2014/main" id="{0C293635-C02E-4BFD-9EB5-333A32F94B78}"/>
            </a:ext>
          </a:extLst>
        </xdr:cNvPr>
        <xdr:cNvCxnSpPr/>
      </xdr:nvCxnSpPr>
      <xdr:spPr>
        <a:xfrm>
          <a:off x="3797300" y="1039672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40640</xdr:rowOff>
    </xdr:from>
    <xdr:to>
      <xdr:col>15</xdr:col>
      <xdr:colOff>101600</xdr:colOff>
      <xdr:row>60</xdr:row>
      <xdr:rowOff>142240</xdr:rowOff>
    </xdr:to>
    <xdr:sp macro="" textlink="">
      <xdr:nvSpPr>
        <xdr:cNvPr id="189" name="楕円 188">
          <a:extLst>
            <a:ext uri="{FF2B5EF4-FFF2-40B4-BE49-F238E27FC236}">
              <a16:creationId xmlns:a16="http://schemas.microsoft.com/office/drawing/2014/main" id="{187FD972-2C27-44F8-B20A-EC8E6C69E6A3}"/>
            </a:ext>
          </a:extLst>
        </xdr:cNvPr>
        <xdr:cNvSpPr/>
      </xdr:nvSpPr>
      <xdr:spPr>
        <a:xfrm>
          <a:off x="2857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91440</xdr:rowOff>
    </xdr:from>
    <xdr:to>
      <xdr:col>19</xdr:col>
      <xdr:colOff>177800</xdr:colOff>
      <xdr:row>60</xdr:row>
      <xdr:rowOff>109728</xdr:rowOff>
    </xdr:to>
    <xdr:cxnSp macro="">
      <xdr:nvCxnSpPr>
        <xdr:cNvPr id="190" name="直線コネクタ 189">
          <a:extLst>
            <a:ext uri="{FF2B5EF4-FFF2-40B4-BE49-F238E27FC236}">
              <a16:creationId xmlns:a16="http://schemas.microsoft.com/office/drawing/2014/main" id="{13606C7C-A168-4367-88D1-CF20991916D2}"/>
            </a:ext>
          </a:extLst>
        </xdr:cNvPr>
        <xdr:cNvCxnSpPr/>
      </xdr:nvCxnSpPr>
      <xdr:spPr>
        <a:xfrm>
          <a:off x="2908300" y="103784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168656</xdr:rowOff>
    </xdr:from>
    <xdr:to>
      <xdr:col>10</xdr:col>
      <xdr:colOff>165100</xdr:colOff>
      <xdr:row>60</xdr:row>
      <xdr:rowOff>98806</xdr:rowOff>
    </xdr:to>
    <xdr:sp macro="" textlink="">
      <xdr:nvSpPr>
        <xdr:cNvPr id="191" name="楕円 190">
          <a:extLst>
            <a:ext uri="{FF2B5EF4-FFF2-40B4-BE49-F238E27FC236}">
              <a16:creationId xmlns:a16="http://schemas.microsoft.com/office/drawing/2014/main" id="{AF5305AA-769B-4A0E-81A8-B472E56A2715}"/>
            </a:ext>
          </a:extLst>
        </xdr:cNvPr>
        <xdr:cNvSpPr/>
      </xdr:nvSpPr>
      <xdr:spPr>
        <a:xfrm>
          <a:off x="1968500" y="1028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48006</xdr:rowOff>
    </xdr:from>
    <xdr:to>
      <xdr:col>15</xdr:col>
      <xdr:colOff>50800</xdr:colOff>
      <xdr:row>60</xdr:row>
      <xdr:rowOff>91440</xdr:rowOff>
    </xdr:to>
    <xdr:cxnSp macro="">
      <xdr:nvCxnSpPr>
        <xdr:cNvPr id="192" name="直線コネクタ 191">
          <a:extLst>
            <a:ext uri="{FF2B5EF4-FFF2-40B4-BE49-F238E27FC236}">
              <a16:creationId xmlns:a16="http://schemas.microsoft.com/office/drawing/2014/main" id="{D94530AD-AFAA-45D7-A68E-8A98F6F5EBF3}"/>
            </a:ext>
          </a:extLst>
        </xdr:cNvPr>
        <xdr:cNvCxnSpPr/>
      </xdr:nvCxnSpPr>
      <xdr:spPr>
        <a:xfrm>
          <a:off x="2019300" y="1033500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122936</xdr:rowOff>
    </xdr:from>
    <xdr:to>
      <xdr:col>6</xdr:col>
      <xdr:colOff>38100</xdr:colOff>
      <xdr:row>60</xdr:row>
      <xdr:rowOff>53086</xdr:rowOff>
    </xdr:to>
    <xdr:sp macro="" textlink="">
      <xdr:nvSpPr>
        <xdr:cNvPr id="193" name="楕円 192">
          <a:extLst>
            <a:ext uri="{FF2B5EF4-FFF2-40B4-BE49-F238E27FC236}">
              <a16:creationId xmlns:a16="http://schemas.microsoft.com/office/drawing/2014/main" id="{37AC83F8-DDE9-487F-8BCB-FC4A899B9DE7}"/>
            </a:ext>
          </a:extLst>
        </xdr:cNvPr>
        <xdr:cNvSpPr/>
      </xdr:nvSpPr>
      <xdr:spPr>
        <a:xfrm>
          <a:off x="1079500" y="1023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2286</xdr:rowOff>
    </xdr:from>
    <xdr:to>
      <xdr:col>10</xdr:col>
      <xdr:colOff>114300</xdr:colOff>
      <xdr:row>60</xdr:row>
      <xdr:rowOff>48006</xdr:rowOff>
    </xdr:to>
    <xdr:cxnSp macro="">
      <xdr:nvCxnSpPr>
        <xdr:cNvPr id="194" name="直線コネクタ 193">
          <a:extLst>
            <a:ext uri="{FF2B5EF4-FFF2-40B4-BE49-F238E27FC236}">
              <a16:creationId xmlns:a16="http://schemas.microsoft.com/office/drawing/2014/main" id="{D4E81D85-623F-4A33-A74D-570963F7575B}"/>
            </a:ext>
          </a:extLst>
        </xdr:cNvPr>
        <xdr:cNvCxnSpPr/>
      </xdr:nvCxnSpPr>
      <xdr:spPr>
        <a:xfrm>
          <a:off x="1130300" y="1028928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A0308803-896B-466A-B493-EFB1F8EBF917}"/>
            </a:ext>
          </a:extLst>
        </xdr:cNvPr>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D9B977AC-2B8D-4136-9B7A-193F4C9FEDFA}"/>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62755</xdr:rowOff>
    </xdr:from>
    <xdr:ext cx="405111" cy="259045"/>
    <xdr:sp macro="" textlink="">
      <xdr:nvSpPr>
        <xdr:cNvPr id="197" name="n_3aveValue【体育館・プール】&#10;有形固定資産減価償却率">
          <a:extLst>
            <a:ext uri="{FF2B5EF4-FFF2-40B4-BE49-F238E27FC236}">
              <a16:creationId xmlns:a16="http://schemas.microsoft.com/office/drawing/2014/main" id="{24F14A0C-825A-4DEB-93D0-37132A61164C}"/>
            </a:ext>
          </a:extLst>
        </xdr:cNvPr>
        <xdr:cNvSpPr txBox="1"/>
      </xdr:nvSpPr>
      <xdr:spPr>
        <a:xfrm>
          <a:off x="1816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110761</xdr:rowOff>
    </xdr:from>
    <xdr:ext cx="405111" cy="259045"/>
    <xdr:sp macro="" textlink="">
      <xdr:nvSpPr>
        <xdr:cNvPr id="198" name="n_4aveValue【体育館・プール】&#10;有形固定資産減価償却率">
          <a:extLst>
            <a:ext uri="{FF2B5EF4-FFF2-40B4-BE49-F238E27FC236}">
              <a16:creationId xmlns:a16="http://schemas.microsoft.com/office/drawing/2014/main" id="{28CB407A-2901-48EE-B02D-4C1B944E0447}"/>
            </a:ext>
          </a:extLst>
        </xdr:cNvPr>
        <xdr:cNvSpPr txBox="1"/>
      </xdr:nvSpPr>
      <xdr:spPr>
        <a:xfrm>
          <a:off x="9277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151655</xdr:rowOff>
    </xdr:from>
    <xdr:ext cx="405111" cy="259045"/>
    <xdr:sp macro="" textlink="">
      <xdr:nvSpPr>
        <xdr:cNvPr id="199" name="n_1mainValue【体育館・プール】&#10;有形固定資産減価償却率">
          <a:extLst>
            <a:ext uri="{FF2B5EF4-FFF2-40B4-BE49-F238E27FC236}">
              <a16:creationId xmlns:a16="http://schemas.microsoft.com/office/drawing/2014/main" id="{270263B3-6450-47C2-8D82-82066A1F489A}"/>
            </a:ext>
          </a:extLst>
        </xdr:cNvPr>
        <xdr:cNvSpPr txBox="1"/>
      </xdr:nvSpPr>
      <xdr:spPr>
        <a:xfrm>
          <a:off x="3582044" y="1043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133367</xdr:rowOff>
    </xdr:from>
    <xdr:ext cx="405111" cy="259045"/>
    <xdr:sp macro="" textlink="">
      <xdr:nvSpPr>
        <xdr:cNvPr id="200" name="n_2mainValue【体育館・プール】&#10;有形固定資産減価償却率">
          <a:extLst>
            <a:ext uri="{FF2B5EF4-FFF2-40B4-BE49-F238E27FC236}">
              <a16:creationId xmlns:a16="http://schemas.microsoft.com/office/drawing/2014/main" id="{3B4C5CBF-DC36-4FF2-97AA-D8F11F15CB9E}"/>
            </a:ext>
          </a:extLst>
        </xdr:cNvPr>
        <xdr:cNvSpPr txBox="1"/>
      </xdr:nvSpPr>
      <xdr:spPr>
        <a:xfrm>
          <a:off x="2705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89933</xdr:rowOff>
    </xdr:from>
    <xdr:ext cx="405111" cy="259045"/>
    <xdr:sp macro="" textlink="">
      <xdr:nvSpPr>
        <xdr:cNvPr id="201" name="n_3mainValue【体育館・プール】&#10;有形固定資産減価償却率">
          <a:extLst>
            <a:ext uri="{FF2B5EF4-FFF2-40B4-BE49-F238E27FC236}">
              <a16:creationId xmlns:a16="http://schemas.microsoft.com/office/drawing/2014/main" id="{A89A6F38-D5A5-4427-9832-BD8CF918F1B3}"/>
            </a:ext>
          </a:extLst>
        </xdr:cNvPr>
        <xdr:cNvSpPr txBox="1"/>
      </xdr:nvSpPr>
      <xdr:spPr>
        <a:xfrm>
          <a:off x="1816744" y="1037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44213</xdr:rowOff>
    </xdr:from>
    <xdr:ext cx="405111" cy="259045"/>
    <xdr:sp macro="" textlink="">
      <xdr:nvSpPr>
        <xdr:cNvPr id="202" name="n_4mainValue【体育館・プール】&#10;有形固定資産減価償却率">
          <a:extLst>
            <a:ext uri="{FF2B5EF4-FFF2-40B4-BE49-F238E27FC236}">
              <a16:creationId xmlns:a16="http://schemas.microsoft.com/office/drawing/2014/main" id="{23475CDB-15F7-4EC8-BD9C-60F3120888E8}"/>
            </a:ext>
          </a:extLst>
        </xdr:cNvPr>
        <xdr:cNvSpPr txBox="1"/>
      </xdr:nvSpPr>
      <xdr:spPr>
        <a:xfrm>
          <a:off x="927744" y="1033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806ADE4F-9DB9-4C68-936E-4325434C11F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6B002B39-9F89-4ED0-9A97-9D2AA336015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943B3A07-B3ED-4584-938E-AFD1422C81C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50A2789F-1B78-4DD0-BAA6-280D97961DD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688B9717-4D45-4D29-AD84-759659D360D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541DC557-5FF6-4980-866E-F1600F18B9B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C8FAAF00-5ABB-4A81-BE96-0E95B9DC115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14A5D62B-6B07-4AC9-91A9-45E871EEB24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A176676C-74C8-42DF-9C38-556BB8A6E16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3EACAEAA-022B-4453-B39A-EFC72F907AB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5B9DE1E4-044A-47A3-89A4-E704FA76039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8313EF6D-1008-4919-9DCF-07764C1D29D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D83246CA-5EE4-442D-A743-BBE2350801D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AFABE182-9E9C-443F-880E-1A483F4B9A9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33F1783F-334C-4FFB-B26D-2F97A4EAB22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8D7DABAA-D10F-41D8-85B2-25691F1940A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B67D45A3-44A7-49D7-B990-6B796FABBA5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69FC112A-AB1F-4C9A-B42D-DBF77D21AF6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76145FFD-DDCA-490F-80E2-1C439E2F25A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23CFF30B-73B3-453C-B3C7-C72A2C7CA92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CFF2A3FA-186A-4928-AC10-24352C7C83F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903B92D9-EF62-4C94-9654-D77E38BB6D8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4BC31025-2C9C-494D-AF38-B1626F23B23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3818BC06-EE47-44DA-9D50-0CC4555F298F}"/>
            </a:ext>
          </a:extLst>
        </xdr:cNvPr>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B11BE0B7-D656-41B8-9B75-BC2E1CC541FA}"/>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631E8338-2B5D-4918-8C79-99B05B528FCE}"/>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898C4249-D05B-48F4-9014-1CAD4F11A873}"/>
            </a:ext>
          </a:extLst>
        </xdr:cNvPr>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448830CB-D9EC-4211-B50F-89F772DBA42B}"/>
            </a:ext>
          </a:extLst>
        </xdr:cNvPr>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13987</xdr:rowOff>
    </xdr:from>
    <xdr:ext cx="469744" cy="259045"/>
    <xdr:sp macro="" textlink="">
      <xdr:nvSpPr>
        <xdr:cNvPr id="231" name="【体育館・プール】&#10;一人当たり面積平均値テキスト">
          <a:extLst>
            <a:ext uri="{FF2B5EF4-FFF2-40B4-BE49-F238E27FC236}">
              <a16:creationId xmlns:a16="http://schemas.microsoft.com/office/drawing/2014/main" id="{42786BA1-9A83-40AE-8450-737993BB689F}"/>
            </a:ext>
          </a:extLst>
        </xdr:cNvPr>
        <xdr:cNvSpPr txBox="1"/>
      </xdr:nvSpPr>
      <xdr:spPr>
        <a:xfrm>
          <a:off x="10515600" y="10472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D4A15902-66CB-4670-9BF9-4143CF644611}"/>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2DC8280D-2A2A-40B3-AE9F-9A246181CE01}"/>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632E3641-0BD9-4046-861F-E381E740A91D}"/>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73F7C9F0-B128-4AC8-824F-835EB54967AC}"/>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6088FD08-46C9-40E9-A31B-2E20F34E65CA}"/>
            </a:ext>
          </a:extLst>
        </xdr:cNvPr>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10EA1EE0-3C73-43C3-8955-26D9E282D35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F5C5D9C-B6D3-49E4-82F5-8C8505AC6AA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9954AB0-E524-4E58-8E22-6912E3D4D79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27D7A10-FA44-4D60-9A5E-6C8B787667F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E91CD84-B8A9-4FA5-828E-C9ECF49E439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102870</xdr:rowOff>
    </xdr:from>
    <xdr:to>
      <xdr:col>55</xdr:col>
      <xdr:colOff>50800</xdr:colOff>
      <xdr:row>63</xdr:row>
      <xdr:rowOff>33020</xdr:rowOff>
    </xdr:to>
    <xdr:sp macro="" textlink="">
      <xdr:nvSpPr>
        <xdr:cNvPr id="242" name="楕円 241">
          <a:extLst>
            <a:ext uri="{FF2B5EF4-FFF2-40B4-BE49-F238E27FC236}">
              <a16:creationId xmlns:a16="http://schemas.microsoft.com/office/drawing/2014/main" id="{1ADF8051-C0C4-4D58-B9FE-818C8FBE1942}"/>
            </a:ext>
          </a:extLst>
        </xdr:cNvPr>
        <xdr:cNvSpPr/>
      </xdr:nvSpPr>
      <xdr:spPr>
        <a:xfrm>
          <a:off x="10426700" y="1073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81297</xdr:rowOff>
    </xdr:from>
    <xdr:ext cx="469744" cy="259045"/>
    <xdr:sp macro="" textlink="">
      <xdr:nvSpPr>
        <xdr:cNvPr id="243" name="【体育館・プール】&#10;一人当たり面積該当値テキスト">
          <a:extLst>
            <a:ext uri="{FF2B5EF4-FFF2-40B4-BE49-F238E27FC236}">
              <a16:creationId xmlns:a16="http://schemas.microsoft.com/office/drawing/2014/main" id="{EFA66D0A-D24A-49BB-98BC-35E639697758}"/>
            </a:ext>
          </a:extLst>
        </xdr:cNvPr>
        <xdr:cNvSpPr txBox="1"/>
      </xdr:nvSpPr>
      <xdr:spPr>
        <a:xfrm>
          <a:off x="10515600" y="1071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48260</xdr:rowOff>
    </xdr:from>
    <xdr:to>
      <xdr:col>50</xdr:col>
      <xdr:colOff>165100</xdr:colOff>
      <xdr:row>62</xdr:row>
      <xdr:rowOff>149860</xdr:rowOff>
    </xdr:to>
    <xdr:sp macro="" textlink="">
      <xdr:nvSpPr>
        <xdr:cNvPr id="244" name="楕円 243">
          <a:extLst>
            <a:ext uri="{FF2B5EF4-FFF2-40B4-BE49-F238E27FC236}">
              <a16:creationId xmlns:a16="http://schemas.microsoft.com/office/drawing/2014/main" id="{52BF39AA-E169-4944-9AFC-34759FED3F97}"/>
            </a:ext>
          </a:extLst>
        </xdr:cNvPr>
        <xdr:cNvSpPr/>
      </xdr:nvSpPr>
      <xdr:spPr>
        <a:xfrm>
          <a:off x="9588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99060</xdr:rowOff>
    </xdr:from>
    <xdr:to>
      <xdr:col>55</xdr:col>
      <xdr:colOff>0</xdr:colOff>
      <xdr:row>62</xdr:row>
      <xdr:rowOff>153670</xdr:rowOff>
    </xdr:to>
    <xdr:cxnSp macro="">
      <xdr:nvCxnSpPr>
        <xdr:cNvPr id="245" name="直線コネクタ 244">
          <a:extLst>
            <a:ext uri="{FF2B5EF4-FFF2-40B4-BE49-F238E27FC236}">
              <a16:creationId xmlns:a16="http://schemas.microsoft.com/office/drawing/2014/main" id="{2A6B0386-D694-4E2B-92F5-862BE076C2C5}"/>
            </a:ext>
          </a:extLst>
        </xdr:cNvPr>
        <xdr:cNvCxnSpPr/>
      </xdr:nvCxnSpPr>
      <xdr:spPr>
        <a:xfrm>
          <a:off x="9639300" y="10728960"/>
          <a:ext cx="83820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102870</xdr:rowOff>
    </xdr:from>
    <xdr:to>
      <xdr:col>46</xdr:col>
      <xdr:colOff>38100</xdr:colOff>
      <xdr:row>62</xdr:row>
      <xdr:rowOff>33020</xdr:rowOff>
    </xdr:to>
    <xdr:sp macro="" textlink="">
      <xdr:nvSpPr>
        <xdr:cNvPr id="246" name="楕円 245">
          <a:extLst>
            <a:ext uri="{FF2B5EF4-FFF2-40B4-BE49-F238E27FC236}">
              <a16:creationId xmlns:a16="http://schemas.microsoft.com/office/drawing/2014/main" id="{A1C0BD1D-454C-4023-8E2B-FF4B901E7D4B}"/>
            </a:ext>
          </a:extLst>
        </xdr:cNvPr>
        <xdr:cNvSpPr/>
      </xdr:nvSpPr>
      <xdr:spPr>
        <a:xfrm>
          <a:off x="8699500" y="1056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153670</xdr:rowOff>
    </xdr:from>
    <xdr:to>
      <xdr:col>50</xdr:col>
      <xdr:colOff>114300</xdr:colOff>
      <xdr:row>62</xdr:row>
      <xdr:rowOff>99060</xdr:rowOff>
    </xdr:to>
    <xdr:cxnSp macro="">
      <xdr:nvCxnSpPr>
        <xdr:cNvPr id="247" name="直線コネクタ 246">
          <a:extLst>
            <a:ext uri="{FF2B5EF4-FFF2-40B4-BE49-F238E27FC236}">
              <a16:creationId xmlns:a16="http://schemas.microsoft.com/office/drawing/2014/main" id="{211032C3-4CFC-4C69-9DDB-4147FC779D19}"/>
            </a:ext>
          </a:extLst>
        </xdr:cNvPr>
        <xdr:cNvCxnSpPr/>
      </xdr:nvCxnSpPr>
      <xdr:spPr>
        <a:xfrm>
          <a:off x="8750300" y="10612120"/>
          <a:ext cx="889000" cy="11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129540</xdr:rowOff>
    </xdr:from>
    <xdr:to>
      <xdr:col>41</xdr:col>
      <xdr:colOff>101600</xdr:colOff>
      <xdr:row>62</xdr:row>
      <xdr:rowOff>59690</xdr:rowOff>
    </xdr:to>
    <xdr:sp macro="" textlink="">
      <xdr:nvSpPr>
        <xdr:cNvPr id="248" name="楕円 247">
          <a:extLst>
            <a:ext uri="{FF2B5EF4-FFF2-40B4-BE49-F238E27FC236}">
              <a16:creationId xmlns:a16="http://schemas.microsoft.com/office/drawing/2014/main" id="{75B64445-A71D-47D1-8DCB-BFBF31506332}"/>
            </a:ext>
          </a:extLst>
        </xdr:cNvPr>
        <xdr:cNvSpPr/>
      </xdr:nvSpPr>
      <xdr:spPr>
        <a:xfrm>
          <a:off x="7810500" y="1058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153670</xdr:rowOff>
    </xdr:from>
    <xdr:to>
      <xdr:col>45</xdr:col>
      <xdr:colOff>177800</xdr:colOff>
      <xdr:row>62</xdr:row>
      <xdr:rowOff>8890</xdr:rowOff>
    </xdr:to>
    <xdr:cxnSp macro="">
      <xdr:nvCxnSpPr>
        <xdr:cNvPr id="249" name="直線コネクタ 248">
          <a:extLst>
            <a:ext uri="{FF2B5EF4-FFF2-40B4-BE49-F238E27FC236}">
              <a16:creationId xmlns:a16="http://schemas.microsoft.com/office/drawing/2014/main" id="{E389FBC5-B1F7-4361-BC71-5B2DFD0A2A84}"/>
            </a:ext>
          </a:extLst>
        </xdr:cNvPr>
        <xdr:cNvCxnSpPr/>
      </xdr:nvCxnSpPr>
      <xdr:spPr>
        <a:xfrm flipV="1">
          <a:off x="7861300" y="106121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132080</xdr:rowOff>
    </xdr:from>
    <xdr:to>
      <xdr:col>36</xdr:col>
      <xdr:colOff>165100</xdr:colOff>
      <xdr:row>62</xdr:row>
      <xdr:rowOff>62230</xdr:rowOff>
    </xdr:to>
    <xdr:sp macro="" textlink="">
      <xdr:nvSpPr>
        <xdr:cNvPr id="250" name="楕円 249">
          <a:extLst>
            <a:ext uri="{FF2B5EF4-FFF2-40B4-BE49-F238E27FC236}">
              <a16:creationId xmlns:a16="http://schemas.microsoft.com/office/drawing/2014/main" id="{EEB4E305-DA92-4B24-8ECC-8B9C3000E9CF}"/>
            </a:ext>
          </a:extLst>
        </xdr:cNvPr>
        <xdr:cNvSpPr/>
      </xdr:nvSpPr>
      <xdr:spPr>
        <a:xfrm>
          <a:off x="6921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8890</xdr:rowOff>
    </xdr:from>
    <xdr:to>
      <xdr:col>41</xdr:col>
      <xdr:colOff>50800</xdr:colOff>
      <xdr:row>62</xdr:row>
      <xdr:rowOff>11430</xdr:rowOff>
    </xdr:to>
    <xdr:cxnSp macro="">
      <xdr:nvCxnSpPr>
        <xdr:cNvPr id="251" name="直線コネクタ 250">
          <a:extLst>
            <a:ext uri="{FF2B5EF4-FFF2-40B4-BE49-F238E27FC236}">
              <a16:creationId xmlns:a16="http://schemas.microsoft.com/office/drawing/2014/main" id="{3ACC1A1E-AB13-4677-A0A4-E425E7BA4DBF}"/>
            </a:ext>
          </a:extLst>
        </xdr:cNvPr>
        <xdr:cNvCxnSpPr/>
      </xdr:nvCxnSpPr>
      <xdr:spPr>
        <a:xfrm flipV="1">
          <a:off x="6972300" y="1063879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107967</xdr:rowOff>
    </xdr:from>
    <xdr:ext cx="469744" cy="259045"/>
    <xdr:sp macro="" textlink="">
      <xdr:nvSpPr>
        <xdr:cNvPr id="252" name="n_1aveValue【体育館・プール】&#10;一人当たり面積">
          <a:extLst>
            <a:ext uri="{FF2B5EF4-FFF2-40B4-BE49-F238E27FC236}">
              <a16:creationId xmlns:a16="http://schemas.microsoft.com/office/drawing/2014/main" id="{2FECFA01-F4D8-44DB-B93F-A9C167C47EF6}"/>
            </a:ext>
          </a:extLst>
        </xdr:cNvPr>
        <xdr:cNvSpPr txBox="1"/>
      </xdr:nvSpPr>
      <xdr:spPr>
        <a:xfrm>
          <a:off x="9391727" y="1039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24811C3D-0950-4693-8291-D9F342265756}"/>
            </a:ext>
          </a:extLst>
        </xdr:cNvPr>
        <xdr:cNvSpPr txBox="1"/>
      </xdr:nvSpPr>
      <xdr:spPr>
        <a:xfrm>
          <a:off x="8515427" y="1072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3ACC5335-3186-413B-BAA1-D0A1B7A1C13A}"/>
            </a:ext>
          </a:extLst>
        </xdr:cNvPr>
        <xdr:cNvSpPr txBox="1"/>
      </xdr:nvSpPr>
      <xdr:spPr>
        <a:xfrm>
          <a:off x="7626427" y="1073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5" name="n_4aveValue【体育館・プール】&#10;一人当たり面積">
          <a:extLst>
            <a:ext uri="{FF2B5EF4-FFF2-40B4-BE49-F238E27FC236}">
              <a16:creationId xmlns:a16="http://schemas.microsoft.com/office/drawing/2014/main" id="{D8A64603-3845-49F4-A769-2986E7719058}"/>
            </a:ext>
          </a:extLst>
        </xdr:cNvPr>
        <xdr:cNvSpPr txBox="1"/>
      </xdr:nvSpPr>
      <xdr:spPr>
        <a:xfrm>
          <a:off x="6737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140987</xdr:rowOff>
    </xdr:from>
    <xdr:ext cx="469744" cy="259045"/>
    <xdr:sp macro="" textlink="">
      <xdr:nvSpPr>
        <xdr:cNvPr id="256" name="n_1mainValue【体育館・プール】&#10;一人当たり面積">
          <a:extLst>
            <a:ext uri="{FF2B5EF4-FFF2-40B4-BE49-F238E27FC236}">
              <a16:creationId xmlns:a16="http://schemas.microsoft.com/office/drawing/2014/main" id="{0C0B2221-3C5E-4D78-946C-66B2D9A3F1E6}"/>
            </a:ext>
          </a:extLst>
        </xdr:cNvPr>
        <xdr:cNvSpPr txBox="1"/>
      </xdr:nvSpPr>
      <xdr:spPr>
        <a:xfrm>
          <a:off x="93917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49547</xdr:rowOff>
    </xdr:from>
    <xdr:ext cx="469744" cy="259045"/>
    <xdr:sp macro="" textlink="">
      <xdr:nvSpPr>
        <xdr:cNvPr id="257" name="n_2mainValue【体育館・プール】&#10;一人当たり面積">
          <a:extLst>
            <a:ext uri="{FF2B5EF4-FFF2-40B4-BE49-F238E27FC236}">
              <a16:creationId xmlns:a16="http://schemas.microsoft.com/office/drawing/2014/main" id="{DDE8E7E4-458C-4543-8FA6-9744E57C71A8}"/>
            </a:ext>
          </a:extLst>
        </xdr:cNvPr>
        <xdr:cNvSpPr txBox="1"/>
      </xdr:nvSpPr>
      <xdr:spPr>
        <a:xfrm>
          <a:off x="8515427" y="1033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76217</xdr:rowOff>
    </xdr:from>
    <xdr:ext cx="469744" cy="259045"/>
    <xdr:sp macro="" textlink="">
      <xdr:nvSpPr>
        <xdr:cNvPr id="258" name="n_3mainValue【体育館・プール】&#10;一人当たり面積">
          <a:extLst>
            <a:ext uri="{FF2B5EF4-FFF2-40B4-BE49-F238E27FC236}">
              <a16:creationId xmlns:a16="http://schemas.microsoft.com/office/drawing/2014/main" id="{2A65B2C9-10CF-4652-A749-B8C4BAEFF33A}"/>
            </a:ext>
          </a:extLst>
        </xdr:cNvPr>
        <xdr:cNvSpPr txBox="1"/>
      </xdr:nvSpPr>
      <xdr:spPr>
        <a:xfrm>
          <a:off x="7626427" y="1036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78757</xdr:rowOff>
    </xdr:from>
    <xdr:ext cx="469744" cy="259045"/>
    <xdr:sp macro="" textlink="">
      <xdr:nvSpPr>
        <xdr:cNvPr id="259" name="n_4mainValue【体育館・プール】&#10;一人当たり面積">
          <a:extLst>
            <a:ext uri="{FF2B5EF4-FFF2-40B4-BE49-F238E27FC236}">
              <a16:creationId xmlns:a16="http://schemas.microsoft.com/office/drawing/2014/main" id="{1F46D2E6-25B4-41AB-AE1F-3621CDE86B99}"/>
            </a:ext>
          </a:extLst>
        </xdr:cNvPr>
        <xdr:cNvSpPr txBox="1"/>
      </xdr:nvSpPr>
      <xdr:spPr>
        <a:xfrm>
          <a:off x="6737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E5DB96F-F438-4B37-9618-69E198A4939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FE32B43F-D906-4107-A7A8-12ABC01D407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E26D327-1191-4D31-BB00-F77A6950D0D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459F74CD-104B-4A5F-8496-29F730EDEF2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53BDD6CB-F52F-4ACD-9406-B140282A8F4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3B1658CF-5C03-48DA-B5C4-AE4644E8F4D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1CC42D55-2B53-42B1-A3C0-ABCA59A7F30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E07490C2-EFE6-4E15-895C-F764FEAEC2A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2DDEB283-130B-4016-9556-83E6839DF05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37AFA956-6606-43AE-AC2B-F3C1838BB0C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35166BFE-7A84-4048-8298-481335B0C75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965BF59F-EAED-446C-8DB6-7DE2EE22AB62}"/>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141359F5-F362-4F9E-A92E-F66C56B651F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76252B32-60E8-4D1E-BA50-1E69AAF70972}"/>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746C2A17-C313-4F89-9D94-2897DE3E7CDD}"/>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B9B26A40-C9E1-45D4-9955-B77DBA0D9B1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6CC566EF-280E-4446-951E-38565DDC7412}"/>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280F4B66-6FD5-4112-AFEA-5AF5A4DE2BF2}"/>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B098FD99-8ECD-4FC8-9601-1FEC278237D2}"/>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D81F4546-DA62-441A-B7B8-9F000928EBB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4F380EA3-4508-40DD-A94C-300D49735C2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1A7C515E-C7B5-48E2-907C-847BBF73DD7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B05CD552-2671-4F9B-9E8D-4760FE5F3EA7}"/>
            </a:ext>
          </a:extLst>
        </xdr:cNvPr>
        <xdr:cNvCxnSpPr/>
      </xdr:nvCxnSpPr>
      <xdr:spPr>
        <a:xfrm flipV="1">
          <a:off x="4634865" y="13292328"/>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A9EF17A9-EAF0-4A15-A580-0B8E15837196}"/>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EBC76D6F-A149-42BF-8607-CE6634E1E20C}"/>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EF8DFFA7-C40D-415B-A9BD-02B049C1E0C6}"/>
            </a:ext>
          </a:extLst>
        </xdr:cNvPr>
        <xdr:cNvSpPr txBox="1"/>
      </xdr:nvSpPr>
      <xdr:spPr>
        <a:xfrm>
          <a:off x="46736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94071A99-6B89-4674-8687-FB937D9BABFB}"/>
            </a:ext>
          </a:extLst>
        </xdr:cNvPr>
        <xdr:cNvCxnSpPr/>
      </xdr:nvCxnSpPr>
      <xdr:spPr>
        <a:xfrm>
          <a:off x="4546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5E1F2F79-46B5-4504-AC47-7B2402E0C0AD}"/>
            </a:ext>
          </a:extLst>
        </xdr:cNvPr>
        <xdr:cNvSpPr txBox="1"/>
      </xdr:nvSpPr>
      <xdr:spPr>
        <a:xfrm>
          <a:off x="4673600" y="13705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E4E107A6-5266-40ED-8740-885DE816B755}"/>
            </a:ext>
          </a:extLst>
        </xdr:cNvPr>
        <xdr:cNvSpPr/>
      </xdr:nvSpPr>
      <xdr:spPr>
        <a:xfrm>
          <a:off x="45847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4B3A6C47-4A5F-492B-B91E-98A4237CADFA}"/>
            </a:ext>
          </a:extLst>
        </xdr:cNvPr>
        <xdr:cNvSpPr/>
      </xdr:nvSpPr>
      <xdr:spPr>
        <a:xfrm>
          <a:off x="37465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E1427752-75AB-49FC-BCDA-CA51964B9A2F}"/>
            </a:ext>
          </a:extLst>
        </xdr:cNvPr>
        <xdr:cNvSpPr/>
      </xdr:nvSpPr>
      <xdr:spPr>
        <a:xfrm>
          <a:off x="2857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2B58695A-387D-4EB0-B506-014C8E03E7E7}"/>
            </a:ext>
          </a:extLst>
        </xdr:cNvPr>
        <xdr:cNvSpPr/>
      </xdr:nvSpPr>
      <xdr:spPr>
        <a:xfrm>
          <a:off x="1968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F91054D1-A74D-4DDF-927C-E3AF7DDAB339}"/>
            </a:ext>
          </a:extLst>
        </xdr:cNvPr>
        <xdr:cNvSpPr/>
      </xdr:nvSpPr>
      <xdr:spPr>
        <a:xfrm>
          <a:off x="1079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E5627BF1-9B9B-46EC-8163-4008258D7BE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E32E9329-C657-416A-8A2E-AF358B9C7CB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F909567-696E-4612-9DD5-9C471684A8C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AF29456-90A6-4B43-BFCF-A46C03696B3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AE628622-9EE8-4D54-95C3-BA1A5401F39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151892</xdr:rowOff>
    </xdr:from>
    <xdr:to>
      <xdr:col>24</xdr:col>
      <xdr:colOff>114300</xdr:colOff>
      <xdr:row>81</xdr:row>
      <xdr:rowOff>82042</xdr:rowOff>
    </xdr:to>
    <xdr:sp macro="" textlink="">
      <xdr:nvSpPr>
        <xdr:cNvPr id="298" name="楕円 297">
          <a:extLst>
            <a:ext uri="{FF2B5EF4-FFF2-40B4-BE49-F238E27FC236}">
              <a16:creationId xmlns:a16="http://schemas.microsoft.com/office/drawing/2014/main" id="{2C2E7803-A61F-4FF9-9E82-37191E53C51D}"/>
            </a:ext>
          </a:extLst>
        </xdr:cNvPr>
        <xdr:cNvSpPr/>
      </xdr:nvSpPr>
      <xdr:spPr>
        <a:xfrm>
          <a:off x="4584700" y="1386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130319</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A20C3399-54EA-47BD-8DCB-BBBE4136DB0E}"/>
            </a:ext>
          </a:extLst>
        </xdr:cNvPr>
        <xdr:cNvSpPr txBox="1"/>
      </xdr:nvSpPr>
      <xdr:spPr>
        <a:xfrm>
          <a:off x="4673600" y="1384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101600</xdr:rowOff>
    </xdr:from>
    <xdr:to>
      <xdr:col>20</xdr:col>
      <xdr:colOff>38100</xdr:colOff>
      <xdr:row>81</xdr:row>
      <xdr:rowOff>31750</xdr:rowOff>
    </xdr:to>
    <xdr:sp macro="" textlink="">
      <xdr:nvSpPr>
        <xdr:cNvPr id="300" name="楕円 299">
          <a:extLst>
            <a:ext uri="{FF2B5EF4-FFF2-40B4-BE49-F238E27FC236}">
              <a16:creationId xmlns:a16="http://schemas.microsoft.com/office/drawing/2014/main" id="{F05F9A2B-2E08-40D8-A008-8128ABC4E197}"/>
            </a:ext>
          </a:extLst>
        </xdr:cNvPr>
        <xdr:cNvSpPr/>
      </xdr:nvSpPr>
      <xdr:spPr>
        <a:xfrm>
          <a:off x="3746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152400</xdr:rowOff>
    </xdr:from>
    <xdr:to>
      <xdr:col>24</xdr:col>
      <xdr:colOff>63500</xdr:colOff>
      <xdr:row>81</xdr:row>
      <xdr:rowOff>31242</xdr:rowOff>
    </xdr:to>
    <xdr:cxnSp macro="">
      <xdr:nvCxnSpPr>
        <xdr:cNvPr id="301" name="直線コネクタ 300">
          <a:extLst>
            <a:ext uri="{FF2B5EF4-FFF2-40B4-BE49-F238E27FC236}">
              <a16:creationId xmlns:a16="http://schemas.microsoft.com/office/drawing/2014/main" id="{078C3BE9-BDCC-474D-A8C8-35DA6A95BE15}"/>
            </a:ext>
          </a:extLst>
        </xdr:cNvPr>
        <xdr:cNvCxnSpPr/>
      </xdr:nvCxnSpPr>
      <xdr:spPr>
        <a:xfrm>
          <a:off x="3797300" y="1386840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49022</xdr:rowOff>
    </xdr:from>
    <xdr:to>
      <xdr:col>15</xdr:col>
      <xdr:colOff>101600</xdr:colOff>
      <xdr:row>80</xdr:row>
      <xdr:rowOff>150622</xdr:rowOff>
    </xdr:to>
    <xdr:sp macro="" textlink="">
      <xdr:nvSpPr>
        <xdr:cNvPr id="302" name="楕円 301">
          <a:extLst>
            <a:ext uri="{FF2B5EF4-FFF2-40B4-BE49-F238E27FC236}">
              <a16:creationId xmlns:a16="http://schemas.microsoft.com/office/drawing/2014/main" id="{39E44966-A047-4313-A12C-32B3951EC3E1}"/>
            </a:ext>
          </a:extLst>
        </xdr:cNvPr>
        <xdr:cNvSpPr/>
      </xdr:nvSpPr>
      <xdr:spPr>
        <a:xfrm>
          <a:off x="2857500" y="1376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99822</xdr:rowOff>
    </xdr:from>
    <xdr:to>
      <xdr:col>19</xdr:col>
      <xdr:colOff>177800</xdr:colOff>
      <xdr:row>80</xdr:row>
      <xdr:rowOff>152400</xdr:rowOff>
    </xdr:to>
    <xdr:cxnSp macro="">
      <xdr:nvCxnSpPr>
        <xdr:cNvPr id="303" name="直線コネクタ 302">
          <a:extLst>
            <a:ext uri="{FF2B5EF4-FFF2-40B4-BE49-F238E27FC236}">
              <a16:creationId xmlns:a16="http://schemas.microsoft.com/office/drawing/2014/main" id="{E39036F0-7203-431A-83C7-D234BE64ED23}"/>
            </a:ext>
          </a:extLst>
        </xdr:cNvPr>
        <xdr:cNvCxnSpPr/>
      </xdr:nvCxnSpPr>
      <xdr:spPr>
        <a:xfrm>
          <a:off x="2908300" y="1381582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170180</xdr:rowOff>
    </xdr:from>
    <xdr:to>
      <xdr:col>10</xdr:col>
      <xdr:colOff>165100</xdr:colOff>
      <xdr:row>80</xdr:row>
      <xdr:rowOff>100330</xdr:rowOff>
    </xdr:to>
    <xdr:sp macro="" textlink="">
      <xdr:nvSpPr>
        <xdr:cNvPr id="304" name="楕円 303">
          <a:extLst>
            <a:ext uri="{FF2B5EF4-FFF2-40B4-BE49-F238E27FC236}">
              <a16:creationId xmlns:a16="http://schemas.microsoft.com/office/drawing/2014/main" id="{5FB0C692-6D03-456B-9F5F-967FAC969DE4}"/>
            </a:ext>
          </a:extLst>
        </xdr:cNvPr>
        <xdr:cNvSpPr/>
      </xdr:nvSpPr>
      <xdr:spPr>
        <a:xfrm>
          <a:off x="1968500" y="1371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49530</xdr:rowOff>
    </xdr:from>
    <xdr:to>
      <xdr:col>15</xdr:col>
      <xdr:colOff>50800</xdr:colOff>
      <xdr:row>80</xdr:row>
      <xdr:rowOff>99822</xdr:rowOff>
    </xdr:to>
    <xdr:cxnSp macro="">
      <xdr:nvCxnSpPr>
        <xdr:cNvPr id="305" name="直線コネクタ 304">
          <a:extLst>
            <a:ext uri="{FF2B5EF4-FFF2-40B4-BE49-F238E27FC236}">
              <a16:creationId xmlns:a16="http://schemas.microsoft.com/office/drawing/2014/main" id="{66AED9C5-909B-49C7-B4FC-34146BFEDFB0}"/>
            </a:ext>
          </a:extLst>
        </xdr:cNvPr>
        <xdr:cNvCxnSpPr/>
      </xdr:nvCxnSpPr>
      <xdr:spPr>
        <a:xfrm>
          <a:off x="2019300" y="1376553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33020</xdr:rowOff>
    </xdr:from>
    <xdr:to>
      <xdr:col>6</xdr:col>
      <xdr:colOff>38100</xdr:colOff>
      <xdr:row>77</xdr:row>
      <xdr:rowOff>134620</xdr:rowOff>
    </xdr:to>
    <xdr:sp macro="" textlink="">
      <xdr:nvSpPr>
        <xdr:cNvPr id="306" name="楕円 305">
          <a:extLst>
            <a:ext uri="{FF2B5EF4-FFF2-40B4-BE49-F238E27FC236}">
              <a16:creationId xmlns:a16="http://schemas.microsoft.com/office/drawing/2014/main" id="{082DBBA4-9883-4998-8D3A-A05EED619B32}"/>
            </a:ext>
          </a:extLst>
        </xdr:cNvPr>
        <xdr:cNvSpPr/>
      </xdr:nvSpPr>
      <xdr:spPr>
        <a:xfrm>
          <a:off x="1079500" y="1323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83820</xdr:rowOff>
    </xdr:from>
    <xdr:to>
      <xdr:col>10</xdr:col>
      <xdr:colOff>114300</xdr:colOff>
      <xdr:row>80</xdr:row>
      <xdr:rowOff>49530</xdr:rowOff>
    </xdr:to>
    <xdr:cxnSp macro="">
      <xdr:nvCxnSpPr>
        <xdr:cNvPr id="307" name="直線コネクタ 306">
          <a:extLst>
            <a:ext uri="{FF2B5EF4-FFF2-40B4-BE49-F238E27FC236}">
              <a16:creationId xmlns:a16="http://schemas.microsoft.com/office/drawing/2014/main" id="{31869876-2D8D-4716-926D-485F6E130D3D}"/>
            </a:ext>
          </a:extLst>
        </xdr:cNvPr>
        <xdr:cNvCxnSpPr/>
      </xdr:nvCxnSpPr>
      <xdr:spPr>
        <a:xfrm>
          <a:off x="1130300" y="13285470"/>
          <a:ext cx="889000" cy="48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38879</xdr:rowOff>
    </xdr:from>
    <xdr:ext cx="405111" cy="259045"/>
    <xdr:sp macro="" textlink="">
      <xdr:nvSpPr>
        <xdr:cNvPr id="308" name="n_1aveValue【福祉施設】&#10;有形固定資産減価償却率">
          <a:extLst>
            <a:ext uri="{FF2B5EF4-FFF2-40B4-BE49-F238E27FC236}">
              <a16:creationId xmlns:a16="http://schemas.microsoft.com/office/drawing/2014/main" id="{FF4AE7A8-9170-455D-A757-A795ABCE3202}"/>
            </a:ext>
          </a:extLst>
        </xdr:cNvPr>
        <xdr:cNvSpPr txBox="1"/>
      </xdr:nvSpPr>
      <xdr:spPr>
        <a:xfrm>
          <a:off x="3582044" y="1392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6875</xdr:rowOff>
    </xdr:from>
    <xdr:ext cx="405111" cy="259045"/>
    <xdr:sp macro="" textlink="">
      <xdr:nvSpPr>
        <xdr:cNvPr id="309" name="n_2aveValue【福祉施設】&#10;有形固定資産減価償却率">
          <a:extLst>
            <a:ext uri="{FF2B5EF4-FFF2-40B4-BE49-F238E27FC236}">
              <a16:creationId xmlns:a16="http://schemas.microsoft.com/office/drawing/2014/main" id="{29684BCC-3788-46A4-A8E6-0D7927A23BF7}"/>
            </a:ext>
          </a:extLst>
        </xdr:cNvPr>
        <xdr:cNvSpPr txBox="1"/>
      </xdr:nvSpPr>
      <xdr:spPr>
        <a:xfrm>
          <a:off x="2705744" y="1389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144035</xdr:rowOff>
    </xdr:from>
    <xdr:ext cx="405111" cy="259045"/>
    <xdr:sp macro="" textlink="">
      <xdr:nvSpPr>
        <xdr:cNvPr id="310" name="n_3aveValue【福祉施設】&#10;有形固定資産減価償却率">
          <a:extLst>
            <a:ext uri="{FF2B5EF4-FFF2-40B4-BE49-F238E27FC236}">
              <a16:creationId xmlns:a16="http://schemas.microsoft.com/office/drawing/2014/main" id="{407CE90D-A591-48B2-A9BB-C8BB797D0DDC}"/>
            </a:ext>
          </a:extLst>
        </xdr:cNvPr>
        <xdr:cNvSpPr txBox="1"/>
      </xdr:nvSpPr>
      <xdr:spPr>
        <a:xfrm>
          <a:off x="1816744" y="1386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84599</xdr:rowOff>
    </xdr:from>
    <xdr:ext cx="405111" cy="259045"/>
    <xdr:sp macro="" textlink="">
      <xdr:nvSpPr>
        <xdr:cNvPr id="311" name="n_4aveValue【福祉施設】&#10;有形固定資産減価償却率">
          <a:extLst>
            <a:ext uri="{FF2B5EF4-FFF2-40B4-BE49-F238E27FC236}">
              <a16:creationId xmlns:a16="http://schemas.microsoft.com/office/drawing/2014/main" id="{6B8A7B38-A53A-44B2-AFB2-311ED9983EF6}"/>
            </a:ext>
          </a:extLst>
        </xdr:cNvPr>
        <xdr:cNvSpPr txBox="1"/>
      </xdr:nvSpPr>
      <xdr:spPr>
        <a:xfrm>
          <a:off x="927744" y="13800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48277</xdr:rowOff>
    </xdr:from>
    <xdr:ext cx="405111" cy="259045"/>
    <xdr:sp macro="" textlink="">
      <xdr:nvSpPr>
        <xdr:cNvPr id="312" name="n_1mainValue【福祉施設】&#10;有形固定資産減価償却率">
          <a:extLst>
            <a:ext uri="{FF2B5EF4-FFF2-40B4-BE49-F238E27FC236}">
              <a16:creationId xmlns:a16="http://schemas.microsoft.com/office/drawing/2014/main" id="{C6A9E97E-D0D3-445D-BA0E-87B0E41D66AB}"/>
            </a:ext>
          </a:extLst>
        </xdr:cNvPr>
        <xdr:cNvSpPr txBox="1"/>
      </xdr:nvSpPr>
      <xdr:spPr>
        <a:xfrm>
          <a:off x="35820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167149</xdr:rowOff>
    </xdr:from>
    <xdr:ext cx="405111" cy="259045"/>
    <xdr:sp macro="" textlink="">
      <xdr:nvSpPr>
        <xdr:cNvPr id="313" name="n_2mainValue【福祉施設】&#10;有形固定資産減価償却率">
          <a:extLst>
            <a:ext uri="{FF2B5EF4-FFF2-40B4-BE49-F238E27FC236}">
              <a16:creationId xmlns:a16="http://schemas.microsoft.com/office/drawing/2014/main" id="{E20A73AC-8AF9-47A0-AB15-6CD6EFD9C462}"/>
            </a:ext>
          </a:extLst>
        </xdr:cNvPr>
        <xdr:cNvSpPr txBox="1"/>
      </xdr:nvSpPr>
      <xdr:spPr>
        <a:xfrm>
          <a:off x="2705744" y="13540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116857</xdr:rowOff>
    </xdr:from>
    <xdr:ext cx="405111" cy="259045"/>
    <xdr:sp macro="" textlink="">
      <xdr:nvSpPr>
        <xdr:cNvPr id="314" name="n_3mainValue【福祉施設】&#10;有形固定資産減価償却率">
          <a:extLst>
            <a:ext uri="{FF2B5EF4-FFF2-40B4-BE49-F238E27FC236}">
              <a16:creationId xmlns:a16="http://schemas.microsoft.com/office/drawing/2014/main" id="{A62955EC-8C08-4327-AA53-2EEC69CB2732}"/>
            </a:ext>
          </a:extLst>
        </xdr:cNvPr>
        <xdr:cNvSpPr txBox="1"/>
      </xdr:nvSpPr>
      <xdr:spPr>
        <a:xfrm>
          <a:off x="18167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75</xdr:row>
      <xdr:rowOff>151147</xdr:rowOff>
    </xdr:from>
    <xdr:ext cx="405111" cy="259045"/>
    <xdr:sp macro="" textlink="">
      <xdr:nvSpPr>
        <xdr:cNvPr id="315" name="n_4mainValue【福祉施設】&#10;有形固定資産減価償却率">
          <a:extLst>
            <a:ext uri="{FF2B5EF4-FFF2-40B4-BE49-F238E27FC236}">
              <a16:creationId xmlns:a16="http://schemas.microsoft.com/office/drawing/2014/main" id="{E2844022-CDC2-4E32-B978-66C439C49810}"/>
            </a:ext>
          </a:extLst>
        </xdr:cNvPr>
        <xdr:cNvSpPr txBox="1"/>
      </xdr:nvSpPr>
      <xdr:spPr>
        <a:xfrm>
          <a:off x="927744" y="1300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B2889777-6974-463E-B9D4-91C287013BD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745B5E42-36D0-4F88-97CE-64A14E444E1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DECE8435-3BE2-4BCE-9BF9-3A3B5DD8335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AEA21960-F993-424D-8122-F878CEFBAB9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8283A02-DA20-4A8A-A1D1-2924E7D46C9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70FD560A-562E-407E-B0B3-63F09FC047F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1065FAAF-3756-400C-9443-34BE092BB62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DAC1B172-526E-4FA0-BA80-5D08F72AC30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D43EBCA-8719-4530-A07A-B47BBD61EB5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5B24DD6C-BA66-415E-A304-80D489350C1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A281CB0E-118D-4FF5-91BD-59698AF040E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C1D66C73-F67C-4A28-B444-704C3BCD478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BA4DBF00-FBF7-4B87-A449-A0848EF5AAC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1C8CBF62-ACAE-4839-843D-95BE6E790D0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576486F0-1365-499E-9CCC-089F4624ECD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077B4260-478C-42A6-807D-57D5189CC64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533327A7-583F-4996-85EF-2999FFF143D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7BE61FBB-163E-4A08-9869-42762EB9BC6B}"/>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DE3028FC-C197-471C-9F96-F0DCDD94DEC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6EC97A7D-17F2-4207-93A7-0283C07427F5}"/>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E780C107-AF78-4DCC-B2CF-EA44C877411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855E45D0-443B-43B2-9171-4E3BF243E3E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A0CEBF62-C49A-41DE-BFDC-A6D29081523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3823075E-50BD-44D0-B8E0-9C4B10365A96}"/>
            </a:ext>
          </a:extLst>
        </xdr:cNvPr>
        <xdr:cNvCxnSpPr/>
      </xdr:nvCxnSpPr>
      <xdr:spPr>
        <a:xfrm flipV="1">
          <a:off x="10476865" y="135712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9B5ECF9C-AA32-45C9-AE6D-C590A7936FC9}"/>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E53DCCED-6247-4B42-A7C9-B6E03CBDB3E4}"/>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A807EC88-5D37-4006-896E-34A8F079967D}"/>
            </a:ext>
          </a:extLst>
        </xdr:cNvPr>
        <xdr:cNvSpPr txBox="1"/>
      </xdr:nvSpPr>
      <xdr:spPr>
        <a:xfrm>
          <a:off x="10515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AD29BD7E-EE40-4753-8BF2-4304BD11314C}"/>
            </a:ext>
          </a:extLst>
        </xdr:cNvPr>
        <xdr:cNvCxnSpPr/>
      </xdr:nvCxnSpPr>
      <xdr:spPr>
        <a:xfrm>
          <a:off x="10388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2557</xdr:rowOff>
    </xdr:from>
    <xdr:ext cx="469744" cy="259045"/>
    <xdr:sp macro="" textlink="">
      <xdr:nvSpPr>
        <xdr:cNvPr id="344" name="【福祉施設】&#10;一人当たり面積平均値テキスト">
          <a:extLst>
            <a:ext uri="{FF2B5EF4-FFF2-40B4-BE49-F238E27FC236}">
              <a16:creationId xmlns:a16="http://schemas.microsoft.com/office/drawing/2014/main" id="{DA14DD7A-D85D-4C93-9211-F728D878E747}"/>
            </a:ext>
          </a:extLst>
        </xdr:cNvPr>
        <xdr:cNvSpPr txBox="1"/>
      </xdr:nvSpPr>
      <xdr:spPr>
        <a:xfrm>
          <a:off x="10515600" y="1423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D03356D5-364A-435B-848B-9AE46FE6892B}"/>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5D18CB10-E012-487A-A389-A99BDB4A2F23}"/>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1E5A87DA-BCEF-4E96-8A3D-B0EBE1087490}"/>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9D920CB1-CF19-4F7B-8817-21AAC1F948C3}"/>
            </a:ext>
          </a:extLst>
        </xdr:cNvPr>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E8F2A8D6-466E-4F85-BAC2-A3A4EF3374AC}"/>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D81E58BC-84BA-493C-BC10-7F949EB0319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56D4B06F-7E41-40D5-ABF5-78B6C86F5F1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628BEF7-EAA9-4220-80A1-6DC05315E22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3C25FE6-FCA5-4E02-B4BB-A5C80BEAEEC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7B1C3C6-8D7A-455B-958C-82FFF92C858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170180</xdr:rowOff>
    </xdr:from>
    <xdr:to>
      <xdr:col>55</xdr:col>
      <xdr:colOff>50800</xdr:colOff>
      <xdr:row>86</xdr:row>
      <xdr:rowOff>100330</xdr:rowOff>
    </xdr:to>
    <xdr:sp macro="" textlink="">
      <xdr:nvSpPr>
        <xdr:cNvPr id="355" name="楕円 354">
          <a:extLst>
            <a:ext uri="{FF2B5EF4-FFF2-40B4-BE49-F238E27FC236}">
              <a16:creationId xmlns:a16="http://schemas.microsoft.com/office/drawing/2014/main" id="{103D9B8E-9A46-47C9-A391-0231E1584264}"/>
            </a:ext>
          </a:extLst>
        </xdr:cNvPr>
        <xdr:cNvSpPr/>
      </xdr:nvSpPr>
      <xdr:spPr>
        <a:xfrm>
          <a:off x="104267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85107</xdr:rowOff>
    </xdr:from>
    <xdr:ext cx="469744" cy="259045"/>
    <xdr:sp macro="" textlink="">
      <xdr:nvSpPr>
        <xdr:cNvPr id="356" name="【福祉施設】&#10;一人当たり面積該当値テキスト">
          <a:extLst>
            <a:ext uri="{FF2B5EF4-FFF2-40B4-BE49-F238E27FC236}">
              <a16:creationId xmlns:a16="http://schemas.microsoft.com/office/drawing/2014/main" id="{0202BC7F-6414-4EE3-9DD8-CDA99E30FE0B}"/>
            </a:ext>
          </a:extLst>
        </xdr:cNvPr>
        <xdr:cNvSpPr txBox="1"/>
      </xdr:nvSpPr>
      <xdr:spPr>
        <a:xfrm>
          <a:off x="10515600" y="14658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2539</xdr:rowOff>
    </xdr:from>
    <xdr:to>
      <xdr:col>50</xdr:col>
      <xdr:colOff>165100</xdr:colOff>
      <xdr:row>86</xdr:row>
      <xdr:rowOff>104139</xdr:rowOff>
    </xdr:to>
    <xdr:sp macro="" textlink="">
      <xdr:nvSpPr>
        <xdr:cNvPr id="357" name="楕円 356">
          <a:extLst>
            <a:ext uri="{FF2B5EF4-FFF2-40B4-BE49-F238E27FC236}">
              <a16:creationId xmlns:a16="http://schemas.microsoft.com/office/drawing/2014/main" id="{B31ECF80-A0B7-4D43-9B3D-5A71D33A9765}"/>
            </a:ext>
          </a:extLst>
        </xdr:cNvPr>
        <xdr:cNvSpPr/>
      </xdr:nvSpPr>
      <xdr:spPr>
        <a:xfrm>
          <a:off x="9588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49530</xdr:rowOff>
    </xdr:from>
    <xdr:to>
      <xdr:col>55</xdr:col>
      <xdr:colOff>0</xdr:colOff>
      <xdr:row>86</xdr:row>
      <xdr:rowOff>53339</xdr:rowOff>
    </xdr:to>
    <xdr:cxnSp macro="">
      <xdr:nvCxnSpPr>
        <xdr:cNvPr id="358" name="直線コネクタ 357">
          <a:extLst>
            <a:ext uri="{FF2B5EF4-FFF2-40B4-BE49-F238E27FC236}">
              <a16:creationId xmlns:a16="http://schemas.microsoft.com/office/drawing/2014/main" id="{34C9F0FD-3A37-489D-BAED-D11360186DC3}"/>
            </a:ext>
          </a:extLst>
        </xdr:cNvPr>
        <xdr:cNvCxnSpPr/>
      </xdr:nvCxnSpPr>
      <xdr:spPr>
        <a:xfrm flipV="1">
          <a:off x="9639300" y="147942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2539</xdr:rowOff>
    </xdr:from>
    <xdr:to>
      <xdr:col>46</xdr:col>
      <xdr:colOff>38100</xdr:colOff>
      <xdr:row>86</xdr:row>
      <xdr:rowOff>104139</xdr:rowOff>
    </xdr:to>
    <xdr:sp macro="" textlink="">
      <xdr:nvSpPr>
        <xdr:cNvPr id="359" name="楕円 358">
          <a:extLst>
            <a:ext uri="{FF2B5EF4-FFF2-40B4-BE49-F238E27FC236}">
              <a16:creationId xmlns:a16="http://schemas.microsoft.com/office/drawing/2014/main" id="{C304F56F-68DA-4001-A6AB-27116DC1F362}"/>
            </a:ext>
          </a:extLst>
        </xdr:cNvPr>
        <xdr:cNvSpPr/>
      </xdr:nvSpPr>
      <xdr:spPr>
        <a:xfrm>
          <a:off x="8699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53339</xdr:rowOff>
    </xdr:from>
    <xdr:to>
      <xdr:col>50</xdr:col>
      <xdr:colOff>114300</xdr:colOff>
      <xdr:row>86</xdr:row>
      <xdr:rowOff>53339</xdr:rowOff>
    </xdr:to>
    <xdr:cxnSp macro="">
      <xdr:nvCxnSpPr>
        <xdr:cNvPr id="360" name="直線コネクタ 359">
          <a:extLst>
            <a:ext uri="{FF2B5EF4-FFF2-40B4-BE49-F238E27FC236}">
              <a16:creationId xmlns:a16="http://schemas.microsoft.com/office/drawing/2014/main" id="{B14FE485-5287-4469-B289-A1B4F74A4EEF}"/>
            </a:ext>
          </a:extLst>
        </xdr:cNvPr>
        <xdr:cNvCxnSpPr/>
      </xdr:nvCxnSpPr>
      <xdr:spPr>
        <a:xfrm>
          <a:off x="8750300" y="14798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2539</xdr:rowOff>
    </xdr:from>
    <xdr:to>
      <xdr:col>41</xdr:col>
      <xdr:colOff>101600</xdr:colOff>
      <xdr:row>86</xdr:row>
      <xdr:rowOff>104139</xdr:rowOff>
    </xdr:to>
    <xdr:sp macro="" textlink="">
      <xdr:nvSpPr>
        <xdr:cNvPr id="361" name="楕円 360">
          <a:extLst>
            <a:ext uri="{FF2B5EF4-FFF2-40B4-BE49-F238E27FC236}">
              <a16:creationId xmlns:a16="http://schemas.microsoft.com/office/drawing/2014/main" id="{301BF8D5-E0B9-45A6-9CB4-209BED9CA956}"/>
            </a:ext>
          </a:extLst>
        </xdr:cNvPr>
        <xdr:cNvSpPr/>
      </xdr:nvSpPr>
      <xdr:spPr>
        <a:xfrm>
          <a:off x="7810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53339</xdr:rowOff>
    </xdr:from>
    <xdr:to>
      <xdr:col>45</xdr:col>
      <xdr:colOff>177800</xdr:colOff>
      <xdr:row>86</xdr:row>
      <xdr:rowOff>53339</xdr:rowOff>
    </xdr:to>
    <xdr:cxnSp macro="">
      <xdr:nvCxnSpPr>
        <xdr:cNvPr id="362" name="直線コネクタ 361">
          <a:extLst>
            <a:ext uri="{FF2B5EF4-FFF2-40B4-BE49-F238E27FC236}">
              <a16:creationId xmlns:a16="http://schemas.microsoft.com/office/drawing/2014/main" id="{76EC4E4F-51FF-4204-82F6-75A5DDC653DF}"/>
            </a:ext>
          </a:extLst>
        </xdr:cNvPr>
        <xdr:cNvCxnSpPr/>
      </xdr:nvCxnSpPr>
      <xdr:spPr>
        <a:xfrm>
          <a:off x="7861300" y="14798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132080</xdr:rowOff>
    </xdr:from>
    <xdr:to>
      <xdr:col>36</xdr:col>
      <xdr:colOff>165100</xdr:colOff>
      <xdr:row>86</xdr:row>
      <xdr:rowOff>62230</xdr:rowOff>
    </xdr:to>
    <xdr:sp macro="" textlink="">
      <xdr:nvSpPr>
        <xdr:cNvPr id="363" name="楕円 362">
          <a:extLst>
            <a:ext uri="{FF2B5EF4-FFF2-40B4-BE49-F238E27FC236}">
              <a16:creationId xmlns:a16="http://schemas.microsoft.com/office/drawing/2014/main" id="{6678A244-0D07-4AE2-9D53-4765F55597B2}"/>
            </a:ext>
          </a:extLst>
        </xdr:cNvPr>
        <xdr:cNvSpPr/>
      </xdr:nvSpPr>
      <xdr:spPr>
        <a:xfrm>
          <a:off x="6921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11430</xdr:rowOff>
    </xdr:from>
    <xdr:to>
      <xdr:col>41</xdr:col>
      <xdr:colOff>50800</xdr:colOff>
      <xdr:row>86</xdr:row>
      <xdr:rowOff>53339</xdr:rowOff>
    </xdr:to>
    <xdr:cxnSp macro="">
      <xdr:nvCxnSpPr>
        <xdr:cNvPr id="364" name="直線コネクタ 363">
          <a:extLst>
            <a:ext uri="{FF2B5EF4-FFF2-40B4-BE49-F238E27FC236}">
              <a16:creationId xmlns:a16="http://schemas.microsoft.com/office/drawing/2014/main" id="{11D1568A-83B3-4019-91B9-3D52F0D5E4E0}"/>
            </a:ext>
          </a:extLst>
        </xdr:cNvPr>
        <xdr:cNvCxnSpPr/>
      </xdr:nvCxnSpPr>
      <xdr:spPr>
        <a:xfrm>
          <a:off x="6972300" y="147561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97807</xdr:rowOff>
    </xdr:from>
    <xdr:ext cx="469744" cy="259045"/>
    <xdr:sp macro="" textlink="">
      <xdr:nvSpPr>
        <xdr:cNvPr id="365" name="n_1aveValue【福祉施設】&#10;一人当たり面積">
          <a:extLst>
            <a:ext uri="{FF2B5EF4-FFF2-40B4-BE49-F238E27FC236}">
              <a16:creationId xmlns:a16="http://schemas.microsoft.com/office/drawing/2014/main" id="{4152D934-2995-4E82-B8DF-0D83876DA233}"/>
            </a:ext>
          </a:extLst>
        </xdr:cNvPr>
        <xdr:cNvSpPr txBox="1"/>
      </xdr:nvSpPr>
      <xdr:spPr>
        <a:xfrm>
          <a:off x="9391727" y="1415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93997</xdr:rowOff>
    </xdr:from>
    <xdr:ext cx="469744" cy="259045"/>
    <xdr:sp macro="" textlink="">
      <xdr:nvSpPr>
        <xdr:cNvPr id="366" name="n_2aveValue【福祉施設】&#10;一人当たり面積">
          <a:extLst>
            <a:ext uri="{FF2B5EF4-FFF2-40B4-BE49-F238E27FC236}">
              <a16:creationId xmlns:a16="http://schemas.microsoft.com/office/drawing/2014/main" id="{B6FF5683-9A8B-4130-A150-65C7E0F4B90A}"/>
            </a:ext>
          </a:extLst>
        </xdr:cNvPr>
        <xdr:cNvSpPr txBox="1"/>
      </xdr:nvSpPr>
      <xdr:spPr>
        <a:xfrm>
          <a:off x="8515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82566</xdr:rowOff>
    </xdr:from>
    <xdr:ext cx="469744" cy="259045"/>
    <xdr:sp macro="" textlink="">
      <xdr:nvSpPr>
        <xdr:cNvPr id="367" name="n_3aveValue【福祉施設】&#10;一人当たり面積">
          <a:extLst>
            <a:ext uri="{FF2B5EF4-FFF2-40B4-BE49-F238E27FC236}">
              <a16:creationId xmlns:a16="http://schemas.microsoft.com/office/drawing/2014/main" id="{3F8DB397-0EBC-4472-AA37-6081BE2F05DA}"/>
            </a:ext>
          </a:extLst>
        </xdr:cNvPr>
        <xdr:cNvSpPr txBox="1"/>
      </xdr:nvSpPr>
      <xdr:spPr>
        <a:xfrm>
          <a:off x="7626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68" name="n_4aveValue【福祉施設】&#10;一人当たり面積">
          <a:extLst>
            <a:ext uri="{FF2B5EF4-FFF2-40B4-BE49-F238E27FC236}">
              <a16:creationId xmlns:a16="http://schemas.microsoft.com/office/drawing/2014/main" id="{65A37650-2745-42A0-BF80-98C3D912AE00}"/>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95266</xdr:rowOff>
    </xdr:from>
    <xdr:ext cx="469744" cy="259045"/>
    <xdr:sp macro="" textlink="">
      <xdr:nvSpPr>
        <xdr:cNvPr id="369" name="n_1mainValue【福祉施設】&#10;一人当たり面積">
          <a:extLst>
            <a:ext uri="{FF2B5EF4-FFF2-40B4-BE49-F238E27FC236}">
              <a16:creationId xmlns:a16="http://schemas.microsoft.com/office/drawing/2014/main" id="{51668C15-3D6B-4A8E-9EE3-6A85EB6D0D0F}"/>
            </a:ext>
          </a:extLst>
        </xdr:cNvPr>
        <xdr:cNvSpPr txBox="1"/>
      </xdr:nvSpPr>
      <xdr:spPr>
        <a:xfrm>
          <a:off x="9391727"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95266</xdr:rowOff>
    </xdr:from>
    <xdr:ext cx="469744" cy="259045"/>
    <xdr:sp macro="" textlink="">
      <xdr:nvSpPr>
        <xdr:cNvPr id="370" name="n_2mainValue【福祉施設】&#10;一人当たり面積">
          <a:extLst>
            <a:ext uri="{FF2B5EF4-FFF2-40B4-BE49-F238E27FC236}">
              <a16:creationId xmlns:a16="http://schemas.microsoft.com/office/drawing/2014/main" id="{F55D37F6-C3BD-40B2-8B50-DC3729C876C5}"/>
            </a:ext>
          </a:extLst>
        </xdr:cNvPr>
        <xdr:cNvSpPr txBox="1"/>
      </xdr:nvSpPr>
      <xdr:spPr>
        <a:xfrm>
          <a:off x="8515427"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95266</xdr:rowOff>
    </xdr:from>
    <xdr:ext cx="469744" cy="259045"/>
    <xdr:sp macro="" textlink="">
      <xdr:nvSpPr>
        <xdr:cNvPr id="371" name="n_3mainValue【福祉施設】&#10;一人当たり面積">
          <a:extLst>
            <a:ext uri="{FF2B5EF4-FFF2-40B4-BE49-F238E27FC236}">
              <a16:creationId xmlns:a16="http://schemas.microsoft.com/office/drawing/2014/main" id="{8954202D-EFC0-48BD-ADB7-02A54CC77DCD}"/>
            </a:ext>
          </a:extLst>
        </xdr:cNvPr>
        <xdr:cNvSpPr txBox="1"/>
      </xdr:nvSpPr>
      <xdr:spPr>
        <a:xfrm>
          <a:off x="7626427"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53357</xdr:rowOff>
    </xdr:from>
    <xdr:ext cx="469744" cy="259045"/>
    <xdr:sp macro="" textlink="">
      <xdr:nvSpPr>
        <xdr:cNvPr id="372" name="n_4mainValue【福祉施設】&#10;一人当たり面積">
          <a:extLst>
            <a:ext uri="{FF2B5EF4-FFF2-40B4-BE49-F238E27FC236}">
              <a16:creationId xmlns:a16="http://schemas.microsoft.com/office/drawing/2014/main" id="{099E6BD6-1479-47AE-B263-9845DB2419B4}"/>
            </a:ext>
          </a:extLst>
        </xdr:cNvPr>
        <xdr:cNvSpPr txBox="1"/>
      </xdr:nvSpPr>
      <xdr:spPr>
        <a:xfrm>
          <a:off x="6737427" y="1479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71A4F92D-DAE2-4B7B-A125-CDE3D594A35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5EC7A7E0-6FC3-49B0-8418-4FEC75B1217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EC4E4747-96F7-45F7-B071-15B2BFE4513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2200C60E-A126-4738-806D-08BE38E5308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DE1F00F2-AB02-47ED-A97E-5705B0C3470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CBC028E0-2A80-45B1-9D26-C7D904876DA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F1CDFC9C-3E07-442C-A0CB-B9E7F5DE583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CF58FAD4-6FB0-4B1D-95B9-AEB37943D17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609E40E9-D7E2-43A4-B12F-D19958142A1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0DB849F2-7532-4027-AE7E-10B27A532C7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5D61B21B-0CE7-47DC-9B02-6D23FB5B113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EA8C87EB-742F-43BA-A6D4-8805EE55D125}"/>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2E423129-2C0B-4B4E-9D6D-1BDED3305D0A}"/>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01E1D2EC-3165-43D4-BD59-B85469C65052}"/>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D24CFEB9-346F-48DA-8142-CABD22784973}"/>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DA6642DE-FB24-4BB0-80F2-66D85BF9E2E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17123628-56FC-4287-8888-ADF88EC6F97C}"/>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92ECD3FA-E7DD-46C0-BBB0-E76F5F2FD68D}"/>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4B1C764C-8DB2-4272-9820-3ED3CB557F8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911C42C2-2947-4A4A-AA4B-C0676ADE2CE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50312D87-DBA8-4496-8657-4A2FA5E836FD}"/>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4D542CEF-FA67-4717-84F3-D1795CAFD66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BA17855F-BA20-4233-B51D-4CE4BB52E5BE}"/>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2106D955-479C-4300-B782-D03462DEE35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B34E4407-4871-49C2-B2BC-AA3438DBF3C5}"/>
            </a:ext>
          </a:extLst>
        </xdr:cNvPr>
        <xdr:cNvCxnSpPr/>
      </xdr:nvCxnSpPr>
      <xdr:spPr>
        <a:xfrm flipV="1">
          <a:off x="4634865"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24091257-33B4-4D24-9BF0-4FB1418A799C}"/>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5388F9E9-2DD4-498C-B479-CA6C2DB4DB49}"/>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BB24F9EA-AF3F-4C95-A8B9-55E85EB0C6E7}"/>
            </a:ext>
          </a:extLst>
        </xdr:cNvPr>
        <xdr:cNvSpPr txBox="1"/>
      </xdr:nvSpPr>
      <xdr:spPr>
        <a:xfrm>
          <a:off x="4673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1E59A202-4974-4635-95D6-2CA226E31D72}"/>
            </a:ext>
          </a:extLst>
        </xdr:cNvPr>
        <xdr:cNvCxnSpPr/>
      </xdr:nvCxnSpPr>
      <xdr:spPr>
        <a:xfrm>
          <a:off x="4546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30497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737EE4EF-E0B9-4CD8-9DD1-6460E5320F0B}"/>
            </a:ext>
          </a:extLst>
        </xdr:cNvPr>
        <xdr:cNvSpPr txBox="1"/>
      </xdr:nvSpPr>
      <xdr:spPr>
        <a:xfrm>
          <a:off x="4673600" y="17689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BF839C87-1DF4-4BD9-BEE0-A292B06F5C5E}"/>
            </a:ext>
          </a:extLst>
        </xdr:cNvPr>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CFEF770E-7DBC-4B93-9698-05E813C00B6F}"/>
            </a:ext>
          </a:extLst>
        </xdr:cNvPr>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10372375-CD83-47E2-82AF-46A65047E4EF}"/>
            </a:ext>
          </a:extLst>
        </xdr:cNvPr>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FBFA4F51-4B91-4C2C-9803-5C57D9B5472C}"/>
            </a:ext>
          </a:extLst>
        </xdr:cNvPr>
        <xdr:cNvSpPr/>
      </xdr:nvSpPr>
      <xdr:spPr>
        <a:xfrm>
          <a:off x="1968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a:extLst>
            <a:ext uri="{FF2B5EF4-FFF2-40B4-BE49-F238E27FC236}">
              <a16:creationId xmlns:a16="http://schemas.microsoft.com/office/drawing/2014/main" id="{5361120D-1969-48C1-95C6-7E28E9C1D1F5}"/>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834C465D-4384-48DB-A1CD-CD8011B3F95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6964B42E-1EAC-44CE-AED0-C9E11D85517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E6CC647F-C9E5-4125-A877-EFB17CC191F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9ECCA1A-3FDD-4848-AE3C-BE1F05BFE75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E0F7E18-2248-4661-A4D9-7CD8182CE44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21589</xdr:rowOff>
    </xdr:from>
    <xdr:to>
      <xdr:col>24</xdr:col>
      <xdr:colOff>114300</xdr:colOff>
      <xdr:row>101</xdr:row>
      <xdr:rowOff>123189</xdr:rowOff>
    </xdr:to>
    <xdr:sp macro="" textlink="">
      <xdr:nvSpPr>
        <xdr:cNvPr id="413" name="楕円 412">
          <a:extLst>
            <a:ext uri="{FF2B5EF4-FFF2-40B4-BE49-F238E27FC236}">
              <a16:creationId xmlns:a16="http://schemas.microsoft.com/office/drawing/2014/main" id="{E47CFF4A-0949-44E3-B2C5-270FDD6756B7}"/>
            </a:ext>
          </a:extLst>
        </xdr:cNvPr>
        <xdr:cNvSpPr/>
      </xdr:nvSpPr>
      <xdr:spPr>
        <a:xfrm>
          <a:off x="4584700" y="1733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44466</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1FA0A405-0299-4BE6-8F92-6D4B8E69EE2D}"/>
            </a:ext>
          </a:extLst>
        </xdr:cNvPr>
        <xdr:cNvSpPr txBox="1"/>
      </xdr:nvSpPr>
      <xdr:spPr>
        <a:xfrm>
          <a:off x="4673600" y="1718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133986</xdr:rowOff>
    </xdr:from>
    <xdr:to>
      <xdr:col>20</xdr:col>
      <xdr:colOff>38100</xdr:colOff>
      <xdr:row>101</xdr:row>
      <xdr:rowOff>64136</xdr:rowOff>
    </xdr:to>
    <xdr:sp macro="" textlink="">
      <xdr:nvSpPr>
        <xdr:cNvPr id="415" name="楕円 414">
          <a:extLst>
            <a:ext uri="{FF2B5EF4-FFF2-40B4-BE49-F238E27FC236}">
              <a16:creationId xmlns:a16="http://schemas.microsoft.com/office/drawing/2014/main" id="{96927EF7-9C0F-4E77-82B2-526F6409A49F}"/>
            </a:ext>
          </a:extLst>
        </xdr:cNvPr>
        <xdr:cNvSpPr/>
      </xdr:nvSpPr>
      <xdr:spPr>
        <a:xfrm>
          <a:off x="3746500" y="1727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13336</xdr:rowOff>
    </xdr:from>
    <xdr:to>
      <xdr:col>24</xdr:col>
      <xdr:colOff>63500</xdr:colOff>
      <xdr:row>101</xdr:row>
      <xdr:rowOff>72389</xdr:rowOff>
    </xdr:to>
    <xdr:cxnSp macro="">
      <xdr:nvCxnSpPr>
        <xdr:cNvPr id="416" name="直線コネクタ 415">
          <a:extLst>
            <a:ext uri="{FF2B5EF4-FFF2-40B4-BE49-F238E27FC236}">
              <a16:creationId xmlns:a16="http://schemas.microsoft.com/office/drawing/2014/main" id="{5943233F-6BD1-4D74-9459-9C23001C9716}"/>
            </a:ext>
          </a:extLst>
        </xdr:cNvPr>
        <xdr:cNvCxnSpPr/>
      </xdr:nvCxnSpPr>
      <xdr:spPr>
        <a:xfrm>
          <a:off x="3797300" y="17329786"/>
          <a:ext cx="8382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74930</xdr:rowOff>
    </xdr:from>
    <xdr:to>
      <xdr:col>15</xdr:col>
      <xdr:colOff>101600</xdr:colOff>
      <xdr:row>101</xdr:row>
      <xdr:rowOff>5080</xdr:rowOff>
    </xdr:to>
    <xdr:sp macro="" textlink="">
      <xdr:nvSpPr>
        <xdr:cNvPr id="417" name="楕円 416">
          <a:extLst>
            <a:ext uri="{FF2B5EF4-FFF2-40B4-BE49-F238E27FC236}">
              <a16:creationId xmlns:a16="http://schemas.microsoft.com/office/drawing/2014/main" id="{0E547E11-9B29-473C-80F3-1B5C18A3C210}"/>
            </a:ext>
          </a:extLst>
        </xdr:cNvPr>
        <xdr:cNvSpPr/>
      </xdr:nvSpPr>
      <xdr:spPr>
        <a:xfrm>
          <a:off x="2857500" y="1721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125730</xdr:rowOff>
    </xdr:from>
    <xdr:to>
      <xdr:col>19</xdr:col>
      <xdr:colOff>177800</xdr:colOff>
      <xdr:row>101</xdr:row>
      <xdr:rowOff>13336</xdr:rowOff>
    </xdr:to>
    <xdr:cxnSp macro="">
      <xdr:nvCxnSpPr>
        <xdr:cNvPr id="418" name="直線コネクタ 417">
          <a:extLst>
            <a:ext uri="{FF2B5EF4-FFF2-40B4-BE49-F238E27FC236}">
              <a16:creationId xmlns:a16="http://schemas.microsoft.com/office/drawing/2014/main" id="{FA5EA6A2-054C-4AED-ACCF-EBDA8A44EC9A}"/>
            </a:ext>
          </a:extLst>
        </xdr:cNvPr>
        <xdr:cNvCxnSpPr/>
      </xdr:nvCxnSpPr>
      <xdr:spPr>
        <a:xfrm>
          <a:off x="2908300" y="17270730"/>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122555</xdr:rowOff>
    </xdr:from>
    <xdr:to>
      <xdr:col>10</xdr:col>
      <xdr:colOff>165100</xdr:colOff>
      <xdr:row>102</xdr:row>
      <xdr:rowOff>52705</xdr:rowOff>
    </xdr:to>
    <xdr:sp macro="" textlink="">
      <xdr:nvSpPr>
        <xdr:cNvPr id="419" name="楕円 418">
          <a:extLst>
            <a:ext uri="{FF2B5EF4-FFF2-40B4-BE49-F238E27FC236}">
              <a16:creationId xmlns:a16="http://schemas.microsoft.com/office/drawing/2014/main" id="{E7703CCC-A0E5-4E06-9D8A-C0D7047CC75D}"/>
            </a:ext>
          </a:extLst>
        </xdr:cNvPr>
        <xdr:cNvSpPr/>
      </xdr:nvSpPr>
      <xdr:spPr>
        <a:xfrm>
          <a:off x="1968500" y="1743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125730</xdr:rowOff>
    </xdr:from>
    <xdr:to>
      <xdr:col>15</xdr:col>
      <xdr:colOff>50800</xdr:colOff>
      <xdr:row>102</xdr:row>
      <xdr:rowOff>1905</xdr:rowOff>
    </xdr:to>
    <xdr:cxnSp macro="">
      <xdr:nvCxnSpPr>
        <xdr:cNvPr id="420" name="直線コネクタ 419">
          <a:extLst>
            <a:ext uri="{FF2B5EF4-FFF2-40B4-BE49-F238E27FC236}">
              <a16:creationId xmlns:a16="http://schemas.microsoft.com/office/drawing/2014/main" id="{8E2A96C1-68EE-4760-86D2-E300D4B6A807}"/>
            </a:ext>
          </a:extLst>
        </xdr:cNvPr>
        <xdr:cNvCxnSpPr/>
      </xdr:nvCxnSpPr>
      <xdr:spPr>
        <a:xfrm flipV="1">
          <a:off x="2019300" y="17270730"/>
          <a:ext cx="8890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61595</xdr:rowOff>
    </xdr:from>
    <xdr:to>
      <xdr:col>6</xdr:col>
      <xdr:colOff>38100</xdr:colOff>
      <xdr:row>103</xdr:row>
      <xdr:rowOff>163195</xdr:rowOff>
    </xdr:to>
    <xdr:sp macro="" textlink="">
      <xdr:nvSpPr>
        <xdr:cNvPr id="421" name="楕円 420">
          <a:extLst>
            <a:ext uri="{FF2B5EF4-FFF2-40B4-BE49-F238E27FC236}">
              <a16:creationId xmlns:a16="http://schemas.microsoft.com/office/drawing/2014/main" id="{D936CD22-6E57-4F96-BACD-521C9D1DD8BC}"/>
            </a:ext>
          </a:extLst>
        </xdr:cNvPr>
        <xdr:cNvSpPr/>
      </xdr:nvSpPr>
      <xdr:spPr>
        <a:xfrm>
          <a:off x="1079500" y="1772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1905</xdr:rowOff>
    </xdr:from>
    <xdr:to>
      <xdr:col>10</xdr:col>
      <xdr:colOff>114300</xdr:colOff>
      <xdr:row>103</xdr:row>
      <xdr:rowOff>112395</xdr:rowOff>
    </xdr:to>
    <xdr:cxnSp macro="">
      <xdr:nvCxnSpPr>
        <xdr:cNvPr id="422" name="直線コネクタ 421">
          <a:extLst>
            <a:ext uri="{FF2B5EF4-FFF2-40B4-BE49-F238E27FC236}">
              <a16:creationId xmlns:a16="http://schemas.microsoft.com/office/drawing/2014/main" id="{5EBA437F-B20C-45DE-A63A-F2BE79853A83}"/>
            </a:ext>
          </a:extLst>
        </xdr:cNvPr>
        <xdr:cNvCxnSpPr/>
      </xdr:nvCxnSpPr>
      <xdr:spPr>
        <a:xfrm flipV="1">
          <a:off x="1130300" y="17489805"/>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108602</xdr:rowOff>
    </xdr:from>
    <xdr:ext cx="405111" cy="259045"/>
    <xdr:sp macro="" textlink="">
      <xdr:nvSpPr>
        <xdr:cNvPr id="423" name="n_1aveValue【市民会館】&#10;有形固定資産減価償却率">
          <a:extLst>
            <a:ext uri="{FF2B5EF4-FFF2-40B4-BE49-F238E27FC236}">
              <a16:creationId xmlns:a16="http://schemas.microsoft.com/office/drawing/2014/main" id="{B5B015B4-ABD3-44FC-8BB2-B31EE9E8497E}"/>
            </a:ext>
          </a:extLst>
        </xdr:cNvPr>
        <xdr:cNvSpPr txBox="1"/>
      </xdr:nvSpPr>
      <xdr:spPr>
        <a:xfrm>
          <a:off x="3582044" y="1776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97172</xdr:rowOff>
    </xdr:from>
    <xdr:ext cx="405111" cy="259045"/>
    <xdr:sp macro="" textlink="">
      <xdr:nvSpPr>
        <xdr:cNvPr id="424" name="n_2aveValue【市民会館】&#10;有形固定資産減価償却率">
          <a:extLst>
            <a:ext uri="{FF2B5EF4-FFF2-40B4-BE49-F238E27FC236}">
              <a16:creationId xmlns:a16="http://schemas.microsoft.com/office/drawing/2014/main" id="{DBB21527-F23F-41B2-8CF7-1FFAFCEC0A6D}"/>
            </a:ext>
          </a:extLst>
        </xdr:cNvPr>
        <xdr:cNvSpPr txBox="1"/>
      </xdr:nvSpPr>
      <xdr:spPr>
        <a:xfrm>
          <a:off x="2705744" y="1775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66691</xdr:rowOff>
    </xdr:from>
    <xdr:ext cx="405111" cy="259045"/>
    <xdr:sp macro="" textlink="">
      <xdr:nvSpPr>
        <xdr:cNvPr id="425" name="n_3aveValue【市民会館】&#10;有形固定資産減価償却率">
          <a:extLst>
            <a:ext uri="{FF2B5EF4-FFF2-40B4-BE49-F238E27FC236}">
              <a16:creationId xmlns:a16="http://schemas.microsoft.com/office/drawing/2014/main" id="{9C50CF1D-4C1F-43E2-BFE5-385B52AEA0D1}"/>
            </a:ext>
          </a:extLst>
        </xdr:cNvPr>
        <xdr:cNvSpPr txBox="1"/>
      </xdr:nvSpPr>
      <xdr:spPr>
        <a:xfrm>
          <a:off x="1816744" y="17726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26" name="n_4aveValue【市民会館】&#10;有形固定資産減価償却率">
          <a:extLst>
            <a:ext uri="{FF2B5EF4-FFF2-40B4-BE49-F238E27FC236}">
              <a16:creationId xmlns:a16="http://schemas.microsoft.com/office/drawing/2014/main" id="{0C100917-69EB-41E4-802A-2EF8D3D6DEA0}"/>
            </a:ext>
          </a:extLst>
        </xdr:cNvPr>
        <xdr:cNvSpPr txBox="1"/>
      </xdr:nvSpPr>
      <xdr:spPr>
        <a:xfrm>
          <a:off x="927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80663</xdr:rowOff>
    </xdr:from>
    <xdr:ext cx="405111" cy="259045"/>
    <xdr:sp macro="" textlink="">
      <xdr:nvSpPr>
        <xdr:cNvPr id="427" name="n_1mainValue【市民会館】&#10;有形固定資産減価償却率">
          <a:extLst>
            <a:ext uri="{FF2B5EF4-FFF2-40B4-BE49-F238E27FC236}">
              <a16:creationId xmlns:a16="http://schemas.microsoft.com/office/drawing/2014/main" id="{428B4C3B-039E-4DF0-A6F1-E5EC697D6EB9}"/>
            </a:ext>
          </a:extLst>
        </xdr:cNvPr>
        <xdr:cNvSpPr txBox="1"/>
      </xdr:nvSpPr>
      <xdr:spPr>
        <a:xfrm>
          <a:off x="3582044" y="1705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21607</xdr:rowOff>
    </xdr:from>
    <xdr:ext cx="405111" cy="259045"/>
    <xdr:sp macro="" textlink="">
      <xdr:nvSpPr>
        <xdr:cNvPr id="428" name="n_2mainValue【市民会館】&#10;有形固定資産減価償却率">
          <a:extLst>
            <a:ext uri="{FF2B5EF4-FFF2-40B4-BE49-F238E27FC236}">
              <a16:creationId xmlns:a16="http://schemas.microsoft.com/office/drawing/2014/main" id="{28246E9E-86BE-4225-A732-5F347EF711F1}"/>
            </a:ext>
          </a:extLst>
        </xdr:cNvPr>
        <xdr:cNvSpPr txBox="1"/>
      </xdr:nvSpPr>
      <xdr:spPr>
        <a:xfrm>
          <a:off x="2705744" y="1699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69232</xdr:rowOff>
    </xdr:from>
    <xdr:ext cx="405111" cy="259045"/>
    <xdr:sp macro="" textlink="">
      <xdr:nvSpPr>
        <xdr:cNvPr id="429" name="n_3mainValue【市民会館】&#10;有形固定資産減価償却率">
          <a:extLst>
            <a:ext uri="{FF2B5EF4-FFF2-40B4-BE49-F238E27FC236}">
              <a16:creationId xmlns:a16="http://schemas.microsoft.com/office/drawing/2014/main" id="{888F5DA6-7077-416B-9623-750EE2306C0A}"/>
            </a:ext>
          </a:extLst>
        </xdr:cNvPr>
        <xdr:cNvSpPr txBox="1"/>
      </xdr:nvSpPr>
      <xdr:spPr>
        <a:xfrm>
          <a:off x="1816744" y="1721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154322</xdr:rowOff>
    </xdr:from>
    <xdr:ext cx="405111" cy="259045"/>
    <xdr:sp macro="" textlink="">
      <xdr:nvSpPr>
        <xdr:cNvPr id="430" name="n_4mainValue【市民会館】&#10;有形固定資産減価償却率">
          <a:extLst>
            <a:ext uri="{FF2B5EF4-FFF2-40B4-BE49-F238E27FC236}">
              <a16:creationId xmlns:a16="http://schemas.microsoft.com/office/drawing/2014/main" id="{AB8F43F4-770B-4671-8421-21C502A16D3B}"/>
            </a:ext>
          </a:extLst>
        </xdr:cNvPr>
        <xdr:cNvSpPr txBox="1"/>
      </xdr:nvSpPr>
      <xdr:spPr>
        <a:xfrm>
          <a:off x="92774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9C90A633-17AF-4D48-88C5-C4927916F18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6B6366D2-3D2B-4BC0-B66B-1D3BB48F9A9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0BFC03AF-A694-4D1C-A54C-C11BD25B7F6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3117EE35-75A4-4D50-A198-5AA10B93C61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D15D5903-F9CA-44D0-BA11-1202950ECA9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60B0B34E-E11D-42E8-AA17-E1B2BB0692D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42BCB4E7-73A2-4AC8-8631-006D26EFEA4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FFD4EEA1-2220-4352-8056-9B6C06176ED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B3811D3A-2B72-42DA-A622-C1EF3BDE339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52F2C8EC-3E2B-4019-9E09-5EBE445DA06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385DC1BA-103C-456D-8119-C2EDC500770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E8535CE4-B6D8-400B-9EF0-39F9FBC0F73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04FCBAA8-3BBC-4C68-BF9D-79B7499C582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B552F893-F700-4C99-910E-0A352687F809}"/>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B37947E8-6473-44EE-80D0-4267765329A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FA563A49-B1FC-43E2-8CC6-82AA014B488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986A1FB6-4962-4FDD-879A-7916FA36DBC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90F477E9-3381-4A68-B174-7E38AC6BE12C}"/>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4AAE066C-9ECE-4F61-9944-97DDDEE65A0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0FE4D5D7-4277-4095-AB73-6038BB2FDD5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352E312C-2ADF-4FF7-AA27-61780DF93B7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172E3345-F64D-4B45-8A58-E05B5966BA4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E2C4844A-870E-4AC6-8671-DF7D8C1E985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A5BD04C4-D20F-4B1D-BB87-836D11573C4C}"/>
            </a:ext>
          </a:extLst>
        </xdr:cNvPr>
        <xdr:cNvCxnSpPr/>
      </xdr:nvCxnSpPr>
      <xdr:spPr>
        <a:xfrm flipV="1">
          <a:off x="10476865" y="1704213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350617AC-63D8-4FEB-9851-088A1F7266BB}"/>
            </a:ext>
          </a:extLst>
        </xdr:cNvPr>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A6B3B554-981A-4ABA-ACDF-7E5404F916E8}"/>
            </a:ext>
          </a:extLst>
        </xdr:cNvPr>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B81EC62D-E35E-4242-8692-9E72FAE1E599}"/>
            </a:ext>
          </a:extLst>
        </xdr:cNvPr>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D811123C-FCB5-47A4-B30B-DDEFEB3CFD18}"/>
            </a:ext>
          </a:extLst>
        </xdr:cNvPr>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162577</xdr:rowOff>
    </xdr:from>
    <xdr:ext cx="469744" cy="259045"/>
    <xdr:sp macro="" textlink="">
      <xdr:nvSpPr>
        <xdr:cNvPr id="459" name="【市民会館】&#10;一人当たり面積平均値テキスト">
          <a:extLst>
            <a:ext uri="{FF2B5EF4-FFF2-40B4-BE49-F238E27FC236}">
              <a16:creationId xmlns:a16="http://schemas.microsoft.com/office/drawing/2014/main" id="{EC2A3BDB-DF62-48BD-B5CC-9AFA722311E5}"/>
            </a:ext>
          </a:extLst>
        </xdr:cNvPr>
        <xdr:cNvSpPr txBox="1"/>
      </xdr:nvSpPr>
      <xdr:spPr>
        <a:xfrm>
          <a:off x="10515600" y="1799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A7124D6E-06DD-4B8E-8C79-B68DF37E4787}"/>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70A36369-AC8D-4B4F-B29C-89CEFB455158}"/>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BC3C5D83-F357-40BE-8FBE-36E266A64210}"/>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B73BB74F-4E91-49D8-85B8-47E81820E7C5}"/>
            </a:ext>
          </a:extLst>
        </xdr:cNvPr>
        <xdr:cNvSpPr/>
      </xdr:nvSpPr>
      <xdr:spPr>
        <a:xfrm>
          <a:off x="7810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a:extLst>
            <a:ext uri="{FF2B5EF4-FFF2-40B4-BE49-F238E27FC236}">
              <a16:creationId xmlns:a16="http://schemas.microsoft.com/office/drawing/2014/main" id="{07F6A109-7EF7-4993-A842-39A4AB634FB2}"/>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5C2EF945-5AE4-4879-BD58-4B268193868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B75B432-8460-47B7-9D28-0C598363B82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917CB838-92BF-419F-AF21-17B8ED6A103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586BD335-843A-4E62-A7F0-D1FBBF6DA91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CEF25B6-2EE0-413F-A473-ED313E31865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67311</xdr:rowOff>
    </xdr:from>
    <xdr:to>
      <xdr:col>55</xdr:col>
      <xdr:colOff>50800</xdr:colOff>
      <xdr:row>106</xdr:row>
      <xdr:rowOff>168911</xdr:rowOff>
    </xdr:to>
    <xdr:sp macro="" textlink="">
      <xdr:nvSpPr>
        <xdr:cNvPr id="470" name="楕円 469">
          <a:extLst>
            <a:ext uri="{FF2B5EF4-FFF2-40B4-BE49-F238E27FC236}">
              <a16:creationId xmlns:a16="http://schemas.microsoft.com/office/drawing/2014/main" id="{FC4D4375-0CC6-4EDA-99AB-1277F2B048FB}"/>
            </a:ext>
          </a:extLst>
        </xdr:cNvPr>
        <xdr:cNvSpPr/>
      </xdr:nvSpPr>
      <xdr:spPr>
        <a:xfrm>
          <a:off x="104267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45738</xdr:rowOff>
    </xdr:from>
    <xdr:ext cx="469744" cy="259045"/>
    <xdr:sp macro="" textlink="">
      <xdr:nvSpPr>
        <xdr:cNvPr id="471" name="【市民会館】&#10;一人当たり面積該当値テキスト">
          <a:extLst>
            <a:ext uri="{FF2B5EF4-FFF2-40B4-BE49-F238E27FC236}">
              <a16:creationId xmlns:a16="http://schemas.microsoft.com/office/drawing/2014/main" id="{A1175AD2-FC0A-4C91-8059-C6B059E42423}"/>
            </a:ext>
          </a:extLst>
        </xdr:cNvPr>
        <xdr:cNvSpPr txBox="1"/>
      </xdr:nvSpPr>
      <xdr:spPr>
        <a:xfrm>
          <a:off x="10515600"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71120</xdr:rowOff>
    </xdr:from>
    <xdr:to>
      <xdr:col>50</xdr:col>
      <xdr:colOff>165100</xdr:colOff>
      <xdr:row>107</xdr:row>
      <xdr:rowOff>1270</xdr:rowOff>
    </xdr:to>
    <xdr:sp macro="" textlink="">
      <xdr:nvSpPr>
        <xdr:cNvPr id="472" name="楕円 471">
          <a:extLst>
            <a:ext uri="{FF2B5EF4-FFF2-40B4-BE49-F238E27FC236}">
              <a16:creationId xmlns:a16="http://schemas.microsoft.com/office/drawing/2014/main" id="{60F40962-E543-4209-B2C5-5A35A9657C26}"/>
            </a:ext>
          </a:extLst>
        </xdr:cNvPr>
        <xdr:cNvSpPr/>
      </xdr:nvSpPr>
      <xdr:spPr>
        <a:xfrm>
          <a:off x="9588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118111</xdr:rowOff>
    </xdr:from>
    <xdr:to>
      <xdr:col>55</xdr:col>
      <xdr:colOff>0</xdr:colOff>
      <xdr:row>106</xdr:row>
      <xdr:rowOff>121920</xdr:rowOff>
    </xdr:to>
    <xdr:cxnSp macro="">
      <xdr:nvCxnSpPr>
        <xdr:cNvPr id="473" name="直線コネクタ 472">
          <a:extLst>
            <a:ext uri="{FF2B5EF4-FFF2-40B4-BE49-F238E27FC236}">
              <a16:creationId xmlns:a16="http://schemas.microsoft.com/office/drawing/2014/main" id="{040ED5D3-B332-4ABF-BC08-C45BA65295CA}"/>
            </a:ext>
          </a:extLst>
        </xdr:cNvPr>
        <xdr:cNvCxnSpPr/>
      </xdr:nvCxnSpPr>
      <xdr:spPr>
        <a:xfrm flipV="1">
          <a:off x="9639300" y="1829181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74930</xdr:rowOff>
    </xdr:from>
    <xdr:to>
      <xdr:col>46</xdr:col>
      <xdr:colOff>38100</xdr:colOff>
      <xdr:row>107</xdr:row>
      <xdr:rowOff>5080</xdr:rowOff>
    </xdr:to>
    <xdr:sp macro="" textlink="">
      <xdr:nvSpPr>
        <xdr:cNvPr id="474" name="楕円 473">
          <a:extLst>
            <a:ext uri="{FF2B5EF4-FFF2-40B4-BE49-F238E27FC236}">
              <a16:creationId xmlns:a16="http://schemas.microsoft.com/office/drawing/2014/main" id="{EC9FC028-AE13-4F07-BD2A-79FB10A0093D}"/>
            </a:ext>
          </a:extLst>
        </xdr:cNvPr>
        <xdr:cNvSpPr/>
      </xdr:nvSpPr>
      <xdr:spPr>
        <a:xfrm>
          <a:off x="86995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121920</xdr:rowOff>
    </xdr:from>
    <xdr:to>
      <xdr:col>50</xdr:col>
      <xdr:colOff>114300</xdr:colOff>
      <xdr:row>106</xdr:row>
      <xdr:rowOff>125730</xdr:rowOff>
    </xdr:to>
    <xdr:cxnSp macro="">
      <xdr:nvCxnSpPr>
        <xdr:cNvPr id="475" name="直線コネクタ 474">
          <a:extLst>
            <a:ext uri="{FF2B5EF4-FFF2-40B4-BE49-F238E27FC236}">
              <a16:creationId xmlns:a16="http://schemas.microsoft.com/office/drawing/2014/main" id="{1B14B731-C432-43F9-9487-BE40619877BE}"/>
            </a:ext>
          </a:extLst>
        </xdr:cNvPr>
        <xdr:cNvCxnSpPr/>
      </xdr:nvCxnSpPr>
      <xdr:spPr>
        <a:xfrm flipV="1">
          <a:off x="8750300" y="18295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78739</xdr:rowOff>
    </xdr:from>
    <xdr:to>
      <xdr:col>41</xdr:col>
      <xdr:colOff>101600</xdr:colOff>
      <xdr:row>107</xdr:row>
      <xdr:rowOff>8889</xdr:rowOff>
    </xdr:to>
    <xdr:sp macro="" textlink="">
      <xdr:nvSpPr>
        <xdr:cNvPr id="476" name="楕円 475">
          <a:extLst>
            <a:ext uri="{FF2B5EF4-FFF2-40B4-BE49-F238E27FC236}">
              <a16:creationId xmlns:a16="http://schemas.microsoft.com/office/drawing/2014/main" id="{A8F81FDE-5B09-44D3-BF31-735F894E547E}"/>
            </a:ext>
          </a:extLst>
        </xdr:cNvPr>
        <xdr:cNvSpPr/>
      </xdr:nvSpPr>
      <xdr:spPr>
        <a:xfrm>
          <a:off x="7810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125730</xdr:rowOff>
    </xdr:from>
    <xdr:to>
      <xdr:col>45</xdr:col>
      <xdr:colOff>177800</xdr:colOff>
      <xdr:row>106</xdr:row>
      <xdr:rowOff>129539</xdr:rowOff>
    </xdr:to>
    <xdr:cxnSp macro="">
      <xdr:nvCxnSpPr>
        <xdr:cNvPr id="477" name="直線コネクタ 476">
          <a:extLst>
            <a:ext uri="{FF2B5EF4-FFF2-40B4-BE49-F238E27FC236}">
              <a16:creationId xmlns:a16="http://schemas.microsoft.com/office/drawing/2014/main" id="{9B9DC3C0-F5D3-4E5D-B5C8-A45E6CED4572}"/>
            </a:ext>
          </a:extLst>
        </xdr:cNvPr>
        <xdr:cNvCxnSpPr/>
      </xdr:nvCxnSpPr>
      <xdr:spPr>
        <a:xfrm flipV="1">
          <a:off x="7861300" y="182994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55880</xdr:rowOff>
    </xdr:from>
    <xdr:to>
      <xdr:col>36</xdr:col>
      <xdr:colOff>165100</xdr:colOff>
      <xdr:row>105</xdr:row>
      <xdr:rowOff>157480</xdr:rowOff>
    </xdr:to>
    <xdr:sp macro="" textlink="">
      <xdr:nvSpPr>
        <xdr:cNvPr id="478" name="楕円 477">
          <a:extLst>
            <a:ext uri="{FF2B5EF4-FFF2-40B4-BE49-F238E27FC236}">
              <a16:creationId xmlns:a16="http://schemas.microsoft.com/office/drawing/2014/main" id="{C62078F7-DDFC-4B52-9B0E-9663B30BC11C}"/>
            </a:ext>
          </a:extLst>
        </xdr:cNvPr>
        <xdr:cNvSpPr/>
      </xdr:nvSpPr>
      <xdr:spPr>
        <a:xfrm>
          <a:off x="6921500" y="180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106680</xdr:rowOff>
    </xdr:from>
    <xdr:to>
      <xdr:col>41</xdr:col>
      <xdr:colOff>50800</xdr:colOff>
      <xdr:row>106</xdr:row>
      <xdr:rowOff>129539</xdr:rowOff>
    </xdr:to>
    <xdr:cxnSp macro="">
      <xdr:nvCxnSpPr>
        <xdr:cNvPr id="479" name="直線コネクタ 478">
          <a:extLst>
            <a:ext uri="{FF2B5EF4-FFF2-40B4-BE49-F238E27FC236}">
              <a16:creationId xmlns:a16="http://schemas.microsoft.com/office/drawing/2014/main" id="{46A187EE-DEDF-4221-8944-8C9DD028C780}"/>
            </a:ext>
          </a:extLst>
        </xdr:cNvPr>
        <xdr:cNvCxnSpPr/>
      </xdr:nvCxnSpPr>
      <xdr:spPr>
        <a:xfrm>
          <a:off x="6972300" y="18108930"/>
          <a:ext cx="889000" cy="19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86377</xdr:rowOff>
    </xdr:from>
    <xdr:ext cx="469744" cy="259045"/>
    <xdr:sp macro="" textlink="">
      <xdr:nvSpPr>
        <xdr:cNvPr id="480" name="n_1aveValue【市民会館】&#10;一人当たり面積">
          <a:extLst>
            <a:ext uri="{FF2B5EF4-FFF2-40B4-BE49-F238E27FC236}">
              <a16:creationId xmlns:a16="http://schemas.microsoft.com/office/drawing/2014/main" id="{42124AA0-B29D-4520-A0D6-5B1451351607}"/>
            </a:ext>
          </a:extLst>
        </xdr:cNvPr>
        <xdr:cNvSpPr txBox="1"/>
      </xdr:nvSpPr>
      <xdr:spPr>
        <a:xfrm>
          <a:off x="9391727" y="1791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97807</xdr:rowOff>
    </xdr:from>
    <xdr:ext cx="469744" cy="259045"/>
    <xdr:sp macro="" textlink="">
      <xdr:nvSpPr>
        <xdr:cNvPr id="481" name="n_2aveValue【市民会館】&#10;一人当たり面積">
          <a:extLst>
            <a:ext uri="{FF2B5EF4-FFF2-40B4-BE49-F238E27FC236}">
              <a16:creationId xmlns:a16="http://schemas.microsoft.com/office/drawing/2014/main" id="{E89B171D-0608-431A-8424-F431F37776E5}"/>
            </a:ext>
          </a:extLst>
        </xdr:cNvPr>
        <xdr:cNvSpPr txBox="1"/>
      </xdr:nvSpPr>
      <xdr:spPr>
        <a:xfrm>
          <a:off x="8515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109238</xdr:rowOff>
    </xdr:from>
    <xdr:ext cx="469744" cy="259045"/>
    <xdr:sp macro="" textlink="">
      <xdr:nvSpPr>
        <xdr:cNvPr id="482" name="n_3aveValue【市民会館】&#10;一人当たり面積">
          <a:extLst>
            <a:ext uri="{FF2B5EF4-FFF2-40B4-BE49-F238E27FC236}">
              <a16:creationId xmlns:a16="http://schemas.microsoft.com/office/drawing/2014/main" id="{ABC9938F-3C7C-45BF-8457-5604AE4D23D5}"/>
            </a:ext>
          </a:extLst>
        </xdr:cNvPr>
        <xdr:cNvSpPr txBox="1"/>
      </xdr:nvSpPr>
      <xdr:spPr>
        <a:xfrm>
          <a:off x="7626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3" name="n_4aveValue【市民会館】&#10;一人当たり面積">
          <a:extLst>
            <a:ext uri="{FF2B5EF4-FFF2-40B4-BE49-F238E27FC236}">
              <a16:creationId xmlns:a16="http://schemas.microsoft.com/office/drawing/2014/main" id="{278B17B4-071A-48A9-9EB5-7C697F2753B7}"/>
            </a:ext>
          </a:extLst>
        </xdr:cNvPr>
        <xdr:cNvSpPr txBox="1"/>
      </xdr:nvSpPr>
      <xdr:spPr>
        <a:xfrm>
          <a:off x="6737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163847</xdr:rowOff>
    </xdr:from>
    <xdr:ext cx="469744" cy="259045"/>
    <xdr:sp macro="" textlink="">
      <xdr:nvSpPr>
        <xdr:cNvPr id="484" name="n_1mainValue【市民会館】&#10;一人当たり面積">
          <a:extLst>
            <a:ext uri="{FF2B5EF4-FFF2-40B4-BE49-F238E27FC236}">
              <a16:creationId xmlns:a16="http://schemas.microsoft.com/office/drawing/2014/main" id="{21D7C92E-3F9E-4E61-BA66-5258C0ABF066}"/>
            </a:ext>
          </a:extLst>
        </xdr:cNvPr>
        <xdr:cNvSpPr txBox="1"/>
      </xdr:nvSpPr>
      <xdr:spPr>
        <a:xfrm>
          <a:off x="9391727"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167657</xdr:rowOff>
    </xdr:from>
    <xdr:ext cx="469744" cy="259045"/>
    <xdr:sp macro="" textlink="">
      <xdr:nvSpPr>
        <xdr:cNvPr id="485" name="n_2mainValue【市民会館】&#10;一人当たり面積">
          <a:extLst>
            <a:ext uri="{FF2B5EF4-FFF2-40B4-BE49-F238E27FC236}">
              <a16:creationId xmlns:a16="http://schemas.microsoft.com/office/drawing/2014/main" id="{3E847C49-508F-4A59-A99F-DC47AF45CB47}"/>
            </a:ext>
          </a:extLst>
        </xdr:cNvPr>
        <xdr:cNvSpPr txBox="1"/>
      </xdr:nvSpPr>
      <xdr:spPr>
        <a:xfrm>
          <a:off x="8515427"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xdr:rowOff>
    </xdr:from>
    <xdr:ext cx="469744" cy="259045"/>
    <xdr:sp macro="" textlink="">
      <xdr:nvSpPr>
        <xdr:cNvPr id="486" name="n_3mainValue【市民会館】&#10;一人当たり面積">
          <a:extLst>
            <a:ext uri="{FF2B5EF4-FFF2-40B4-BE49-F238E27FC236}">
              <a16:creationId xmlns:a16="http://schemas.microsoft.com/office/drawing/2014/main" id="{1E36969A-AA07-46C5-AD20-E6DEAA11D262}"/>
            </a:ext>
          </a:extLst>
        </xdr:cNvPr>
        <xdr:cNvSpPr txBox="1"/>
      </xdr:nvSpPr>
      <xdr:spPr>
        <a:xfrm>
          <a:off x="7626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2557</xdr:rowOff>
    </xdr:from>
    <xdr:ext cx="469744" cy="259045"/>
    <xdr:sp macro="" textlink="">
      <xdr:nvSpPr>
        <xdr:cNvPr id="487" name="n_4mainValue【市民会館】&#10;一人当たり面積">
          <a:extLst>
            <a:ext uri="{FF2B5EF4-FFF2-40B4-BE49-F238E27FC236}">
              <a16:creationId xmlns:a16="http://schemas.microsoft.com/office/drawing/2014/main" id="{7933E1B4-AA34-48AC-ABD6-5C59660E0D55}"/>
            </a:ext>
          </a:extLst>
        </xdr:cNvPr>
        <xdr:cNvSpPr txBox="1"/>
      </xdr:nvSpPr>
      <xdr:spPr>
        <a:xfrm>
          <a:off x="67374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D3B62AF5-12A8-41F5-B40E-AF232A36C51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0AB92B74-57FE-4C9E-A4ED-AE64423EB7B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9AC6D33F-6EA1-4133-8C45-D76E7A25BA5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08AE8017-6716-4340-869F-3065E1D762E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2FEC7041-974C-437E-8446-C3A75200929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366B50B1-73D5-46BE-952C-7C2034EF39C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BBBC7182-B8C5-41C0-8B8B-E72FB3F8C59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B57028AD-CF16-4D91-9205-9EF53729A4B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5D92A8D2-32BA-4952-B586-A5F6C6A1C12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61DEA8E3-2A30-4760-9A69-E02108F2C64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DD62E969-C095-4752-9734-7E75787DEAF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9E57AF86-AF7F-427B-9351-A4220E4BE13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0C538CB4-0CDD-4F7B-94CD-BAF3BC9F9CB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7B3F994F-26E3-459B-85CB-536310E3C50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6EE32FA4-9540-443C-8EDF-27F5048C518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0D451E79-4F2B-40BB-AE42-D2BD3522D48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23C24A9C-5814-45E2-93C8-4809AA6DACF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AB4688B1-B8F8-4A39-B7F5-7147DE8CFB2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B47533D1-7015-4E86-BEB3-FF7C330FEE6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A5F69CD1-A6D0-4FDC-90A9-7EE614F9006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4B7E38D1-3C25-404A-8217-9407EE31F65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0AA3E653-8335-428B-B82B-12C7FC4C09C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6502F72F-6C09-435F-989C-93F5435199F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765C0561-7B22-46AC-A276-399D69448AF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C4856D50-AEC6-41D8-AC8A-0BC2B7032310}"/>
            </a:ext>
          </a:extLst>
        </xdr:cNvPr>
        <xdr:cNvCxnSpPr/>
      </xdr:nvCxnSpPr>
      <xdr:spPr>
        <a:xfrm flipV="1">
          <a:off x="16318864" y="58197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B41F902E-12D9-4436-BBFF-813F9B4EB38F}"/>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18955E97-A0F5-4CF9-9E4A-1B06146F217D}"/>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590282E4-A2DB-41AF-AEF3-8293D9139529}"/>
            </a:ext>
          </a:extLst>
        </xdr:cNvPr>
        <xdr:cNvSpPr txBox="1"/>
      </xdr:nvSpPr>
      <xdr:spPr>
        <a:xfrm>
          <a:off x="16357600"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E338383E-14F0-4DDC-8D16-53FDF0DF5A8F}"/>
            </a:ext>
          </a:extLst>
        </xdr:cNvPr>
        <xdr:cNvCxnSpPr/>
      </xdr:nvCxnSpPr>
      <xdr:spPr>
        <a:xfrm>
          <a:off x="16230600" y="581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81932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D80723B6-0771-4FF3-8C1C-1A6B5B37FBE5}"/>
            </a:ext>
          </a:extLst>
        </xdr:cNvPr>
        <xdr:cNvSpPr txBox="1"/>
      </xdr:nvSpPr>
      <xdr:spPr>
        <a:xfrm>
          <a:off x="16357600" y="642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9F68E576-F741-43E5-B1FA-596599417B23}"/>
            </a:ext>
          </a:extLst>
        </xdr:cNvPr>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37B6B17B-5D49-4A21-8D13-EB49442401A4}"/>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2457E539-2162-4FD4-9918-F5F85CDC996D}"/>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73AF74CD-B9DF-46F1-8C3D-D8130A785D9C}"/>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6EF45022-C956-48BC-B09A-E207C8D76ABF}"/>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BEB253F4-7BD7-4A1D-85AC-B21A4319F62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3A8DD97E-90D6-46AB-95EF-CF6212A80C2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C899C74E-067D-4849-8285-BB266C86AC8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24A11E7F-FA41-411D-9CFB-204F573319B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3FEF8D9-6362-4D3A-B35F-C0BD3D83C3D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170180</xdr:rowOff>
    </xdr:from>
    <xdr:to>
      <xdr:col>85</xdr:col>
      <xdr:colOff>177800</xdr:colOff>
      <xdr:row>35</xdr:row>
      <xdr:rowOff>100330</xdr:rowOff>
    </xdr:to>
    <xdr:sp macro="" textlink="">
      <xdr:nvSpPr>
        <xdr:cNvPr id="528" name="楕円 527">
          <a:extLst>
            <a:ext uri="{FF2B5EF4-FFF2-40B4-BE49-F238E27FC236}">
              <a16:creationId xmlns:a16="http://schemas.microsoft.com/office/drawing/2014/main" id="{534937E7-E473-4E39-9AE8-E480D5D45367}"/>
            </a:ext>
          </a:extLst>
        </xdr:cNvPr>
        <xdr:cNvSpPr/>
      </xdr:nvSpPr>
      <xdr:spPr>
        <a:xfrm>
          <a:off x="16268700" y="59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21607</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083AD350-FD57-4879-B9DE-6E235231A0EC}"/>
            </a:ext>
          </a:extLst>
        </xdr:cNvPr>
        <xdr:cNvSpPr txBox="1"/>
      </xdr:nvSpPr>
      <xdr:spPr>
        <a:xfrm>
          <a:off x="16357600"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113030</xdr:rowOff>
    </xdr:from>
    <xdr:to>
      <xdr:col>81</xdr:col>
      <xdr:colOff>101600</xdr:colOff>
      <xdr:row>35</xdr:row>
      <xdr:rowOff>43180</xdr:rowOff>
    </xdr:to>
    <xdr:sp macro="" textlink="">
      <xdr:nvSpPr>
        <xdr:cNvPr id="530" name="楕円 529">
          <a:extLst>
            <a:ext uri="{FF2B5EF4-FFF2-40B4-BE49-F238E27FC236}">
              <a16:creationId xmlns:a16="http://schemas.microsoft.com/office/drawing/2014/main" id="{B43D30FA-5318-4786-AA07-E31620B9414D}"/>
            </a:ext>
          </a:extLst>
        </xdr:cNvPr>
        <xdr:cNvSpPr/>
      </xdr:nvSpPr>
      <xdr:spPr>
        <a:xfrm>
          <a:off x="15430500" y="594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163830</xdr:rowOff>
    </xdr:from>
    <xdr:to>
      <xdr:col>85</xdr:col>
      <xdr:colOff>127000</xdr:colOff>
      <xdr:row>35</xdr:row>
      <xdr:rowOff>49530</xdr:rowOff>
    </xdr:to>
    <xdr:cxnSp macro="">
      <xdr:nvCxnSpPr>
        <xdr:cNvPr id="531" name="直線コネクタ 530">
          <a:extLst>
            <a:ext uri="{FF2B5EF4-FFF2-40B4-BE49-F238E27FC236}">
              <a16:creationId xmlns:a16="http://schemas.microsoft.com/office/drawing/2014/main" id="{670F8472-64D5-4ABA-A521-BE365368FFC8}"/>
            </a:ext>
          </a:extLst>
        </xdr:cNvPr>
        <xdr:cNvCxnSpPr/>
      </xdr:nvCxnSpPr>
      <xdr:spPr>
        <a:xfrm>
          <a:off x="15481300" y="599313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55880</xdr:rowOff>
    </xdr:from>
    <xdr:to>
      <xdr:col>76</xdr:col>
      <xdr:colOff>165100</xdr:colOff>
      <xdr:row>37</xdr:row>
      <xdr:rowOff>157480</xdr:rowOff>
    </xdr:to>
    <xdr:sp macro="" textlink="">
      <xdr:nvSpPr>
        <xdr:cNvPr id="532" name="楕円 531">
          <a:extLst>
            <a:ext uri="{FF2B5EF4-FFF2-40B4-BE49-F238E27FC236}">
              <a16:creationId xmlns:a16="http://schemas.microsoft.com/office/drawing/2014/main" id="{9804015E-B803-43CC-8692-2E725812591E}"/>
            </a:ext>
          </a:extLst>
        </xdr:cNvPr>
        <xdr:cNvSpPr/>
      </xdr:nvSpPr>
      <xdr:spPr>
        <a:xfrm>
          <a:off x="14541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163830</xdr:rowOff>
    </xdr:from>
    <xdr:to>
      <xdr:col>81</xdr:col>
      <xdr:colOff>50800</xdr:colOff>
      <xdr:row>37</xdr:row>
      <xdr:rowOff>106680</xdr:rowOff>
    </xdr:to>
    <xdr:cxnSp macro="">
      <xdr:nvCxnSpPr>
        <xdr:cNvPr id="533" name="直線コネクタ 532">
          <a:extLst>
            <a:ext uri="{FF2B5EF4-FFF2-40B4-BE49-F238E27FC236}">
              <a16:creationId xmlns:a16="http://schemas.microsoft.com/office/drawing/2014/main" id="{6AF7889E-C0AB-4507-860D-208C492DB76C}"/>
            </a:ext>
          </a:extLst>
        </xdr:cNvPr>
        <xdr:cNvCxnSpPr/>
      </xdr:nvCxnSpPr>
      <xdr:spPr>
        <a:xfrm flipV="1">
          <a:off x="14592300" y="5993130"/>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17780</xdr:rowOff>
    </xdr:from>
    <xdr:to>
      <xdr:col>72</xdr:col>
      <xdr:colOff>38100</xdr:colOff>
      <xdr:row>37</xdr:row>
      <xdr:rowOff>119380</xdr:rowOff>
    </xdr:to>
    <xdr:sp macro="" textlink="">
      <xdr:nvSpPr>
        <xdr:cNvPr id="534" name="楕円 533">
          <a:extLst>
            <a:ext uri="{FF2B5EF4-FFF2-40B4-BE49-F238E27FC236}">
              <a16:creationId xmlns:a16="http://schemas.microsoft.com/office/drawing/2014/main" id="{C91BA2F5-5941-4880-B786-949D4A0DC4FA}"/>
            </a:ext>
          </a:extLst>
        </xdr:cNvPr>
        <xdr:cNvSpPr/>
      </xdr:nvSpPr>
      <xdr:spPr>
        <a:xfrm>
          <a:off x="136525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68580</xdr:rowOff>
    </xdr:from>
    <xdr:to>
      <xdr:col>76</xdr:col>
      <xdr:colOff>114300</xdr:colOff>
      <xdr:row>37</xdr:row>
      <xdr:rowOff>106680</xdr:rowOff>
    </xdr:to>
    <xdr:cxnSp macro="">
      <xdr:nvCxnSpPr>
        <xdr:cNvPr id="535" name="直線コネクタ 534">
          <a:extLst>
            <a:ext uri="{FF2B5EF4-FFF2-40B4-BE49-F238E27FC236}">
              <a16:creationId xmlns:a16="http://schemas.microsoft.com/office/drawing/2014/main" id="{8683A270-4A9C-4C76-B991-B1292C29D9C2}"/>
            </a:ext>
          </a:extLst>
        </xdr:cNvPr>
        <xdr:cNvCxnSpPr/>
      </xdr:nvCxnSpPr>
      <xdr:spPr>
        <a:xfrm>
          <a:off x="13703300" y="64122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53975</xdr:rowOff>
    </xdr:from>
    <xdr:to>
      <xdr:col>67</xdr:col>
      <xdr:colOff>101600</xdr:colOff>
      <xdr:row>39</xdr:row>
      <xdr:rowOff>155575</xdr:rowOff>
    </xdr:to>
    <xdr:sp macro="" textlink="">
      <xdr:nvSpPr>
        <xdr:cNvPr id="536" name="楕円 535">
          <a:extLst>
            <a:ext uri="{FF2B5EF4-FFF2-40B4-BE49-F238E27FC236}">
              <a16:creationId xmlns:a16="http://schemas.microsoft.com/office/drawing/2014/main" id="{72EFC7C5-CCB9-4E51-A7B3-B7DE852D5D57}"/>
            </a:ext>
          </a:extLst>
        </xdr:cNvPr>
        <xdr:cNvSpPr/>
      </xdr:nvSpPr>
      <xdr:spPr>
        <a:xfrm>
          <a:off x="127635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68580</xdr:rowOff>
    </xdr:from>
    <xdr:to>
      <xdr:col>71</xdr:col>
      <xdr:colOff>177800</xdr:colOff>
      <xdr:row>39</xdr:row>
      <xdr:rowOff>104775</xdr:rowOff>
    </xdr:to>
    <xdr:cxnSp macro="">
      <xdr:nvCxnSpPr>
        <xdr:cNvPr id="537" name="直線コネクタ 536">
          <a:extLst>
            <a:ext uri="{FF2B5EF4-FFF2-40B4-BE49-F238E27FC236}">
              <a16:creationId xmlns:a16="http://schemas.microsoft.com/office/drawing/2014/main" id="{12A8C1CB-1F90-4574-BF90-093D277A2AC2}"/>
            </a:ext>
          </a:extLst>
        </xdr:cNvPr>
        <xdr:cNvCxnSpPr/>
      </xdr:nvCxnSpPr>
      <xdr:spPr>
        <a:xfrm flipV="1">
          <a:off x="12814300" y="6412230"/>
          <a:ext cx="889000" cy="37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36212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5F2A5CF7-7098-4533-8E0E-A13518D0A1D4}"/>
            </a:ext>
          </a:extLst>
        </xdr:cNvPr>
        <xdr:cNvSpPr txBox="1"/>
      </xdr:nvSpPr>
      <xdr:spPr>
        <a:xfrm>
          <a:off x="152660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C59BA76B-DDCD-4356-BDAB-FEF2B93F3472}"/>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125747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BA9C7B85-6034-4506-93D7-4646579CB132}"/>
            </a:ext>
          </a:extLst>
        </xdr:cNvPr>
        <xdr:cNvSpPr txBox="1"/>
      </xdr:nvSpPr>
      <xdr:spPr>
        <a:xfrm>
          <a:off x="135007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AA585155-E9BD-468F-A823-87A8F39A546A}"/>
            </a:ext>
          </a:extLst>
        </xdr:cNvPr>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59707</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8864106D-1EDE-40BB-8710-6A54F5DDE8B2}"/>
            </a:ext>
          </a:extLst>
        </xdr:cNvPr>
        <xdr:cNvSpPr txBox="1"/>
      </xdr:nvSpPr>
      <xdr:spPr>
        <a:xfrm>
          <a:off x="15266044"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2557</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0E0BD336-8500-4757-8C10-597B538D8E75}"/>
            </a:ext>
          </a:extLst>
        </xdr:cNvPr>
        <xdr:cNvSpPr txBox="1"/>
      </xdr:nvSpPr>
      <xdr:spPr>
        <a:xfrm>
          <a:off x="143897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135907</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767014F6-9E6C-48E6-8802-E2BBF6B1C24F}"/>
            </a:ext>
          </a:extLst>
        </xdr:cNvPr>
        <xdr:cNvSpPr txBox="1"/>
      </xdr:nvSpPr>
      <xdr:spPr>
        <a:xfrm>
          <a:off x="135007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146702</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04FF67E6-1622-43B0-9513-DA2AF8DA2CB8}"/>
            </a:ext>
          </a:extLst>
        </xdr:cNvPr>
        <xdr:cNvSpPr txBox="1"/>
      </xdr:nvSpPr>
      <xdr:spPr>
        <a:xfrm>
          <a:off x="12611744" y="683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26179089-0748-43CC-BDAD-C89A57075D6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6F451616-27E4-4D23-980B-D83A193ED25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5AAA658D-B2A6-4E26-A9B6-EE352C954B6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0EF9217A-71DD-4915-8163-673FD624039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632AAA35-00B1-4556-A089-6BBE27CF3F9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8F5C1161-63BB-4648-8B8C-4B3D64E3A3F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64B498DD-0C58-4640-9344-0B47894A7E8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9C196B6B-87AD-40C4-95BE-6CCCCB35426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6781D5C7-D40F-407E-AF7B-8BFAFFEFAC0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A0CEFC74-C709-407E-9C51-73EEC865440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39A19966-8B60-4A5F-AEE3-28BA24C0E95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04275B1B-0F45-4D97-A1B9-7A8A854D050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9CF29351-1FC5-4023-9912-B9E3BE0F22D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B65CE413-4613-4279-90D4-27C920BDCF77}"/>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B2348656-64E5-4C47-9B19-6468C223236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60801816-40CD-4C69-B23E-62DABBAA1F0A}"/>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F04468BD-3722-4394-A058-E5C847B50A3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27EC307F-44CF-43BB-9054-B1B8568C93BF}"/>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BCF97469-03E5-40B8-BAB5-826D2CEFA63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CAFD961F-295D-423B-B314-9DF990A3252A}"/>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2AF261AC-70E1-430D-8AF0-0900409AAEC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9CA0FAA0-3761-4513-BE61-C6A9A4BFD429}"/>
            </a:ext>
          </a:extLst>
        </xdr:cNvPr>
        <xdr:cNvCxnSpPr/>
      </xdr:nvCxnSpPr>
      <xdr:spPr>
        <a:xfrm flipV="1">
          <a:off x="22160864" y="5894984"/>
          <a:ext cx="0" cy="1255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34D43470-7C4D-41BC-A601-032EA1F8445D}"/>
            </a:ext>
          </a:extLst>
        </xdr:cNvPr>
        <xdr:cNvSpPr txBox="1"/>
      </xdr:nvSpPr>
      <xdr:spPr>
        <a:xfrm>
          <a:off x="22199600" y="71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CA74CDF5-F405-4F2C-8567-0452E58763A3}"/>
            </a:ext>
          </a:extLst>
        </xdr:cNvPr>
        <xdr:cNvCxnSpPr/>
      </xdr:nvCxnSpPr>
      <xdr:spPr>
        <a:xfrm>
          <a:off x="22072600" y="715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CA7FCDA9-5576-43E1-8BA2-6EF20B1A5B1A}"/>
            </a:ext>
          </a:extLst>
        </xdr:cNvPr>
        <xdr:cNvSpPr txBox="1"/>
      </xdr:nvSpPr>
      <xdr:spPr>
        <a:xfrm>
          <a:off x="22199600" y="56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6ECBCA32-B3C5-4AC1-8A5C-D8C82BB7E520}"/>
            </a:ext>
          </a:extLst>
        </xdr:cNvPr>
        <xdr:cNvCxnSpPr/>
      </xdr:nvCxnSpPr>
      <xdr:spPr>
        <a:xfrm>
          <a:off x="22072600" y="589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8ECA9A6B-A592-45C1-9CB8-2576344B5618}"/>
            </a:ext>
          </a:extLst>
        </xdr:cNvPr>
        <xdr:cNvSpPr txBox="1"/>
      </xdr:nvSpPr>
      <xdr:spPr>
        <a:xfrm>
          <a:off x="22199600" y="6593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C052F885-29DA-4B44-8F5D-F474C4E452A3}"/>
            </a:ext>
          </a:extLst>
        </xdr:cNvPr>
        <xdr:cNvSpPr/>
      </xdr:nvSpPr>
      <xdr:spPr>
        <a:xfrm>
          <a:off x="22110700" y="6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E5885691-6A19-454F-AA29-423AC4717AFF}"/>
            </a:ext>
          </a:extLst>
        </xdr:cNvPr>
        <xdr:cNvSpPr/>
      </xdr:nvSpPr>
      <xdr:spPr>
        <a:xfrm>
          <a:off x="21272500" y="663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004F1956-BE86-4C63-97B1-6753096C590E}"/>
            </a:ext>
          </a:extLst>
        </xdr:cNvPr>
        <xdr:cNvSpPr/>
      </xdr:nvSpPr>
      <xdr:spPr>
        <a:xfrm>
          <a:off x="20383500" y="664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AD4E321C-56F6-44CF-88E8-022F35987C73}"/>
            </a:ext>
          </a:extLst>
        </xdr:cNvPr>
        <xdr:cNvSpPr/>
      </xdr:nvSpPr>
      <xdr:spPr>
        <a:xfrm>
          <a:off x="19494500" y="662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a:extLst>
            <a:ext uri="{FF2B5EF4-FFF2-40B4-BE49-F238E27FC236}">
              <a16:creationId xmlns:a16="http://schemas.microsoft.com/office/drawing/2014/main" id="{8A4A15EB-25DA-465B-9677-0A4794860E3F}"/>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1A5E632-AB04-416F-9E63-4B92B7590E5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C0CFB93B-E112-42ED-8ADA-6627F130399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C51F417-95FD-4FB5-8BE8-E7B9AD36FDB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9C2F9F99-15F8-417F-B439-A48D6934E41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6B644A68-01AC-4073-9368-C4E5DCD7F37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21084</xdr:rowOff>
    </xdr:from>
    <xdr:to>
      <xdr:col>116</xdr:col>
      <xdr:colOff>114300</xdr:colOff>
      <xdr:row>36</xdr:row>
      <xdr:rowOff>122684</xdr:rowOff>
    </xdr:to>
    <xdr:sp macro="" textlink="">
      <xdr:nvSpPr>
        <xdr:cNvPr id="583" name="楕円 582">
          <a:extLst>
            <a:ext uri="{FF2B5EF4-FFF2-40B4-BE49-F238E27FC236}">
              <a16:creationId xmlns:a16="http://schemas.microsoft.com/office/drawing/2014/main" id="{60D8C732-93E0-4ECA-A4CB-8E15062BB50B}"/>
            </a:ext>
          </a:extLst>
        </xdr:cNvPr>
        <xdr:cNvSpPr/>
      </xdr:nvSpPr>
      <xdr:spPr>
        <a:xfrm>
          <a:off x="22110700" y="619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43961</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125C4A30-EF16-4C61-84F6-DC5A860B359B}"/>
            </a:ext>
          </a:extLst>
        </xdr:cNvPr>
        <xdr:cNvSpPr txBox="1"/>
      </xdr:nvSpPr>
      <xdr:spPr>
        <a:xfrm>
          <a:off x="22199600" y="6044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47382</xdr:rowOff>
    </xdr:from>
    <xdr:to>
      <xdr:col>112</xdr:col>
      <xdr:colOff>38100</xdr:colOff>
      <xdr:row>36</xdr:row>
      <xdr:rowOff>148982</xdr:rowOff>
    </xdr:to>
    <xdr:sp macro="" textlink="">
      <xdr:nvSpPr>
        <xdr:cNvPr id="585" name="楕円 584">
          <a:extLst>
            <a:ext uri="{FF2B5EF4-FFF2-40B4-BE49-F238E27FC236}">
              <a16:creationId xmlns:a16="http://schemas.microsoft.com/office/drawing/2014/main" id="{8227C6EE-0F01-4B8D-9743-404874606747}"/>
            </a:ext>
          </a:extLst>
        </xdr:cNvPr>
        <xdr:cNvSpPr/>
      </xdr:nvSpPr>
      <xdr:spPr>
        <a:xfrm>
          <a:off x="21272500" y="621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71884</xdr:rowOff>
    </xdr:from>
    <xdr:to>
      <xdr:col>116</xdr:col>
      <xdr:colOff>63500</xdr:colOff>
      <xdr:row>36</xdr:row>
      <xdr:rowOff>98182</xdr:rowOff>
    </xdr:to>
    <xdr:cxnSp macro="">
      <xdr:nvCxnSpPr>
        <xdr:cNvPr id="586" name="直線コネクタ 585">
          <a:extLst>
            <a:ext uri="{FF2B5EF4-FFF2-40B4-BE49-F238E27FC236}">
              <a16:creationId xmlns:a16="http://schemas.microsoft.com/office/drawing/2014/main" id="{2C243962-BC8E-4276-944C-BCFBEBC5A1AD}"/>
            </a:ext>
          </a:extLst>
        </xdr:cNvPr>
        <xdr:cNvCxnSpPr/>
      </xdr:nvCxnSpPr>
      <xdr:spPr>
        <a:xfrm flipV="1">
          <a:off x="21323300" y="6244084"/>
          <a:ext cx="838200" cy="26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94913</xdr:rowOff>
    </xdr:from>
    <xdr:to>
      <xdr:col>107</xdr:col>
      <xdr:colOff>101600</xdr:colOff>
      <xdr:row>39</xdr:row>
      <xdr:rowOff>25063</xdr:rowOff>
    </xdr:to>
    <xdr:sp macro="" textlink="">
      <xdr:nvSpPr>
        <xdr:cNvPr id="587" name="楕円 586">
          <a:extLst>
            <a:ext uri="{FF2B5EF4-FFF2-40B4-BE49-F238E27FC236}">
              <a16:creationId xmlns:a16="http://schemas.microsoft.com/office/drawing/2014/main" id="{A48710F1-B1AC-46A7-9547-E63E3C4C7312}"/>
            </a:ext>
          </a:extLst>
        </xdr:cNvPr>
        <xdr:cNvSpPr/>
      </xdr:nvSpPr>
      <xdr:spPr>
        <a:xfrm>
          <a:off x="20383500" y="661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98182</xdr:rowOff>
    </xdr:from>
    <xdr:to>
      <xdr:col>111</xdr:col>
      <xdr:colOff>177800</xdr:colOff>
      <xdr:row>38</xdr:row>
      <xdr:rowOff>145713</xdr:rowOff>
    </xdr:to>
    <xdr:cxnSp macro="">
      <xdr:nvCxnSpPr>
        <xdr:cNvPr id="588" name="直線コネクタ 587">
          <a:extLst>
            <a:ext uri="{FF2B5EF4-FFF2-40B4-BE49-F238E27FC236}">
              <a16:creationId xmlns:a16="http://schemas.microsoft.com/office/drawing/2014/main" id="{5BEC5342-FFBE-48DA-91B6-863D9A77F469}"/>
            </a:ext>
          </a:extLst>
        </xdr:cNvPr>
        <xdr:cNvCxnSpPr/>
      </xdr:nvCxnSpPr>
      <xdr:spPr>
        <a:xfrm flipV="1">
          <a:off x="20434300" y="6270382"/>
          <a:ext cx="889000" cy="390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86025</xdr:rowOff>
    </xdr:from>
    <xdr:to>
      <xdr:col>102</xdr:col>
      <xdr:colOff>165100</xdr:colOff>
      <xdr:row>39</xdr:row>
      <xdr:rowOff>16175</xdr:rowOff>
    </xdr:to>
    <xdr:sp macro="" textlink="">
      <xdr:nvSpPr>
        <xdr:cNvPr id="589" name="楕円 588">
          <a:extLst>
            <a:ext uri="{FF2B5EF4-FFF2-40B4-BE49-F238E27FC236}">
              <a16:creationId xmlns:a16="http://schemas.microsoft.com/office/drawing/2014/main" id="{499FBA4A-2042-4BDD-907F-D7C2F768F5D6}"/>
            </a:ext>
          </a:extLst>
        </xdr:cNvPr>
        <xdr:cNvSpPr/>
      </xdr:nvSpPr>
      <xdr:spPr>
        <a:xfrm>
          <a:off x="19494500" y="660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136825</xdr:rowOff>
    </xdr:from>
    <xdr:to>
      <xdr:col>107</xdr:col>
      <xdr:colOff>50800</xdr:colOff>
      <xdr:row>38</xdr:row>
      <xdr:rowOff>145713</xdr:rowOff>
    </xdr:to>
    <xdr:cxnSp macro="">
      <xdr:nvCxnSpPr>
        <xdr:cNvPr id="590" name="直線コネクタ 589">
          <a:extLst>
            <a:ext uri="{FF2B5EF4-FFF2-40B4-BE49-F238E27FC236}">
              <a16:creationId xmlns:a16="http://schemas.microsoft.com/office/drawing/2014/main" id="{99625931-CE0A-46BA-AD54-A2B9B294E53D}"/>
            </a:ext>
          </a:extLst>
        </xdr:cNvPr>
        <xdr:cNvCxnSpPr/>
      </xdr:nvCxnSpPr>
      <xdr:spPr>
        <a:xfrm>
          <a:off x="19545300" y="6651925"/>
          <a:ext cx="889000" cy="8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105680</xdr:rowOff>
    </xdr:from>
    <xdr:to>
      <xdr:col>98</xdr:col>
      <xdr:colOff>38100</xdr:colOff>
      <xdr:row>41</xdr:row>
      <xdr:rowOff>35830</xdr:rowOff>
    </xdr:to>
    <xdr:sp macro="" textlink="">
      <xdr:nvSpPr>
        <xdr:cNvPr id="591" name="楕円 590">
          <a:extLst>
            <a:ext uri="{FF2B5EF4-FFF2-40B4-BE49-F238E27FC236}">
              <a16:creationId xmlns:a16="http://schemas.microsoft.com/office/drawing/2014/main" id="{7AA37131-4A5F-442D-9388-7402C744E7B9}"/>
            </a:ext>
          </a:extLst>
        </xdr:cNvPr>
        <xdr:cNvSpPr/>
      </xdr:nvSpPr>
      <xdr:spPr>
        <a:xfrm>
          <a:off x="18605500" y="696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136825</xdr:rowOff>
    </xdr:from>
    <xdr:to>
      <xdr:col>102</xdr:col>
      <xdr:colOff>114300</xdr:colOff>
      <xdr:row>40</xdr:row>
      <xdr:rowOff>156480</xdr:rowOff>
    </xdr:to>
    <xdr:cxnSp macro="">
      <xdr:nvCxnSpPr>
        <xdr:cNvPr id="592" name="直線コネクタ 591">
          <a:extLst>
            <a:ext uri="{FF2B5EF4-FFF2-40B4-BE49-F238E27FC236}">
              <a16:creationId xmlns:a16="http://schemas.microsoft.com/office/drawing/2014/main" id="{E2EB2F31-BEC5-4B0A-BE96-791F11834898}"/>
            </a:ext>
          </a:extLst>
        </xdr:cNvPr>
        <xdr:cNvCxnSpPr/>
      </xdr:nvCxnSpPr>
      <xdr:spPr>
        <a:xfrm flipV="1">
          <a:off x="18656300" y="6651925"/>
          <a:ext cx="889000" cy="36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BCD59D19-DA03-4ED2-B0B5-6F9B1838DFCD}"/>
            </a:ext>
          </a:extLst>
        </xdr:cNvPr>
        <xdr:cNvSpPr txBox="1"/>
      </xdr:nvSpPr>
      <xdr:spPr>
        <a:xfrm>
          <a:off x="21011095" y="673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0984E9FC-D817-4810-9411-5A2389BEF75C}"/>
            </a:ext>
          </a:extLst>
        </xdr:cNvPr>
        <xdr:cNvSpPr txBox="1"/>
      </xdr:nvSpPr>
      <xdr:spPr>
        <a:xfrm>
          <a:off x="20134795" y="6736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31135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62B01052-76A0-480E-9909-ED9157BB7953}"/>
            </a:ext>
          </a:extLst>
        </xdr:cNvPr>
        <xdr:cNvSpPr txBox="1"/>
      </xdr:nvSpPr>
      <xdr:spPr>
        <a:xfrm>
          <a:off x="19245795" y="6717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113891</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E1107183-DB39-4AE7-AA46-034756681565}"/>
            </a:ext>
          </a:extLst>
        </xdr:cNvPr>
        <xdr:cNvSpPr txBox="1"/>
      </xdr:nvSpPr>
      <xdr:spPr>
        <a:xfrm>
          <a:off x="18389111" y="645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165509</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2F82B8CF-43BB-478E-8261-39727B6F8F4C}"/>
            </a:ext>
          </a:extLst>
        </xdr:cNvPr>
        <xdr:cNvSpPr txBox="1"/>
      </xdr:nvSpPr>
      <xdr:spPr>
        <a:xfrm>
          <a:off x="21011095" y="5994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41590</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4A3D704B-D94A-438D-8E31-E1E44DEE284F}"/>
            </a:ext>
          </a:extLst>
        </xdr:cNvPr>
        <xdr:cNvSpPr txBox="1"/>
      </xdr:nvSpPr>
      <xdr:spPr>
        <a:xfrm>
          <a:off x="20134795" y="6385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32702</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E1FD7C13-016E-4A88-842B-263C2715CA88}"/>
            </a:ext>
          </a:extLst>
        </xdr:cNvPr>
        <xdr:cNvSpPr txBox="1"/>
      </xdr:nvSpPr>
      <xdr:spPr>
        <a:xfrm>
          <a:off x="19245795" y="6376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26957</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D64F7EC8-2A95-4E98-A101-4A68FF0D2C35}"/>
            </a:ext>
          </a:extLst>
        </xdr:cNvPr>
        <xdr:cNvSpPr txBox="1"/>
      </xdr:nvSpPr>
      <xdr:spPr>
        <a:xfrm>
          <a:off x="18389111" y="7056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277DD484-7DB5-405C-A817-C7E97A84B17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5B3C7A84-5BB6-47A7-A507-E1699CE3750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E6058D46-C0AD-49BA-8998-0388F4D9DD2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F50E0713-8EF3-4FB2-8E5C-6531EB1C295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D3408E1A-20C0-4E1B-8EB7-0147C90B482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E20B3358-1709-4848-9DB5-16FAD40A0B1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10F53A28-390D-45A9-B4DF-058F9D9DAB4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34BD110E-8946-473B-A9EC-1C71E705BF5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B2730194-A168-4B0A-A8C5-B9BCC859BFE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CA50FB5B-AA95-4AD7-8B41-FBDA45FB2B1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D6ABB717-B7E7-4876-AF52-5598C1C82CD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45E1CAAA-5411-4131-8BF6-912B7F4F970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56130CE9-5BFA-428A-A7AF-1C099F80A8C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1E65CF2D-CA81-4C45-95FF-11796B3BA8F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4E9AE5F6-4802-4899-B6B6-2FAD2E17695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037F7A0B-ED5F-4353-B609-66EB7901E26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C4F0C792-11A8-4BB7-A072-DEC99745451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66867B48-E0AA-4D9F-8E49-D166F8B3FEF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071442B4-A19E-4D44-A342-54FE84DF19A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C6E78F1D-9407-47CF-A53C-3B705A040FA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097EC028-728C-4E4E-AAB0-40323CD53D2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9431C1B1-6F64-4581-AF4B-54F41114C7E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971A5D31-5AB7-4151-B8EF-38A6B433035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54DF4660-0BEE-465B-9A18-4D7CA7A3199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F5D4B3FB-A923-4366-8DD0-DDBFAA4D1F51}"/>
            </a:ext>
          </a:extLst>
        </xdr:cNvPr>
        <xdr:cNvCxnSpPr/>
      </xdr:nvCxnSpPr>
      <xdr:spPr>
        <a:xfrm flipV="1">
          <a:off x="16318864" y="976122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85CA3383-3EDB-44C6-9EA1-825820C6A6D9}"/>
            </a:ext>
          </a:extLst>
        </xdr:cNvPr>
        <xdr:cNvSpPr txBox="1"/>
      </xdr:nvSpPr>
      <xdr:spPr>
        <a:xfrm>
          <a:off x="1635760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44BE9859-B66D-45CE-B6FE-20FED8D1BE03}"/>
            </a:ext>
          </a:extLst>
        </xdr:cNvPr>
        <xdr:cNvCxnSpPr/>
      </xdr:nvCxnSpPr>
      <xdr:spPr>
        <a:xfrm>
          <a:off x="16230600" y="1102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66D18233-AEE1-4DD8-B029-E60DE28AA0AF}"/>
            </a:ext>
          </a:extLst>
        </xdr:cNvPr>
        <xdr:cNvSpPr txBox="1"/>
      </xdr:nvSpPr>
      <xdr:spPr>
        <a:xfrm>
          <a:off x="16357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F771955C-0118-44C7-BFE7-E5888F9294F0}"/>
            </a:ext>
          </a:extLst>
        </xdr:cNvPr>
        <xdr:cNvCxnSpPr/>
      </xdr:nvCxnSpPr>
      <xdr:spPr>
        <a:xfrm>
          <a:off x="16230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20972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E4CCD15C-C9A4-4228-B1B3-6E3945169456}"/>
            </a:ext>
          </a:extLst>
        </xdr:cNvPr>
        <xdr:cNvSpPr txBox="1"/>
      </xdr:nvSpPr>
      <xdr:spPr>
        <a:xfrm>
          <a:off x="16357600" y="10136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89AF2E83-4606-493B-9C4F-82A9F2A57EEF}"/>
            </a:ext>
          </a:extLst>
        </xdr:cNvPr>
        <xdr:cNvSpPr/>
      </xdr:nvSpPr>
      <xdr:spPr>
        <a:xfrm>
          <a:off x="162687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1A782449-3710-420B-93F2-C539B749D8B5}"/>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C624B2C5-47AE-41DB-9E7B-DFD6BE4028F3}"/>
            </a:ext>
          </a:extLst>
        </xdr:cNvPr>
        <xdr:cNvSpPr/>
      </xdr:nvSpPr>
      <xdr:spPr>
        <a:xfrm>
          <a:off x="14541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67C2F047-127F-4D81-B610-B4D748816286}"/>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5" name="フローチャート: 判断 634">
          <a:extLst>
            <a:ext uri="{FF2B5EF4-FFF2-40B4-BE49-F238E27FC236}">
              <a16:creationId xmlns:a16="http://schemas.microsoft.com/office/drawing/2014/main" id="{60218D01-0122-4DCE-867F-6527AFA5A14C}"/>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DF529BC9-D369-4385-A287-9DDC91D6F9E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E3EE380A-22C2-40CD-91CD-0B582635754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1E79ED6F-CB2F-414D-AA21-060E463B6B4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543064C8-E6EB-4FE2-B11F-0FBD4D15E79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D7D6FC90-8D56-4E59-B353-431B14F2AA5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27305</xdr:rowOff>
    </xdr:from>
    <xdr:to>
      <xdr:col>85</xdr:col>
      <xdr:colOff>177800</xdr:colOff>
      <xdr:row>58</xdr:row>
      <xdr:rowOff>128905</xdr:rowOff>
    </xdr:to>
    <xdr:sp macro="" textlink="">
      <xdr:nvSpPr>
        <xdr:cNvPr id="641" name="楕円 640">
          <a:extLst>
            <a:ext uri="{FF2B5EF4-FFF2-40B4-BE49-F238E27FC236}">
              <a16:creationId xmlns:a16="http://schemas.microsoft.com/office/drawing/2014/main" id="{4FC526F2-8C1A-4F83-9691-1DBF1C9F511E}"/>
            </a:ext>
          </a:extLst>
        </xdr:cNvPr>
        <xdr:cNvSpPr/>
      </xdr:nvSpPr>
      <xdr:spPr>
        <a:xfrm>
          <a:off x="162687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50182</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582CF33B-9970-4A5A-86C9-B83ED55928D3}"/>
            </a:ext>
          </a:extLst>
        </xdr:cNvPr>
        <xdr:cNvSpPr txBox="1"/>
      </xdr:nvSpPr>
      <xdr:spPr>
        <a:xfrm>
          <a:off x="16357600"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160655</xdr:rowOff>
    </xdr:from>
    <xdr:to>
      <xdr:col>81</xdr:col>
      <xdr:colOff>101600</xdr:colOff>
      <xdr:row>58</xdr:row>
      <xdr:rowOff>90805</xdr:rowOff>
    </xdr:to>
    <xdr:sp macro="" textlink="">
      <xdr:nvSpPr>
        <xdr:cNvPr id="643" name="楕円 642">
          <a:extLst>
            <a:ext uri="{FF2B5EF4-FFF2-40B4-BE49-F238E27FC236}">
              <a16:creationId xmlns:a16="http://schemas.microsoft.com/office/drawing/2014/main" id="{CD23DF9D-4FCF-472A-BB13-4369565FAA82}"/>
            </a:ext>
          </a:extLst>
        </xdr:cNvPr>
        <xdr:cNvSpPr/>
      </xdr:nvSpPr>
      <xdr:spPr>
        <a:xfrm>
          <a:off x="15430500" y="99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40005</xdr:rowOff>
    </xdr:from>
    <xdr:to>
      <xdr:col>85</xdr:col>
      <xdr:colOff>127000</xdr:colOff>
      <xdr:row>58</xdr:row>
      <xdr:rowOff>78105</xdr:rowOff>
    </xdr:to>
    <xdr:cxnSp macro="">
      <xdr:nvCxnSpPr>
        <xdr:cNvPr id="644" name="直線コネクタ 643">
          <a:extLst>
            <a:ext uri="{FF2B5EF4-FFF2-40B4-BE49-F238E27FC236}">
              <a16:creationId xmlns:a16="http://schemas.microsoft.com/office/drawing/2014/main" id="{3A195370-B862-4C88-9F7A-EEDBB9B81D78}"/>
            </a:ext>
          </a:extLst>
        </xdr:cNvPr>
        <xdr:cNvCxnSpPr/>
      </xdr:nvCxnSpPr>
      <xdr:spPr>
        <a:xfrm>
          <a:off x="15481300" y="998410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122555</xdr:rowOff>
    </xdr:from>
    <xdr:to>
      <xdr:col>76</xdr:col>
      <xdr:colOff>165100</xdr:colOff>
      <xdr:row>58</xdr:row>
      <xdr:rowOff>52705</xdr:rowOff>
    </xdr:to>
    <xdr:sp macro="" textlink="">
      <xdr:nvSpPr>
        <xdr:cNvPr id="645" name="楕円 644">
          <a:extLst>
            <a:ext uri="{FF2B5EF4-FFF2-40B4-BE49-F238E27FC236}">
              <a16:creationId xmlns:a16="http://schemas.microsoft.com/office/drawing/2014/main" id="{2C17299E-3EBD-4EB9-94E8-87E4115CB88F}"/>
            </a:ext>
          </a:extLst>
        </xdr:cNvPr>
        <xdr:cNvSpPr/>
      </xdr:nvSpPr>
      <xdr:spPr>
        <a:xfrm>
          <a:off x="14541500" y="98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1905</xdr:rowOff>
    </xdr:from>
    <xdr:to>
      <xdr:col>81</xdr:col>
      <xdr:colOff>50800</xdr:colOff>
      <xdr:row>58</xdr:row>
      <xdr:rowOff>40005</xdr:rowOff>
    </xdr:to>
    <xdr:cxnSp macro="">
      <xdr:nvCxnSpPr>
        <xdr:cNvPr id="646" name="直線コネクタ 645">
          <a:extLst>
            <a:ext uri="{FF2B5EF4-FFF2-40B4-BE49-F238E27FC236}">
              <a16:creationId xmlns:a16="http://schemas.microsoft.com/office/drawing/2014/main" id="{E21AEFD3-7465-4F40-B002-FCADA40934BB}"/>
            </a:ext>
          </a:extLst>
        </xdr:cNvPr>
        <xdr:cNvCxnSpPr/>
      </xdr:nvCxnSpPr>
      <xdr:spPr>
        <a:xfrm>
          <a:off x="14592300" y="99460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84455</xdr:rowOff>
    </xdr:from>
    <xdr:to>
      <xdr:col>72</xdr:col>
      <xdr:colOff>38100</xdr:colOff>
      <xdr:row>58</xdr:row>
      <xdr:rowOff>14605</xdr:rowOff>
    </xdr:to>
    <xdr:sp macro="" textlink="">
      <xdr:nvSpPr>
        <xdr:cNvPr id="647" name="楕円 646">
          <a:extLst>
            <a:ext uri="{FF2B5EF4-FFF2-40B4-BE49-F238E27FC236}">
              <a16:creationId xmlns:a16="http://schemas.microsoft.com/office/drawing/2014/main" id="{C0BA5235-5740-48F4-A82D-A7A54F530EDD}"/>
            </a:ext>
          </a:extLst>
        </xdr:cNvPr>
        <xdr:cNvSpPr/>
      </xdr:nvSpPr>
      <xdr:spPr>
        <a:xfrm>
          <a:off x="136525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135255</xdr:rowOff>
    </xdr:from>
    <xdr:to>
      <xdr:col>76</xdr:col>
      <xdr:colOff>114300</xdr:colOff>
      <xdr:row>58</xdr:row>
      <xdr:rowOff>1905</xdr:rowOff>
    </xdr:to>
    <xdr:cxnSp macro="">
      <xdr:nvCxnSpPr>
        <xdr:cNvPr id="648" name="直線コネクタ 647">
          <a:extLst>
            <a:ext uri="{FF2B5EF4-FFF2-40B4-BE49-F238E27FC236}">
              <a16:creationId xmlns:a16="http://schemas.microsoft.com/office/drawing/2014/main" id="{4346CCF0-3161-4CE5-9AEC-6F5E68EA10D7}"/>
            </a:ext>
          </a:extLst>
        </xdr:cNvPr>
        <xdr:cNvCxnSpPr/>
      </xdr:nvCxnSpPr>
      <xdr:spPr>
        <a:xfrm>
          <a:off x="13703300" y="99079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156845</xdr:rowOff>
    </xdr:from>
    <xdr:to>
      <xdr:col>67</xdr:col>
      <xdr:colOff>101600</xdr:colOff>
      <xdr:row>58</xdr:row>
      <xdr:rowOff>86995</xdr:rowOff>
    </xdr:to>
    <xdr:sp macro="" textlink="">
      <xdr:nvSpPr>
        <xdr:cNvPr id="649" name="楕円 648">
          <a:extLst>
            <a:ext uri="{FF2B5EF4-FFF2-40B4-BE49-F238E27FC236}">
              <a16:creationId xmlns:a16="http://schemas.microsoft.com/office/drawing/2014/main" id="{B2753E05-F9A0-4AFF-A1BA-673314438F1F}"/>
            </a:ext>
          </a:extLst>
        </xdr:cNvPr>
        <xdr:cNvSpPr/>
      </xdr:nvSpPr>
      <xdr:spPr>
        <a:xfrm>
          <a:off x="127635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135255</xdr:rowOff>
    </xdr:from>
    <xdr:to>
      <xdr:col>71</xdr:col>
      <xdr:colOff>177800</xdr:colOff>
      <xdr:row>58</xdr:row>
      <xdr:rowOff>36195</xdr:rowOff>
    </xdr:to>
    <xdr:cxnSp macro="">
      <xdr:nvCxnSpPr>
        <xdr:cNvPr id="650" name="直線コネクタ 649">
          <a:extLst>
            <a:ext uri="{FF2B5EF4-FFF2-40B4-BE49-F238E27FC236}">
              <a16:creationId xmlns:a16="http://schemas.microsoft.com/office/drawing/2014/main" id="{F1073B54-2D89-4285-A6A7-7AAB8576B7F6}"/>
            </a:ext>
          </a:extLst>
        </xdr:cNvPr>
        <xdr:cNvCxnSpPr/>
      </xdr:nvCxnSpPr>
      <xdr:spPr>
        <a:xfrm flipV="1">
          <a:off x="12814300" y="990790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110507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F910140B-9E4C-454C-8D82-AE43AC3E0A60}"/>
            </a:ext>
          </a:extLst>
        </xdr:cNvPr>
        <xdr:cNvSpPr txBox="1"/>
      </xdr:nvSpPr>
      <xdr:spPr>
        <a:xfrm>
          <a:off x="152660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87647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5B9FD7D5-3E52-4361-8A65-3293453C0F0F}"/>
            </a:ext>
          </a:extLst>
        </xdr:cNvPr>
        <xdr:cNvSpPr txBox="1"/>
      </xdr:nvSpPr>
      <xdr:spPr>
        <a:xfrm>
          <a:off x="1438974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49547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97CF2BAB-3415-4F4B-A500-8FF1AA920F3B}"/>
            </a:ext>
          </a:extLst>
        </xdr:cNvPr>
        <xdr:cNvSpPr txBox="1"/>
      </xdr:nvSpPr>
      <xdr:spPr>
        <a:xfrm>
          <a:off x="135007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131462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9E049808-EFBC-4E28-AF68-A0F8EC3DE31F}"/>
            </a:ext>
          </a:extLst>
        </xdr:cNvPr>
        <xdr:cNvSpPr txBox="1"/>
      </xdr:nvSpPr>
      <xdr:spPr>
        <a:xfrm>
          <a:off x="12611744" y="1007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107332</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E700572E-3F6E-4113-AB5E-A9A72A2F38BD}"/>
            </a:ext>
          </a:extLst>
        </xdr:cNvPr>
        <xdr:cNvSpPr txBox="1"/>
      </xdr:nvSpPr>
      <xdr:spPr>
        <a:xfrm>
          <a:off x="152660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69232</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C771EC27-A7D2-4E2E-9144-EF8ACAA29044}"/>
            </a:ext>
          </a:extLst>
        </xdr:cNvPr>
        <xdr:cNvSpPr txBox="1"/>
      </xdr:nvSpPr>
      <xdr:spPr>
        <a:xfrm>
          <a:off x="14389744"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31132</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503CB166-1D57-42EB-8A21-49ECD88371E3}"/>
            </a:ext>
          </a:extLst>
        </xdr:cNvPr>
        <xdr:cNvSpPr txBox="1"/>
      </xdr:nvSpPr>
      <xdr:spPr>
        <a:xfrm>
          <a:off x="1350074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103522</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2AC23C9C-A369-48BE-8A1C-F8A79ABC49F0}"/>
            </a:ext>
          </a:extLst>
        </xdr:cNvPr>
        <xdr:cNvSpPr txBox="1"/>
      </xdr:nvSpPr>
      <xdr:spPr>
        <a:xfrm>
          <a:off x="1261174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CD03BBCB-23BD-4269-A668-CB169A0F296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BCCB985A-C59E-4C17-ACA3-E75461898FD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F8045B9F-AF58-4CE2-98DB-9C10F050660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9E31FD10-21EB-40E0-89BE-CD435BFB281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89B6E309-80D9-47BF-8080-2378403A5D8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97BDC565-9C81-4F2F-B177-843F0DCAA5A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812D2673-AC2B-429E-828F-7BB2CD43074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1C38E8C6-2EA7-40E0-A721-61BC2CBBCA4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7DAEA791-C5BF-4369-84D9-567ABD3EBCD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3BD96955-FBAC-4E79-9A1A-0F506990580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A53B4E12-4BB5-4EB0-B823-C9CD2FC2EB5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037BCF48-B561-4624-91A6-1297B4D3442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CEE27EBB-4067-4FE2-AF21-C4743E96CC7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CF5980A7-60AA-4421-B099-886B64C5B7C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745DC922-E08C-423B-B829-C35815E0B2A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8F0F3D15-FAA9-4F25-9E45-482196A6A7E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9952889A-3E40-434C-8CE6-2E795F9792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561DFF7B-2C84-4AB0-B68B-1D91F15214C7}"/>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40B53B59-CAD7-4D53-8888-95A0CB96246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FF28AACE-6B0A-4763-AEF6-F024D4543BB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6302308D-C874-4C9A-9412-270ADCAD57F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D71BFD04-0FD1-4DD8-AB37-0449E961054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466AF7DD-AFE2-4029-B573-D783DF0C618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F3031C47-60E7-4E7F-AB86-022871079926}"/>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C7E8CF04-9529-46A3-B4A6-413E158DFEB8}"/>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126C7947-0AC0-44C1-83BB-A7D622DA5EB1}"/>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26D0F97B-316F-4B13-9B4E-F3835ABFA07D}"/>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5948350A-6CC7-4435-A408-2AB406CD8B64}"/>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6054C87D-5145-4BA3-AA5F-2639265075EE}"/>
            </a:ext>
          </a:extLst>
        </xdr:cNvPr>
        <xdr:cNvSpPr txBox="1"/>
      </xdr:nvSpPr>
      <xdr:spPr>
        <a:xfrm>
          <a:off x="22199600" y="1038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5FD6C049-CAC1-4B2B-9242-AD2AE327CB4A}"/>
            </a:ext>
          </a:extLst>
        </xdr:cNvPr>
        <xdr:cNvSpPr/>
      </xdr:nvSpPr>
      <xdr:spPr>
        <a:xfrm>
          <a:off x="22110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F41A91BA-E232-4720-975A-D42DF756D0A2}"/>
            </a:ext>
          </a:extLst>
        </xdr:cNvPr>
        <xdr:cNvSpPr/>
      </xdr:nvSpPr>
      <xdr:spPr>
        <a:xfrm>
          <a:off x="21272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C6350A55-36A1-4306-9468-21394C787A4F}"/>
            </a:ext>
          </a:extLst>
        </xdr:cNvPr>
        <xdr:cNvSpPr/>
      </xdr:nvSpPr>
      <xdr:spPr>
        <a:xfrm>
          <a:off x="20383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EB7271C0-D037-4246-BF6B-AB68BE6B99E7}"/>
            </a:ext>
          </a:extLst>
        </xdr:cNvPr>
        <xdr:cNvSpPr/>
      </xdr:nvSpPr>
      <xdr:spPr>
        <a:xfrm>
          <a:off x="19494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2" name="フローチャート: 判断 691">
          <a:extLst>
            <a:ext uri="{FF2B5EF4-FFF2-40B4-BE49-F238E27FC236}">
              <a16:creationId xmlns:a16="http://schemas.microsoft.com/office/drawing/2014/main" id="{D2D096A6-F7AD-4A10-BB27-17188554D86E}"/>
            </a:ext>
          </a:extLst>
        </xdr:cNvPr>
        <xdr:cNvSpPr/>
      </xdr:nvSpPr>
      <xdr:spPr>
        <a:xfrm>
          <a:off x="18605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DEE37A5A-53DA-4B11-9164-99D4EC6BC2E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4CA7260E-099F-4CDF-8B76-F8B07EE0078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F3B4CAD9-17AF-4F69-8BA3-3EA56110A0B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E0604391-789F-4EC2-8606-B48588A15C7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8F875D8C-B54E-404D-90BC-8C70EEA645B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147320</xdr:rowOff>
    </xdr:from>
    <xdr:to>
      <xdr:col>116</xdr:col>
      <xdr:colOff>114300</xdr:colOff>
      <xdr:row>63</xdr:row>
      <xdr:rowOff>77470</xdr:rowOff>
    </xdr:to>
    <xdr:sp macro="" textlink="">
      <xdr:nvSpPr>
        <xdr:cNvPr id="698" name="楕円 697">
          <a:extLst>
            <a:ext uri="{FF2B5EF4-FFF2-40B4-BE49-F238E27FC236}">
              <a16:creationId xmlns:a16="http://schemas.microsoft.com/office/drawing/2014/main" id="{C16C8D3B-B2B8-4137-967C-944BBEE01CF6}"/>
            </a:ext>
          </a:extLst>
        </xdr:cNvPr>
        <xdr:cNvSpPr/>
      </xdr:nvSpPr>
      <xdr:spPr>
        <a:xfrm>
          <a:off x="221107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125747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FDDF5625-847A-47F1-AC2F-8940EB1BA19F}"/>
            </a:ext>
          </a:extLst>
        </xdr:cNvPr>
        <xdr:cNvSpPr txBox="1"/>
      </xdr:nvSpPr>
      <xdr:spPr>
        <a:xfrm>
          <a:off x="22199600" y="1075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154940</xdr:rowOff>
    </xdr:from>
    <xdr:to>
      <xdr:col>112</xdr:col>
      <xdr:colOff>38100</xdr:colOff>
      <xdr:row>63</xdr:row>
      <xdr:rowOff>85090</xdr:rowOff>
    </xdr:to>
    <xdr:sp macro="" textlink="">
      <xdr:nvSpPr>
        <xdr:cNvPr id="700" name="楕円 699">
          <a:extLst>
            <a:ext uri="{FF2B5EF4-FFF2-40B4-BE49-F238E27FC236}">
              <a16:creationId xmlns:a16="http://schemas.microsoft.com/office/drawing/2014/main" id="{08241CFC-DCC5-4E89-B24D-2E364B3CBD77}"/>
            </a:ext>
          </a:extLst>
        </xdr:cNvPr>
        <xdr:cNvSpPr/>
      </xdr:nvSpPr>
      <xdr:spPr>
        <a:xfrm>
          <a:off x="21272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26670</xdr:rowOff>
    </xdr:from>
    <xdr:to>
      <xdr:col>116</xdr:col>
      <xdr:colOff>63500</xdr:colOff>
      <xdr:row>63</xdr:row>
      <xdr:rowOff>34290</xdr:rowOff>
    </xdr:to>
    <xdr:cxnSp macro="">
      <xdr:nvCxnSpPr>
        <xdr:cNvPr id="701" name="直線コネクタ 700">
          <a:extLst>
            <a:ext uri="{FF2B5EF4-FFF2-40B4-BE49-F238E27FC236}">
              <a16:creationId xmlns:a16="http://schemas.microsoft.com/office/drawing/2014/main" id="{8583681B-D09C-48C6-828E-C4E9D6A50C7B}"/>
            </a:ext>
          </a:extLst>
        </xdr:cNvPr>
        <xdr:cNvCxnSpPr/>
      </xdr:nvCxnSpPr>
      <xdr:spPr>
        <a:xfrm flipV="1">
          <a:off x="21323300" y="108280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154940</xdr:rowOff>
    </xdr:from>
    <xdr:to>
      <xdr:col>107</xdr:col>
      <xdr:colOff>101600</xdr:colOff>
      <xdr:row>63</xdr:row>
      <xdr:rowOff>85090</xdr:rowOff>
    </xdr:to>
    <xdr:sp macro="" textlink="">
      <xdr:nvSpPr>
        <xdr:cNvPr id="702" name="楕円 701">
          <a:extLst>
            <a:ext uri="{FF2B5EF4-FFF2-40B4-BE49-F238E27FC236}">
              <a16:creationId xmlns:a16="http://schemas.microsoft.com/office/drawing/2014/main" id="{C81BD286-18C5-4A20-9432-8331AF33A769}"/>
            </a:ext>
          </a:extLst>
        </xdr:cNvPr>
        <xdr:cNvSpPr/>
      </xdr:nvSpPr>
      <xdr:spPr>
        <a:xfrm>
          <a:off x="20383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34290</xdr:rowOff>
    </xdr:from>
    <xdr:to>
      <xdr:col>111</xdr:col>
      <xdr:colOff>177800</xdr:colOff>
      <xdr:row>63</xdr:row>
      <xdr:rowOff>34290</xdr:rowOff>
    </xdr:to>
    <xdr:cxnSp macro="">
      <xdr:nvCxnSpPr>
        <xdr:cNvPr id="703" name="直線コネクタ 702">
          <a:extLst>
            <a:ext uri="{FF2B5EF4-FFF2-40B4-BE49-F238E27FC236}">
              <a16:creationId xmlns:a16="http://schemas.microsoft.com/office/drawing/2014/main" id="{185EC2E3-4019-4A0A-ACD5-874FA07C78D8}"/>
            </a:ext>
          </a:extLst>
        </xdr:cNvPr>
        <xdr:cNvCxnSpPr/>
      </xdr:nvCxnSpPr>
      <xdr:spPr>
        <a:xfrm>
          <a:off x="20434300" y="1083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154940</xdr:rowOff>
    </xdr:from>
    <xdr:to>
      <xdr:col>102</xdr:col>
      <xdr:colOff>165100</xdr:colOff>
      <xdr:row>63</xdr:row>
      <xdr:rowOff>85090</xdr:rowOff>
    </xdr:to>
    <xdr:sp macro="" textlink="">
      <xdr:nvSpPr>
        <xdr:cNvPr id="704" name="楕円 703">
          <a:extLst>
            <a:ext uri="{FF2B5EF4-FFF2-40B4-BE49-F238E27FC236}">
              <a16:creationId xmlns:a16="http://schemas.microsoft.com/office/drawing/2014/main" id="{419B3D1D-8377-4223-ACA8-7BB9FD1CEB06}"/>
            </a:ext>
          </a:extLst>
        </xdr:cNvPr>
        <xdr:cNvSpPr/>
      </xdr:nvSpPr>
      <xdr:spPr>
        <a:xfrm>
          <a:off x="19494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34290</xdr:rowOff>
    </xdr:from>
    <xdr:to>
      <xdr:col>107</xdr:col>
      <xdr:colOff>50800</xdr:colOff>
      <xdr:row>63</xdr:row>
      <xdr:rowOff>34290</xdr:rowOff>
    </xdr:to>
    <xdr:cxnSp macro="">
      <xdr:nvCxnSpPr>
        <xdr:cNvPr id="705" name="直線コネクタ 704">
          <a:extLst>
            <a:ext uri="{FF2B5EF4-FFF2-40B4-BE49-F238E27FC236}">
              <a16:creationId xmlns:a16="http://schemas.microsoft.com/office/drawing/2014/main" id="{F4D402AA-D44F-4768-BAD1-9F5463597A71}"/>
            </a:ext>
          </a:extLst>
        </xdr:cNvPr>
        <xdr:cNvCxnSpPr/>
      </xdr:nvCxnSpPr>
      <xdr:spPr>
        <a:xfrm>
          <a:off x="19545300" y="1083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166370</xdr:rowOff>
    </xdr:from>
    <xdr:to>
      <xdr:col>98</xdr:col>
      <xdr:colOff>38100</xdr:colOff>
      <xdr:row>62</xdr:row>
      <xdr:rowOff>96520</xdr:rowOff>
    </xdr:to>
    <xdr:sp macro="" textlink="">
      <xdr:nvSpPr>
        <xdr:cNvPr id="706" name="楕円 705">
          <a:extLst>
            <a:ext uri="{FF2B5EF4-FFF2-40B4-BE49-F238E27FC236}">
              <a16:creationId xmlns:a16="http://schemas.microsoft.com/office/drawing/2014/main" id="{60162770-210F-4306-ABD3-9CD3793025FA}"/>
            </a:ext>
          </a:extLst>
        </xdr:cNvPr>
        <xdr:cNvSpPr/>
      </xdr:nvSpPr>
      <xdr:spPr>
        <a:xfrm>
          <a:off x="18605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45720</xdr:rowOff>
    </xdr:from>
    <xdr:to>
      <xdr:col>102</xdr:col>
      <xdr:colOff>114300</xdr:colOff>
      <xdr:row>63</xdr:row>
      <xdr:rowOff>34290</xdr:rowOff>
    </xdr:to>
    <xdr:cxnSp macro="">
      <xdr:nvCxnSpPr>
        <xdr:cNvPr id="707" name="直線コネクタ 706">
          <a:extLst>
            <a:ext uri="{FF2B5EF4-FFF2-40B4-BE49-F238E27FC236}">
              <a16:creationId xmlns:a16="http://schemas.microsoft.com/office/drawing/2014/main" id="{D77546B2-7BDC-4EC2-861C-5038954534D3}"/>
            </a:ext>
          </a:extLst>
        </xdr:cNvPr>
        <xdr:cNvCxnSpPr/>
      </xdr:nvCxnSpPr>
      <xdr:spPr>
        <a:xfrm>
          <a:off x="18656300" y="1067562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08" name="n_1aveValue【保健センター・保健所】&#10;一人当たり面積">
          <a:extLst>
            <a:ext uri="{FF2B5EF4-FFF2-40B4-BE49-F238E27FC236}">
              <a16:creationId xmlns:a16="http://schemas.microsoft.com/office/drawing/2014/main" id="{BF3E8950-F886-43AD-B278-9DBE83681C48}"/>
            </a:ext>
          </a:extLst>
        </xdr:cNvPr>
        <xdr:cNvSpPr txBox="1"/>
      </xdr:nvSpPr>
      <xdr:spPr>
        <a:xfrm>
          <a:off x="210757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09" name="n_2aveValue【保健センター・保健所】&#10;一人当たり面積">
          <a:extLst>
            <a:ext uri="{FF2B5EF4-FFF2-40B4-BE49-F238E27FC236}">
              <a16:creationId xmlns:a16="http://schemas.microsoft.com/office/drawing/2014/main" id="{2757DD74-BAE3-40D8-962A-D35E6041DBDF}"/>
            </a:ext>
          </a:extLst>
        </xdr:cNvPr>
        <xdr:cNvSpPr txBox="1"/>
      </xdr:nvSpPr>
      <xdr:spPr>
        <a:xfrm>
          <a:off x="20199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0" name="n_3aveValue【保健センター・保健所】&#10;一人当たり面積">
          <a:extLst>
            <a:ext uri="{FF2B5EF4-FFF2-40B4-BE49-F238E27FC236}">
              <a16:creationId xmlns:a16="http://schemas.microsoft.com/office/drawing/2014/main" id="{BC15605A-1334-4560-873A-101DA6EA8F2C}"/>
            </a:ext>
          </a:extLst>
        </xdr:cNvPr>
        <xdr:cNvSpPr txBox="1"/>
      </xdr:nvSpPr>
      <xdr:spPr>
        <a:xfrm>
          <a:off x="19310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82567</xdr:rowOff>
    </xdr:from>
    <xdr:ext cx="469744" cy="259045"/>
    <xdr:sp macro="" textlink="">
      <xdr:nvSpPr>
        <xdr:cNvPr id="711" name="n_4aveValue【保健センター・保健所】&#10;一人当たり面積">
          <a:extLst>
            <a:ext uri="{FF2B5EF4-FFF2-40B4-BE49-F238E27FC236}">
              <a16:creationId xmlns:a16="http://schemas.microsoft.com/office/drawing/2014/main" id="{83872BFA-17D1-4100-BE4A-BBEE6B003755}"/>
            </a:ext>
          </a:extLst>
        </xdr:cNvPr>
        <xdr:cNvSpPr txBox="1"/>
      </xdr:nvSpPr>
      <xdr:spPr>
        <a:xfrm>
          <a:off x="18421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76217</xdr:rowOff>
    </xdr:from>
    <xdr:ext cx="469744" cy="259045"/>
    <xdr:sp macro="" textlink="">
      <xdr:nvSpPr>
        <xdr:cNvPr id="712" name="n_1mainValue【保健センター・保健所】&#10;一人当たり面積">
          <a:extLst>
            <a:ext uri="{FF2B5EF4-FFF2-40B4-BE49-F238E27FC236}">
              <a16:creationId xmlns:a16="http://schemas.microsoft.com/office/drawing/2014/main" id="{E6C393EE-EFD6-4DFB-890C-1234C48D317A}"/>
            </a:ext>
          </a:extLst>
        </xdr:cNvPr>
        <xdr:cNvSpPr txBox="1"/>
      </xdr:nvSpPr>
      <xdr:spPr>
        <a:xfrm>
          <a:off x="210757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76217</xdr:rowOff>
    </xdr:from>
    <xdr:ext cx="469744" cy="259045"/>
    <xdr:sp macro="" textlink="">
      <xdr:nvSpPr>
        <xdr:cNvPr id="713" name="n_2mainValue【保健センター・保健所】&#10;一人当たり面積">
          <a:extLst>
            <a:ext uri="{FF2B5EF4-FFF2-40B4-BE49-F238E27FC236}">
              <a16:creationId xmlns:a16="http://schemas.microsoft.com/office/drawing/2014/main" id="{663A1A5D-5057-43E8-8CF3-A41A6262368F}"/>
            </a:ext>
          </a:extLst>
        </xdr:cNvPr>
        <xdr:cNvSpPr txBox="1"/>
      </xdr:nvSpPr>
      <xdr:spPr>
        <a:xfrm>
          <a:off x="20199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76217</xdr:rowOff>
    </xdr:from>
    <xdr:ext cx="469744" cy="259045"/>
    <xdr:sp macro="" textlink="">
      <xdr:nvSpPr>
        <xdr:cNvPr id="714" name="n_3mainValue【保健センター・保健所】&#10;一人当たり面積">
          <a:extLst>
            <a:ext uri="{FF2B5EF4-FFF2-40B4-BE49-F238E27FC236}">
              <a16:creationId xmlns:a16="http://schemas.microsoft.com/office/drawing/2014/main" id="{C34F4390-D1EC-4758-866D-FBB1E6682EA7}"/>
            </a:ext>
          </a:extLst>
        </xdr:cNvPr>
        <xdr:cNvSpPr txBox="1"/>
      </xdr:nvSpPr>
      <xdr:spPr>
        <a:xfrm>
          <a:off x="19310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87647</xdr:rowOff>
    </xdr:from>
    <xdr:ext cx="469744" cy="259045"/>
    <xdr:sp macro="" textlink="">
      <xdr:nvSpPr>
        <xdr:cNvPr id="715" name="n_4mainValue【保健センター・保健所】&#10;一人当たり面積">
          <a:extLst>
            <a:ext uri="{FF2B5EF4-FFF2-40B4-BE49-F238E27FC236}">
              <a16:creationId xmlns:a16="http://schemas.microsoft.com/office/drawing/2014/main" id="{0828D766-F387-4E9A-927D-60522E546782}"/>
            </a:ext>
          </a:extLst>
        </xdr:cNvPr>
        <xdr:cNvSpPr txBox="1"/>
      </xdr:nvSpPr>
      <xdr:spPr>
        <a:xfrm>
          <a:off x="18421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BF335086-7FC5-49AB-A80D-DD00C6148B3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EB79E911-8198-49FB-987F-D15DB141C8F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2EE27935-D1C0-46D2-B06F-D35C2B34C24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66444279-1874-4B7A-B6AA-605F684CEE1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ECB4CE38-923E-4DB6-B993-96903613BE1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46127E49-7135-4BF2-BBB8-F6CACFC7900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B3E9083B-E5CF-4E3C-82F0-F1D60B4A137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27887003-E674-4AC1-A24A-058EB94D12D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284AD17D-9833-445D-B96E-560110519D7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58637C57-2838-41E8-B8F1-31C3C20A751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DE5F6AE0-EA52-4A1D-96F7-E42248DA32E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3F9ABABB-FAE1-4417-A5DB-0B1F572B242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9040C9ED-7F69-452F-A0D2-CBB123D22F6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409B7F76-DD05-47C4-B776-932DA6F11B2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744EAEAD-01D7-46F2-8636-3E930A88292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E695E96B-3C3B-474E-B845-0A122F71343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2B30893C-9C65-4482-932C-EB2D3351F64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925AA993-5B02-421C-BA1D-11BD056B7E1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047B7B76-1C71-403C-867F-B71284CC265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201963F5-083A-4C50-9922-FD78806966A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A8412D15-783F-46ED-BBC3-EC2F41E8BBC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7630FF2B-8DDE-43E2-8AC3-9F18A8E820F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F5CC41CD-4A5B-4E8E-BB9E-2BAD0860757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82AFD95D-3184-4E4B-AF6A-09955554EF2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CB3D86D0-B76A-4A91-9529-CE647CF434A2}"/>
            </a:ext>
          </a:extLst>
        </xdr:cNvPr>
        <xdr:cNvCxnSpPr/>
      </xdr:nvCxnSpPr>
      <xdr:spPr>
        <a:xfrm flipV="1">
          <a:off x="16318864" y="13300711"/>
          <a:ext cx="0" cy="133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A8B9DED2-338A-47F4-A916-BAC2B1D0F697}"/>
            </a:ext>
          </a:extLst>
        </xdr:cNvPr>
        <xdr:cNvSpPr txBox="1"/>
      </xdr:nvSpPr>
      <xdr:spPr>
        <a:xfrm>
          <a:off x="16357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D89F1164-0739-4CFD-B510-70369B47424E}"/>
            </a:ext>
          </a:extLst>
        </xdr:cNvPr>
        <xdr:cNvCxnSpPr/>
      </xdr:nvCxnSpPr>
      <xdr:spPr>
        <a:xfrm>
          <a:off x="16230600" y="1463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34BCE3D8-3EEA-47C9-9644-E7D81A48C056}"/>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BE5663E0-36DD-4BF5-9F66-4465D4955E0D}"/>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73041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98BAF70E-A7BF-4165-B64A-F9C7B7CF6634}"/>
            </a:ext>
          </a:extLst>
        </xdr:cNvPr>
        <xdr:cNvSpPr txBox="1"/>
      </xdr:nvSpPr>
      <xdr:spPr>
        <a:xfrm>
          <a:off x="16357600" y="13960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0DC00B55-B459-4B0C-8FB1-F19E431A1762}"/>
            </a:ext>
          </a:extLst>
        </xdr:cNvPr>
        <xdr:cNvSpPr/>
      </xdr:nvSpPr>
      <xdr:spPr>
        <a:xfrm>
          <a:off x="162687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21BC0EC2-EA6D-456B-B07E-570B8B0DD8FB}"/>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778F2DFD-B9B2-4005-8883-F96B30847804}"/>
            </a:ext>
          </a:extLst>
        </xdr:cNvPr>
        <xdr:cNvSpPr/>
      </xdr:nvSpPr>
      <xdr:spPr>
        <a:xfrm>
          <a:off x="14541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FBC50968-1FAE-45E9-AA12-7B87694E8DD7}"/>
            </a:ext>
          </a:extLst>
        </xdr:cNvPr>
        <xdr:cNvSpPr/>
      </xdr:nvSpPr>
      <xdr:spPr>
        <a:xfrm>
          <a:off x="13652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0" name="フローチャート: 判断 749">
          <a:extLst>
            <a:ext uri="{FF2B5EF4-FFF2-40B4-BE49-F238E27FC236}">
              <a16:creationId xmlns:a16="http://schemas.microsoft.com/office/drawing/2014/main" id="{32432FF2-DD32-4FE5-9AEE-F7407A586E1F}"/>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75BFC0C0-0A4B-4353-B240-3D6FE1B9FBF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4616603C-BE4A-47B7-9443-C788C0DBC9A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81E3FB50-539F-4C82-B2E6-A428F7C31D9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87A036-95BC-4CC9-9B68-9C7557908B1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A17DC52C-E722-408C-B881-4BAD224A0DD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67311</xdr:rowOff>
    </xdr:from>
    <xdr:to>
      <xdr:col>85</xdr:col>
      <xdr:colOff>177800</xdr:colOff>
      <xdr:row>82</xdr:row>
      <xdr:rowOff>168911</xdr:rowOff>
    </xdr:to>
    <xdr:sp macro="" textlink="">
      <xdr:nvSpPr>
        <xdr:cNvPr id="756" name="楕円 755">
          <a:extLst>
            <a:ext uri="{FF2B5EF4-FFF2-40B4-BE49-F238E27FC236}">
              <a16:creationId xmlns:a16="http://schemas.microsoft.com/office/drawing/2014/main" id="{E88C31EA-3F79-4550-9279-40C63AEC7592}"/>
            </a:ext>
          </a:extLst>
        </xdr:cNvPr>
        <xdr:cNvSpPr/>
      </xdr:nvSpPr>
      <xdr:spPr>
        <a:xfrm>
          <a:off x="162687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45738</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3C80ACA4-B2B7-4AC7-B002-0441105B1131}"/>
            </a:ext>
          </a:extLst>
        </xdr:cNvPr>
        <xdr:cNvSpPr txBox="1"/>
      </xdr:nvSpPr>
      <xdr:spPr>
        <a:xfrm>
          <a:off x="16357600"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90170</xdr:rowOff>
    </xdr:from>
    <xdr:to>
      <xdr:col>81</xdr:col>
      <xdr:colOff>101600</xdr:colOff>
      <xdr:row>82</xdr:row>
      <xdr:rowOff>20320</xdr:rowOff>
    </xdr:to>
    <xdr:sp macro="" textlink="">
      <xdr:nvSpPr>
        <xdr:cNvPr id="758" name="楕円 757">
          <a:extLst>
            <a:ext uri="{FF2B5EF4-FFF2-40B4-BE49-F238E27FC236}">
              <a16:creationId xmlns:a16="http://schemas.microsoft.com/office/drawing/2014/main" id="{401CFA2D-E57D-4AC7-A12F-6B6E2875AB04}"/>
            </a:ext>
          </a:extLst>
        </xdr:cNvPr>
        <xdr:cNvSpPr/>
      </xdr:nvSpPr>
      <xdr:spPr>
        <a:xfrm>
          <a:off x="15430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140970</xdr:rowOff>
    </xdr:from>
    <xdr:to>
      <xdr:col>85</xdr:col>
      <xdr:colOff>127000</xdr:colOff>
      <xdr:row>82</xdr:row>
      <xdr:rowOff>118111</xdr:rowOff>
    </xdr:to>
    <xdr:cxnSp macro="">
      <xdr:nvCxnSpPr>
        <xdr:cNvPr id="759" name="直線コネクタ 758">
          <a:extLst>
            <a:ext uri="{FF2B5EF4-FFF2-40B4-BE49-F238E27FC236}">
              <a16:creationId xmlns:a16="http://schemas.microsoft.com/office/drawing/2014/main" id="{C6A9F880-76CB-4394-8088-61A929AD36FB}"/>
            </a:ext>
          </a:extLst>
        </xdr:cNvPr>
        <xdr:cNvCxnSpPr/>
      </xdr:nvCxnSpPr>
      <xdr:spPr>
        <a:xfrm>
          <a:off x="15481300" y="14028420"/>
          <a:ext cx="8382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71120</xdr:rowOff>
    </xdr:from>
    <xdr:to>
      <xdr:col>76</xdr:col>
      <xdr:colOff>165100</xdr:colOff>
      <xdr:row>82</xdr:row>
      <xdr:rowOff>1270</xdr:rowOff>
    </xdr:to>
    <xdr:sp macro="" textlink="">
      <xdr:nvSpPr>
        <xdr:cNvPr id="760" name="楕円 759">
          <a:extLst>
            <a:ext uri="{FF2B5EF4-FFF2-40B4-BE49-F238E27FC236}">
              <a16:creationId xmlns:a16="http://schemas.microsoft.com/office/drawing/2014/main" id="{0FC3EBEC-768D-49F4-BF12-2ADF0FD3358F}"/>
            </a:ext>
          </a:extLst>
        </xdr:cNvPr>
        <xdr:cNvSpPr/>
      </xdr:nvSpPr>
      <xdr:spPr>
        <a:xfrm>
          <a:off x="14541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121920</xdr:rowOff>
    </xdr:from>
    <xdr:to>
      <xdr:col>81</xdr:col>
      <xdr:colOff>50800</xdr:colOff>
      <xdr:row>81</xdr:row>
      <xdr:rowOff>140970</xdr:rowOff>
    </xdr:to>
    <xdr:cxnSp macro="">
      <xdr:nvCxnSpPr>
        <xdr:cNvPr id="761" name="直線コネクタ 760">
          <a:extLst>
            <a:ext uri="{FF2B5EF4-FFF2-40B4-BE49-F238E27FC236}">
              <a16:creationId xmlns:a16="http://schemas.microsoft.com/office/drawing/2014/main" id="{0EC1D0A8-4D5A-490E-B670-A8429263460E}"/>
            </a:ext>
          </a:extLst>
        </xdr:cNvPr>
        <xdr:cNvCxnSpPr/>
      </xdr:nvCxnSpPr>
      <xdr:spPr>
        <a:xfrm>
          <a:off x="14592300" y="140093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154939</xdr:rowOff>
    </xdr:from>
    <xdr:to>
      <xdr:col>72</xdr:col>
      <xdr:colOff>38100</xdr:colOff>
      <xdr:row>82</xdr:row>
      <xdr:rowOff>85089</xdr:rowOff>
    </xdr:to>
    <xdr:sp macro="" textlink="">
      <xdr:nvSpPr>
        <xdr:cNvPr id="762" name="楕円 761">
          <a:extLst>
            <a:ext uri="{FF2B5EF4-FFF2-40B4-BE49-F238E27FC236}">
              <a16:creationId xmlns:a16="http://schemas.microsoft.com/office/drawing/2014/main" id="{4A01099F-5D51-4F74-982A-D5623309FE73}"/>
            </a:ext>
          </a:extLst>
        </xdr:cNvPr>
        <xdr:cNvSpPr/>
      </xdr:nvSpPr>
      <xdr:spPr>
        <a:xfrm>
          <a:off x="13652500" y="1404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121920</xdr:rowOff>
    </xdr:from>
    <xdr:to>
      <xdr:col>76</xdr:col>
      <xdr:colOff>114300</xdr:colOff>
      <xdr:row>82</xdr:row>
      <xdr:rowOff>34289</xdr:rowOff>
    </xdr:to>
    <xdr:cxnSp macro="">
      <xdr:nvCxnSpPr>
        <xdr:cNvPr id="763" name="直線コネクタ 762">
          <a:extLst>
            <a:ext uri="{FF2B5EF4-FFF2-40B4-BE49-F238E27FC236}">
              <a16:creationId xmlns:a16="http://schemas.microsoft.com/office/drawing/2014/main" id="{149BF46B-BB30-46B2-9414-B83424BBF8FC}"/>
            </a:ext>
          </a:extLst>
        </xdr:cNvPr>
        <xdr:cNvCxnSpPr/>
      </xdr:nvCxnSpPr>
      <xdr:spPr>
        <a:xfrm flipV="1">
          <a:off x="13703300" y="1400937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137795</xdr:rowOff>
    </xdr:from>
    <xdr:to>
      <xdr:col>67</xdr:col>
      <xdr:colOff>101600</xdr:colOff>
      <xdr:row>85</xdr:row>
      <xdr:rowOff>67945</xdr:rowOff>
    </xdr:to>
    <xdr:sp macro="" textlink="">
      <xdr:nvSpPr>
        <xdr:cNvPr id="764" name="楕円 763">
          <a:extLst>
            <a:ext uri="{FF2B5EF4-FFF2-40B4-BE49-F238E27FC236}">
              <a16:creationId xmlns:a16="http://schemas.microsoft.com/office/drawing/2014/main" id="{3D284A15-920E-4102-AEDF-865F18A9397D}"/>
            </a:ext>
          </a:extLst>
        </xdr:cNvPr>
        <xdr:cNvSpPr/>
      </xdr:nvSpPr>
      <xdr:spPr>
        <a:xfrm>
          <a:off x="12763500" y="1453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34289</xdr:rowOff>
    </xdr:from>
    <xdr:to>
      <xdr:col>71</xdr:col>
      <xdr:colOff>177800</xdr:colOff>
      <xdr:row>85</xdr:row>
      <xdr:rowOff>17145</xdr:rowOff>
    </xdr:to>
    <xdr:cxnSp macro="">
      <xdr:nvCxnSpPr>
        <xdr:cNvPr id="765" name="直線コネクタ 764">
          <a:extLst>
            <a:ext uri="{FF2B5EF4-FFF2-40B4-BE49-F238E27FC236}">
              <a16:creationId xmlns:a16="http://schemas.microsoft.com/office/drawing/2014/main" id="{3316EA52-62B5-4407-9806-5D99C4CB0941}"/>
            </a:ext>
          </a:extLst>
        </xdr:cNvPr>
        <xdr:cNvCxnSpPr/>
      </xdr:nvCxnSpPr>
      <xdr:spPr>
        <a:xfrm flipV="1">
          <a:off x="12814300" y="14093189"/>
          <a:ext cx="889000" cy="49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766" name="n_1aveValue【消防施設】&#10;有形固定資産減価償却率">
          <a:extLst>
            <a:ext uri="{FF2B5EF4-FFF2-40B4-BE49-F238E27FC236}">
              <a16:creationId xmlns:a16="http://schemas.microsoft.com/office/drawing/2014/main" id="{A1807AB9-5297-427A-B01E-87E92B6C8032}"/>
            </a:ext>
          </a:extLst>
        </xdr:cNvPr>
        <xdr:cNvSpPr txBox="1"/>
      </xdr:nvSpPr>
      <xdr:spPr>
        <a:xfrm>
          <a:off x="152660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767" name="n_2aveValue【消防施設】&#10;有形固定資産減価償却率">
          <a:extLst>
            <a:ext uri="{FF2B5EF4-FFF2-40B4-BE49-F238E27FC236}">
              <a16:creationId xmlns:a16="http://schemas.microsoft.com/office/drawing/2014/main" id="{6A6089AA-2E9F-490F-B166-0CEDE50ECAE6}"/>
            </a:ext>
          </a:extLst>
        </xdr:cNvPr>
        <xdr:cNvSpPr txBox="1"/>
      </xdr:nvSpPr>
      <xdr:spPr>
        <a:xfrm>
          <a:off x="14389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95266</xdr:rowOff>
    </xdr:from>
    <xdr:ext cx="405111" cy="259045"/>
    <xdr:sp macro="" textlink="">
      <xdr:nvSpPr>
        <xdr:cNvPr id="768" name="n_3aveValue【消防施設】&#10;有形固定資産減価償却率">
          <a:extLst>
            <a:ext uri="{FF2B5EF4-FFF2-40B4-BE49-F238E27FC236}">
              <a16:creationId xmlns:a16="http://schemas.microsoft.com/office/drawing/2014/main" id="{2B985602-7019-4E38-A13E-372CCD3D8B44}"/>
            </a:ext>
          </a:extLst>
        </xdr:cNvPr>
        <xdr:cNvSpPr txBox="1"/>
      </xdr:nvSpPr>
      <xdr:spPr>
        <a:xfrm>
          <a:off x="135007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69" name="n_4aveValue【消防施設】&#10;有形固定資産減価償却率">
          <a:extLst>
            <a:ext uri="{FF2B5EF4-FFF2-40B4-BE49-F238E27FC236}">
              <a16:creationId xmlns:a16="http://schemas.microsoft.com/office/drawing/2014/main" id="{499D7D72-99FE-469C-92A4-6664E7D40282}"/>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36847</xdr:rowOff>
    </xdr:from>
    <xdr:ext cx="405111" cy="259045"/>
    <xdr:sp macro="" textlink="">
      <xdr:nvSpPr>
        <xdr:cNvPr id="770" name="n_1mainValue【消防施設】&#10;有形固定資産減価償却率">
          <a:extLst>
            <a:ext uri="{FF2B5EF4-FFF2-40B4-BE49-F238E27FC236}">
              <a16:creationId xmlns:a16="http://schemas.microsoft.com/office/drawing/2014/main" id="{78413DEB-6022-4617-BA04-AD40C81973F1}"/>
            </a:ext>
          </a:extLst>
        </xdr:cNvPr>
        <xdr:cNvSpPr txBox="1"/>
      </xdr:nvSpPr>
      <xdr:spPr>
        <a:xfrm>
          <a:off x="152660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17797</xdr:rowOff>
    </xdr:from>
    <xdr:ext cx="405111" cy="259045"/>
    <xdr:sp macro="" textlink="">
      <xdr:nvSpPr>
        <xdr:cNvPr id="771" name="n_2mainValue【消防施設】&#10;有形固定資産減価償却率">
          <a:extLst>
            <a:ext uri="{FF2B5EF4-FFF2-40B4-BE49-F238E27FC236}">
              <a16:creationId xmlns:a16="http://schemas.microsoft.com/office/drawing/2014/main" id="{F20D4D9E-0CC1-4687-A037-A9A0BF25705C}"/>
            </a:ext>
          </a:extLst>
        </xdr:cNvPr>
        <xdr:cNvSpPr txBox="1"/>
      </xdr:nvSpPr>
      <xdr:spPr>
        <a:xfrm>
          <a:off x="143897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101616</xdr:rowOff>
    </xdr:from>
    <xdr:ext cx="405111" cy="259045"/>
    <xdr:sp macro="" textlink="">
      <xdr:nvSpPr>
        <xdr:cNvPr id="772" name="n_3mainValue【消防施設】&#10;有形固定資産減価償却率">
          <a:extLst>
            <a:ext uri="{FF2B5EF4-FFF2-40B4-BE49-F238E27FC236}">
              <a16:creationId xmlns:a16="http://schemas.microsoft.com/office/drawing/2014/main" id="{B251A002-8860-497E-A5FB-041C523F03D7}"/>
            </a:ext>
          </a:extLst>
        </xdr:cNvPr>
        <xdr:cNvSpPr txBox="1"/>
      </xdr:nvSpPr>
      <xdr:spPr>
        <a:xfrm>
          <a:off x="13500744"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59072</xdr:rowOff>
    </xdr:from>
    <xdr:ext cx="405111" cy="259045"/>
    <xdr:sp macro="" textlink="">
      <xdr:nvSpPr>
        <xdr:cNvPr id="773" name="n_4mainValue【消防施設】&#10;有形固定資産減価償却率">
          <a:extLst>
            <a:ext uri="{FF2B5EF4-FFF2-40B4-BE49-F238E27FC236}">
              <a16:creationId xmlns:a16="http://schemas.microsoft.com/office/drawing/2014/main" id="{56315955-5833-4BD8-B50B-8600AAF1D6CC}"/>
            </a:ext>
          </a:extLst>
        </xdr:cNvPr>
        <xdr:cNvSpPr txBox="1"/>
      </xdr:nvSpPr>
      <xdr:spPr>
        <a:xfrm>
          <a:off x="12611744"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B8CF20AA-0A55-4713-AA43-45B2A8EC46C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B349298A-BB28-4918-992A-FBA50EEE939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286930AF-F362-4FF6-A82E-6B1899664D4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5CBB0BEB-2832-41D9-A2FA-B7F1EFC2A8C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1E268FA5-BC9E-4785-AD54-73356FE0DE9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D8EC6DB4-E85B-48E8-BBD0-C0517AE6EFF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20FD5F72-C3EB-4CAD-BEC2-29AC76EB651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A4ECE674-6707-40DE-B62C-8D50BCA5A2D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2045F3FD-0A27-4B58-B69A-90CE013C6DB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EAA983CD-8CE0-43AC-B025-6366C6FA578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664923FE-796C-4470-8F7F-05928C753F9F}"/>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8ECC915B-9BA1-4F0F-A8AC-E89259317C0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897356D0-50F1-468F-8EBE-E6252E2B841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9076C4D1-A19A-4B22-87BC-031CB7610A3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4A87809B-BBE8-4B9B-94B9-49F6569CAC3B}"/>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56E76215-5B81-4460-9277-655015A3A1C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B4959A42-B982-4D8B-B8A2-A8C7C668F41F}"/>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9EA7D71B-15D8-41C9-9720-93AB439FA50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4BE8DECB-4B1B-4E45-9CFB-40CCB0D08A4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52AE8750-A763-4FC5-AABE-704D959680D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4C613CF9-ED94-4BEA-97BA-017285750CE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C5E96F21-E4BF-404C-A959-3913C0D536C4}"/>
            </a:ext>
          </a:extLst>
        </xdr:cNvPr>
        <xdr:cNvCxnSpPr/>
      </xdr:nvCxnSpPr>
      <xdr:spPr>
        <a:xfrm flipV="1">
          <a:off x="22160864" y="135255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B12C06CC-2244-4FAD-9DF2-36DFD80C025D}"/>
            </a:ext>
          </a:extLst>
        </xdr:cNvPr>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4E477A22-7FE5-4E49-8B3A-738AF117CFCE}"/>
            </a:ext>
          </a:extLst>
        </xdr:cNvPr>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ECAE396D-6E88-48DD-B5A4-96B9AAAAF1B5}"/>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D2358EFC-411C-44C0-9325-E47E01414DFD}"/>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800" name="【消防施設】&#10;一人当たり面積平均値テキスト">
          <a:extLst>
            <a:ext uri="{FF2B5EF4-FFF2-40B4-BE49-F238E27FC236}">
              <a16:creationId xmlns:a16="http://schemas.microsoft.com/office/drawing/2014/main" id="{E2C85BB7-892F-40CA-9E95-F24C23C70C32}"/>
            </a:ext>
          </a:extLst>
        </xdr:cNvPr>
        <xdr:cNvSpPr txBox="1"/>
      </xdr:nvSpPr>
      <xdr:spPr>
        <a:xfrm>
          <a:off x="22199600" y="14034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C72CC2AE-A0D2-4661-AA92-7032DB67CDC2}"/>
            </a:ext>
          </a:extLst>
        </xdr:cNvPr>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9C7413F2-05CC-4F41-8EF2-301679DE44A3}"/>
            </a:ext>
          </a:extLst>
        </xdr:cNvPr>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BAC5F5DA-CF17-4230-8F50-0AF6D28871C3}"/>
            </a:ext>
          </a:extLst>
        </xdr:cNvPr>
        <xdr:cNvSpPr/>
      </xdr:nvSpPr>
      <xdr:spPr>
        <a:xfrm>
          <a:off x="203835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5F0F5C8C-446A-4365-8FD3-844C780862F3}"/>
            </a:ext>
          </a:extLst>
        </xdr:cNvPr>
        <xdr:cNvSpPr/>
      </xdr:nvSpPr>
      <xdr:spPr>
        <a:xfrm>
          <a:off x="19494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5" name="フローチャート: 判断 804">
          <a:extLst>
            <a:ext uri="{FF2B5EF4-FFF2-40B4-BE49-F238E27FC236}">
              <a16:creationId xmlns:a16="http://schemas.microsoft.com/office/drawing/2014/main" id="{86513626-A90B-4B98-8612-981DF42B180A}"/>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46D4C6A2-9040-4E2F-8E1C-6723657370F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E07F8F-2EB9-4BC6-9314-F6F733292AE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CD9F5AC9-BAAD-4F81-B3B2-05E129CC9CC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AD392159-41ED-4ED6-99BC-CA72BFF5FF6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19D02BE-402F-4357-8430-DB1C7DCBE33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811" name="楕円 810">
          <a:extLst>
            <a:ext uri="{FF2B5EF4-FFF2-40B4-BE49-F238E27FC236}">
              <a16:creationId xmlns:a16="http://schemas.microsoft.com/office/drawing/2014/main" id="{613CE8CF-B8F7-47F4-BDA1-25831882AE2E}"/>
            </a:ext>
          </a:extLst>
        </xdr:cNvPr>
        <xdr:cNvSpPr/>
      </xdr:nvSpPr>
      <xdr:spPr>
        <a:xfrm>
          <a:off x="22110700" y="143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128033</xdr:rowOff>
    </xdr:from>
    <xdr:ext cx="469744" cy="259045"/>
    <xdr:sp macro="" textlink="">
      <xdr:nvSpPr>
        <xdr:cNvPr id="812" name="【消防施設】&#10;一人当たり面積該当値テキスト">
          <a:extLst>
            <a:ext uri="{FF2B5EF4-FFF2-40B4-BE49-F238E27FC236}">
              <a16:creationId xmlns:a16="http://schemas.microsoft.com/office/drawing/2014/main" id="{22FE555B-2441-4FAC-84E8-18CF46247DBE}"/>
            </a:ext>
          </a:extLst>
        </xdr:cNvPr>
        <xdr:cNvSpPr txBox="1"/>
      </xdr:nvSpPr>
      <xdr:spPr>
        <a:xfrm>
          <a:off x="22199600" y="1435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140463</xdr:rowOff>
    </xdr:from>
    <xdr:to>
      <xdr:col>112</xdr:col>
      <xdr:colOff>38100</xdr:colOff>
      <xdr:row>84</xdr:row>
      <xdr:rowOff>70613</xdr:rowOff>
    </xdr:to>
    <xdr:sp macro="" textlink="">
      <xdr:nvSpPr>
        <xdr:cNvPr id="813" name="楕円 812">
          <a:extLst>
            <a:ext uri="{FF2B5EF4-FFF2-40B4-BE49-F238E27FC236}">
              <a16:creationId xmlns:a16="http://schemas.microsoft.com/office/drawing/2014/main" id="{7F395991-36B0-400B-904B-556A57C31590}"/>
            </a:ext>
          </a:extLst>
        </xdr:cNvPr>
        <xdr:cNvSpPr/>
      </xdr:nvSpPr>
      <xdr:spPr>
        <a:xfrm>
          <a:off x="212725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19813</xdr:rowOff>
    </xdr:from>
    <xdr:to>
      <xdr:col>116</xdr:col>
      <xdr:colOff>63500</xdr:colOff>
      <xdr:row>84</xdr:row>
      <xdr:rowOff>28956</xdr:rowOff>
    </xdr:to>
    <xdr:cxnSp macro="">
      <xdr:nvCxnSpPr>
        <xdr:cNvPr id="814" name="直線コネクタ 813">
          <a:extLst>
            <a:ext uri="{FF2B5EF4-FFF2-40B4-BE49-F238E27FC236}">
              <a16:creationId xmlns:a16="http://schemas.microsoft.com/office/drawing/2014/main" id="{2A6105B2-FEEC-4D43-B4A0-8C942F9163B3}"/>
            </a:ext>
          </a:extLst>
        </xdr:cNvPr>
        <xdr:cNvCxnSpPr/>
      </xdr:nvCxnSpPr>
      <xdr:spPr>
        <a:xfrm>
          <a:off x="21323300" y="14421613"/>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71882</xdr:rowOff>
    </xdr:from>
    <xdr:to>
      <xdr:col>107</xdr:col>
      <xdr:colOff>101600</xdr:colOff>
      <xdr:row>84</xdr:row>
      <xdr:rowOff>2032</xdr:rowOff>
    </xdr:to>
    <xdr:sp macro="" textlink="">
      <xdr:nvSpPr>
        <xdr:cNvPr id="815" name="楕円 814">
          <a:extLst>
            <a:ext uri="{FF2B5EF4-FFF2-40B4-BE49-F238E27FC236}">
              <a16:creationId xmlns:a16="http://schemas.microsoft.com/office/drawing/2014/main" id="{182EBD74-D0BB-4163-86DF-106D59CFC5E8}"/>
            </a:ext>
          </a:extLst>
        </xdr:cNvPr>
        <xdr:cNvSpPr/>
      </xdr:nvSpPr>
      <xdr:spPr>
        <a:xfrm>
          <a:off x="20383500" y="1430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122682</xdr:rowOff>
    </xdr:from>
    <xdr:to>
      <xdr:col>111</xdr:col>
      <xdr:colOff>177800</xdr:colOff>
      <xdr:row>84</xdr:row>
      <xdr:rowOff>19813</xdr:rowOff>
    </xdr:to>
    <xdr:cxnSp macro="">
      <xdr:nvCxnSpPr>
        <xdr:cNvPr id="816" name="直線コネクタ 815">
          <a:extLst>
            <a:ext uri="{FF2B5EF4-FFF2-40B4-BE49-F238E27FC236}">
              <a16:creationId xmlns:a16="http://schemas.microsoft.com/office/drawing/2014/main" id="{30CB16C1-2E33-40E1-85B7-8668F2673426}"/>
            </a:ext>
          </a:extLst>
        </xdr:cNvPr>
        <xdr:cNvCxnSpPr/>
      </xdr:nvCxnSpPr>
      <xdr:spPr>
        <a:xfrm>
          <a:off x="20434300" y="14353032"/>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71882</xdr:rowOff>
    </xdr:from>
    <xdr:to>
      <xdr:col>102</xdr:col>
      <xdr:colOff>165100</xdr:colOff>
      <xdr:row>84</xdr:row>
      <xdr:rowOff>2032</xdr:rowOff>
    </xdr:to>
    <xdr:sp macro="" textlink="">
      <xdr:nvSpPr>
        <xdr:cNvPr id="817" name="楕円 816">
          <a:extLst>
            <a:ext uri="{FF2B5EF4-FFF2-40B4-BE49-F238E27FC236}">
              <a16:creationId xmlns:a16="http://schemas.microsoft.com/office/drawing/2014/main" id="{852AFFA7-D7EC-4A69-AE09-8388C97864BD}"/>
            </a:ext>
          </a:extLst>
        </xdr:cNvPr>
        <xdr:cNvSpPr/>
      </xdr:nvSpPr>
      <xdr:spPr>
        <a:xfrm>
          <a:off x="19494500" y="1430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122682</xdr:rowOff>
    </xdr:from>
    <xdr:to>
      <xdr:col>107</xdr:col>
      <xdr:colOff>50800</xdr:colOff>
      <xdr:row>83</xdr:row>
      <xdr:rowOff>122682</xdr:rowOff>
    </xdr:to>
    <xdr:cxnSp macro="">
      <xdr:nvCxnSpPr>
        <xdr:cNvPr id="818" name="直線コネクタ 817">
          <a:extLst>
            <a:ext uri="{FF2B5EF4-FFF2-40B4-BE49-F238E27FC236}">
              <a16:creationId xmlns:a16="http://schemas.microsoft.com/office/drawing/2014/main" id="{4D8D3506-F4FA-487A-B71C-C7FC9B5392EC}"/>
            </a:ext>
          </a:extLst>
        </xdr:cNvPr>
        <xdr:cNvCxnSpPr/>
      </xdr:nvCxnSpPr>
      <xdr:spPr>
        <a:xfrm>
          <a:off x="19545300" y="143530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78739</xdr:rowOff>
    </xdr:from>
    <xdr:to>
      <xdr:col>98</xdr:col>
      <xdr:colOff>38100</xdr:colOff>
      <xdr:row>85</xdr:row>
      <xdr:rowOff>8889</xdr:rowOff>
    </xdr:to>
    <xdr:sp macro="" textlink="">
      <xdr:nvSpPr>
        <xdr:cNvPr id="819" name="楕円 818">
          <a:extLst>
            <a:ext uri="{FF2B5EF4-FFF2-40B4-BE49-F238E27FC236}">
              <a16:creationId xmlns:a16="http://schemas.microsoft.com/office/drawing/2014/main" id="{E7402378-6486-4ECB-9E12-2E943508DA0D}"/>
            </a:ext>
          </a:extLst>
        </xdr:cNvPr>
        <xdr:cNvSpPr/>
      </xdr:nvSpPr>
      <xdr:spPr>
        <a:xfrm>
          <a:off x="18605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122682</xdr:rowOff>
    </xdr:from>
    <xdr:to>
      <xdr:col>102</xdr:col>
      <xdr:colOff>114300</xdr:colOff>
      <xdr:row>84</xdr:row>
      <xdr:rowOff>129539</xdr:rowOff>
    </xdr:to>
    <xdr:cxnSp macro="">
      <xdr:nvCxnSpPr>
        <xdr:cNvPr id="820" name="直線コネクタ 819">
          <a:extLst>
            <a:ext uri="{FF2B5EF4-FFF2-40B4-BE49-F238E27FC236}">
              <a16:creationId xmlns:a16="http://schemas.microsoft.com/office/drawing/2014/main" id="{E51E0FE6-12A6-4A0C-9E03-E3CAE0B2514E}"/>
            </a:ext>
          </a:extLst>
        </xdr:cNvPr>
        <xdr:cNvCxnSpPr/>
      </xdr:nvCxnSpPr>
      <xdr:spPr>
        <a:xfrm flipV="1">
          <a:off x="18656300" y="14353032"/>
          <a:ext cx="889000" cy="17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71138</xdr:rowOff>
    </xdr:from>
    <xdr:ext cx="469744" cy="259045"/>
    <xdr:sp macro="" textlink="">
      <xdr:nvSpPr>
        <xdr:cNvPr id="821" name="n_1aveValue【消防施設】&#10;一人当たり面積">
          <a:extLst>
            <a:ext uri="{FF2B5EF4-FFF2-40B4-BE49-F238E27FC236}">
              <a16:creationId xmlns:a16="http://schemas.microsoft.com/office/drawing/2014/main" id="{620CE89F-F9D5-465D-893A-D2DFA0B69541}"/>
            </a:ext>
          </a:extLst>
        </xdr:cNvPr>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80281</xdr:rowOff>
    </xdr:from>
    <xdr:ext cx="469744" cy="259045"/>
    <xdr:sp macro="" textlink="">
      <xdr:nvSpPr>
        <xdr:cNvPr id="822" name="n_2aveValue【消防施設】&#10;一人当たり面積">
          <a:extLst>
            <a:ext uri="{FF2B5EF4-FFF2-40B4-BE49-F238E27FC236}">
              <a16:creationId xmlns:a16="http://schemas.microsoft.com/office/drawing/2014/main" id="{FF3DC3AC-4700-4A70-8A86-DA42EF08DD13}"/>
            </a:ext>
          </a:extLst>
        </xdr:cNvPr>
        <xdr:cNvSpPr txBox="1"/>
      </xdr:nvSpPr>
      <xdr:spPr>
        <a:xfrm>
          <a:off x="20199427" y="1396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84853</xdr:rowOff>
    </xdr:from>
    <xdr:ext cx="469744" cy="259045"/>
    <xdr:sp macro="" textlink="">
      <xdr:nvSpPr>
        <xdr:cNvPr id="823" name="n_3aveValue【消防施設】&#10;一人当たり面積">
          <a:extLst>
            <a:ext uri="{FF2B5EF4-FFF2-40B4-BE49-F238E27FC236}">
              <a16:creationId xmlns:a16="http://schemas.microsoft.com/office/drawing/2014/main" id="{5A15E59B-F1D9-4077-B7B1-1C3FA771CCB7}"/>
            </a:ext>
          </a:extLst>
        </xdr:cNvPr>
        <xdr:cNvSpPr txBox="1"/>
      </xdr:nvSpPr>
      <xdr:spPr>
        <a:xfrm>
          <a:off x="19310427" y="1397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824" name="n_4aveValue【消防施設】&#10;一人当たり面積">
          <a:extLst>
            <a:ext uri="{FF2B5EF4-FFF2-40B4-BE49-F238E27FC236}">
              <a16:creationId xmlns:a16="http://schemas.microsoft.com/office/drawing/2014/main" id="{42E2179F-9C42-449C-AC86-511E7AD93C77}"/>
            </a:ext>
          </a:extLst>
        </xdr:cNvPr>
        <xdr:cNvSpPr txBox="1"/>
      </xdr:nvSpPr>
      <xdr:spPr>
        <a:xfrm>
          <a:off x="18421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61740</xdr:rowOff>
    </xdr:from>
    <xdr:ext cx="469744" cy="259045"/>
    <xdr:sp macro="" textlink="">
      <xdr:nvSpPr>
        <xdr:cNvPr id="825" name="n_1mainValue【消防施設】&#10;一人当たり面積">
          <a:extLst>
            <a:ext uri="{FF2B5EF4-FFF2-40B4-BE49-F238E27FC236}">
              <a16:creationId xmlns:a16="http://schemas.microsoft.com/office/drawing/2014/main" id="{DB9F9568-B03D-4B52-99DB-18E70EF72804}"/>
            </a:ext>
          </a:extLst>
        </xdr:cNvPr>
        <xdr:cNvSpPr txBox="1"/>
      </xdr:nvSpPr>
      <xdr:spPr>
        <a:xfrm>
          <a:off x="21075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164609</xdr:rowOff>
    </xdr:from>
    <xdr:ext cx="469744" cy="259045"/>
    <xdr:sp macro="" textlink="">
      <xdr:nvSpPr>
        <xdr:cNvPr id="826" name="n_2mainValue【消防施設】&#10;一人当たり面積">
          <a:extLst>
            <a:ext uri="{FF2B5EF4-FFF2-40B4-BE49-F238E27FC236}">
              <a16:creationId xmlns:a16="http://schemas.microsoft.com/office/drawing/2014/main" id="{A0C1EB3A-C118-40BD-967B-60C614EDDCC7}"/>
            </a:ext>
          </a:extLst>
        </xdr:cNvPr>
        <xdr:cNvSpPr txBox="1"/>
      </xdr:nvSpPr>
      <xdr:spPr>
        <a:xfrm>
          <a:off x="20199427"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164609</xdr:rowOff>
    </xdr:from>
    <xdr:ext cx="469744" cy="259045"/>
    <xdr:sp macro="" textlink="">
      <xdr:nvSpPr>
        <xdr:cNvPr id="827" name="n_3mainValue【消防施設】&#10;一人当たり面積">
          <a:extLst>
            <a:ext uri="{FF2B5EF4-FFF2-40B4-BE49-F238E27FC236}">
              <a16:creationId xmlns:a16="http://schemas.microsoft.com/office/drawing/2014/main" id="{17931DC6-B4DC-48AB-B813-F37CEC19A9B2}"/>
            </a:ext>
          </a:extLst>
        </xdr:cNvPr>
        <xdr:cNvSpPr txBox="1"/>
      </xdr:nvSpPr>
      <xdr:spPr>
        <a:xfrm>
          <a:off x="19310427"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xdr:rowOff>
    </xdr:from>
    <xdr:ext cx="469744" cy="259045"/>
    <xdr:sp macro="" textlink="">
      <xdr:nvSpPr>
        <xdr:cNvPr id="828" name="n_4mainValue【消防施設】&#10;一人当たり面積">
          <a:extLst>
            <a:ext uri="{FF2B5EF4-FFF2-40B4-BE49-F238E27FC236}">
              <a16:creationId xmlns:a16="http://schemas.microsoft.com/office/drawing/2014/main" id="{DC2A966A-7D28-4317-B447-083CB67BC437}"/>
            </a:ext>
          </a:extLst>
        </xdr:cNvPr>
        <xdr:cNvSpPr txBox="1"/>
      </xdr:nvSpPr>
      <xdr:spPr>
        <a:xfrm>
          <a:off x="18421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D97ADB87-C9A1-4EA4-9DB8-3FB68BA624B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9F3C9E24-D3FF-42E5-B586-F1B02329242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CA81571A-F348-473B-B5DE-6E4AF8EE965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0D463C72-F085-45E7-B927-B9525224BDE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5DB5104B-D241-4749-93E4-898B47500D1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CFC66804-FBCD-45DC-854C-B453EF84906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CFC34D90-702B-4B93-B107-607370C6C22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BAE15145-5CC0-4DC2-97F5-D2311B6C05B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0BE93A9F-DD56-4D4D-944C-E739E1BD356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5C35D121-1CDF-4CD3-8E68-35502F53182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B55A11CC-590D-42D2-85B1-1D1E289D25F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CF8E91AD-921A-41B2-83FC-627244A12B7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87082AC5-6CD2-438E-AF08-6AA752BF06F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67FB8996-A20C-4178-AD4C-E1ED7798C63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2AACEA02-7E55-49C4-B3D5-0BB3384023B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72D706B6-41E8-4510-B1B5-48B7D299F14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ABC932E5-CA66-4E11-8C7C-DF0B7EBA1CE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413F890B-7BD6-41E6-B1AE-8B5EFE244B3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374996BD-645C-48BB-8865-E6C944A6E66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3CB10808-A15F-478E-A836-C14E4752237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14DBB4E8-9F17-4953-B541-157AC6002D9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ACD9811D-E80B-4D49-AB9A-197A9DF3CFA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D5647DE3-5F5E-44B4-93B7-B57D668582B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0F8AA61A-0922-4AD7-87B8-793831EC4DD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51859A56-9F7B-4768-8948-02E7AA86F91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D69CDA0F-84FA-496A-8A8E-AF5C7A3A8097}"/>
            </a:ext>
          </a:extLst>
        </xdr:cNvPr>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33809C63-584D-436C-92FA-972E5B2CD733}"/>
            </a:ext>
          </a:extLst>
        </xdr:cNvPr>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0CECA096-1062-46A6-807A-70F233AED1E0}"/>
            </a:ext>
          </a:extLst>
        </xdr:cNvPr>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00CD9FC2-7F91-4483-89D3-EBE8D3F37D5F}"/>
            </a:ext>
          </a:extLst>
        </xdr:cNvPr>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58614DD2-57C0-46D2-B2A3-9CCD02D5FDEA}"/>
            </a:ext>
          </a:extLst>
        </xdr:cNvPr>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859" name="【庁舎】&#10;有形固定資産減価償却率平均値テキスト">
          <a:extLst>
            <a:ext uri="{FF2B5EF4-FFF2-40B4-BE49-F238E27FC236}">
              <a16:creationId xmlns:a16="http://schemas.microsoft.com/office/drawing/2014/main" id="{22C8D759-9A30-45AE-8E0E-FD1D9748C536}"/>
            </a:ext>
          </a:extLst>
        </xdr:cNvPr>
        <xdr:cNvSpPr txBox="1"/>
      </xdr:nvSpPr>
      <xdr:spPr>
        <a:xfrm>
          <a:off x="16357600" y="17614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53F3B54A-E6F5-4565-85A6-AFB9128B1547}"/>
            </a:ext>
          </a:extLst>
        </xdr:cNvPr>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A6D08D49-A390-4ADD-806A-717F0225BA47}"/>
            </a:ext>
          </a:extLst>
        </xdr:cNvPr>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9604D131-B31C-4454-8AFC-48A30AFD4935}"/>
            </a:ext>
          </a:extLst>
        </xdr:cNvPr>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03071E68-E6EB-48B8-B97A-8B81AE4155FF}"/>
            </a:ext>
          </a:extLst>
        </xdr:cNvPr>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4" name="フローチャート: 判断 863">
          <a:extLst>
            <a:ext uri="{FF2B5EF4-FFF2-40B4-BE49-F238E27FC236}">
              <a16:creationId xmlns:a16="http://schemas.microsoft.com/office/drawing/2014/main" id="{6156A362-FF35-4F34-823B-15EA3E7B1566}"/>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CC9DA47C-3F58-4E1F-9B63-145D2B23C53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5318DB26-79D1-4383-8FF8-9A694CAC296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B09D5B77-6742-4896-8943-813E9164A59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32798071-0697-41EA-AC61-5ABBC521EAC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9396BE67-F4DB-403F-9ADF-A60C66036B9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126637</xdr:rowOff>
    </xdr:from>
    <xdr:to>
      <xdr:col>85</xdr:col>
      <xdr:colOff>177800</xdr:colOff>
      <xdr:row>104</xdr:row>
      <xdr:rowOff>56787</xdr:rowOff>
    </xdr:to>
    <xdr:sp macro="" textlink="">
      <xdr:nvSpPr>
        <xdr:cNvPr id="870" name="楕円 869">
          <a:extLst>
            <a:ext uri="{FF2B5EF4-FFF2-40B4-BE49-F238E27FC236}">
              <a16:creationId xmlns:a16="http://schemas.microsoft.com/office/drawing/2014/main" id="{0E1F305B-FDA7-4CA3-BD85-4FB1CA2C743A}"/>
            </a:ext>
          </a:extLst>
        </xdr:cNvPr>
        <xdr:cNvSpPr/>
      </xdr:nvSpPr>
      <xdr:spPr>
        <a:xfrm>
          <a:off x="16268700" y="1778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105064</xdr:rowOff>
    </xdr:from>
    <xdr:ext cx="405111" cy="259045"/>
    <xdr:sp macro="" textlink="">
      <xdr:nvSpPr>
        <xdr:cNvPr id="871" name="【庁舎】&#10;有形固定資産減価償却率該当値テキスト">
          <a:extLst>
            <a:ext uri="{FF2B5EF4-FFF2-40B4-BE49-F238E27FC236}">
              <a16:creationId xmlns:a16="http://schemas.microsoft.com/office/drawing/2014/main" id="{A2A1E484-4A76-46E3-BD39-68765A5E522A}"/>
            </a:ext>
          </a:extLst>
        </xdr:cNvPr>
        <xdr:cNvSpPr txBox="1"/>
      </xdr:nvSpPr>
      <xdr:spPr>
        <a:xfrm>
          <a:off x="16357600" y="17764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79284</xdr:rowOff>
    </xdr:from>
    <xdr:to>
      <xdr:col>81</xdr:col>
      <xdr:colOff>101600</xdr:colOff>
      <xdr:row>104</xdr:row>
      <xdr:rowOff>9434</xdr:rowOff>
    </xdr:to>
    <xdr:sp macro="" textlink="">
      <xdr:nvSpPr>
        <xdr:cNvPr id="872" name="楕円 871">
          <a:extLst>
            <a:ext uri="{FF2B5EF4-FFF2-40B4-BE49-F238E27FC236}">
              <a16:creationId xmlns:a16="http://schemas.microsoft.com/office/drawing/2014/main" id="{B337329C-D0C1-4015-A93B-BA83F95B1B9E}"/>
            </a:ext>
          </a:extLst>
        </xdr:cNvPr>
        <xdr:cNvSpPr/>
      </xdr:nvSpPr>
      <xdr:spPr>
        <a:xfrm>
          <a:off x="15430500" y="177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130084</xdr:rowOff>
    </xdr:from>
    <xdr:to>
      <xdr:col>85</xdr:col>
      <xdr:colOff>127000</xdr:colOff>
      <xdr:row>104</xdr:row>
      <xdr:rowOff>5987</xdr:rowOff>
    </xdr:to>
    <xdr:cxnSp macro="">
      <xdr:nvCxnSpPr>
        <xdr:cNvPr id="873" name="直線コネクタ 872">
          <a:extLst>
            <a:ext uri="{FF2B5EF4-FFF2-40B4-BE49-F238E27FC236}">
              <a16:creationId xmlns:a16="http://schemas.microsoft.com/office/drawing/2014/main" id="{F6425441-6356-4A7D-A609-64B434674B4B}"/>
            </a:ext>
          </a:extLst>
        </xdr:cNvPr>
        <xdr:cNvCxnSpPr/>
      </xdr:nvCxnSpPr>
      <xdr:spPr>
        <a:xfrm>
          <a:off x="15481300" y="17789434"/>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31931</xdr:rowOff>
    </xdr:from>
    <xdr:to>
      <xdr:col>76</xdr:col>
      <xdr:colOff>165100</xdr:colOff>
      <xdr:row>103</xdr:row>
      <xdr:rowOff>133531</xdr:rowOff>
    </xdr:to>
    <xdr:sp macro="" textlink="">
      <xdr:nvSpPr>
        <xdr:cNvPr id="874" name="楕円 873">
          <a:extLst>
            <a:ext uri="{FF2B5EF4-FFF2-40B4-BE49-F238E27FC236}">
              <a16:creationId xmlns:a16="http://schemas.microsoft.com/office/drawing/2014/main" id="{5893B583-9B1A-4DAC-9728-48D859CB9BE5}"/>
            </a:ext>
          </a:extLst>
        </xdr:cNvPr>
        <xdr:cNvSpPr/>
      </xdr:nvSpPr>
      <xdr:spPr>
        <a:xfrm>
          <a:off x="14541500" y="1769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82731</xdr:rowOff>
    </xdr:from>
    <xdr:to>
      <xdr:col>81</xdr:col>
      <xdr:colOff>50800</xdr:colOff>
      <xdr:row>103</xdr:row>
      <xdr:rowOff>130084</xdr:rowOff>
    </xdr:to>
    <xdr:cxnSp macro="">
      <xdr:nvCxnSpPr>
        <xdr:cNvPr id="875" name="直線コネクタ 874">
          <a:extLst>
            <a:ext uri="{FF2B5EF4-FFF2-40B4-BE49-F238E27FC236}">
              <a16:creationId xmlns:a16="http://schemas.microsoft.com/office/drawing/2014/main" id="{702729B1-D797-4BD7-AD13-9919249EE978}"/>
            </a:ext>
          </a:extLst>
        </xdr:cNvPr>
        <xdr:cNvCxnSpPr/>
      </xdr:nvCxnSpPr>
      <xdr:spPr>
        <a:xfrm>
          <a:off x="14592300" y="17742081"/>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5806</xdr:rowOff>
    </xdr:from>
    <xdr:to>
      <xdr:col>72</xdr:col>
      <xdr:colOff>38100</xdr:colOff>
      <xdr:row>104</xdr:row>
      <xdr:rowOff>107406</xdr:rowOff>
    </xdr:to>
    <xdr:sp macro="" textlink="">
      <xdr:nvSpPr>
        <xdr:cNvPr id="876" name="楕円 875">
          <a:extLst>
            <a:ext uri="{FF2B5EF4-FFF2-40B4-BE49-F238E27FC236}">
              <a16:creationId xmlns:a16="http://schemas.microsoft.com/office/drawing/2014/main" id="{E5EAEAE8-9703-4592-81C2-130F9ED7FEC0}"/>
            </a:ext>
          </a:extLst>
        </xdr:cNvPr>
        <xdr:cNvSpPr/>
      </xdr:nvSpPr>
      <xdr:spPr>
        <a:xfrm>
          <a:off x="136525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82731</xdr:rowOff>
    </xdr:from>
    <xdr:to>
      <xdr:col>76</xdr:col>
      <xdr:colOff>114300</xdr:colOff>
      <xdr:row>104</xdr:row>
      <xdr:rowOff>56606</xdr:rowOff>
    </xdr:to>
    <xdr:cxnSp macro="">
      <xdr:nvCxnSpPr>
        <xdr:cNvPr id="877" name="直線コネクタ 876">
          <a:extLst>
            <a:ext uri="{FF2B5EF4-FFF2-40B4-BE49-F238E27FC236}">
              <a16:creationId xmlns:a16="http://schemas.microsoft.com/office/drawing/2014/main" id="{EDE8F776-D798-4757-AD4F-EB62255F8520}"/>
            </a:ext>
          </a:extLst>
        </xdr:cNvPr>
        <xdr:cNvCxnSpPr/>
      </xdr:nvCxnSpPr>
      <xdr:spPr>
        <a:xfrm flipV="1">
          <a:off x="13703300" y="17742081"/>
          <a:ext cx="889000" cy="14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907</xdr:rowOff>
    </xdr:from>
    <xdr:to>
      <xdr:col>67</xdr:col>
      <xdr:colOff>101600</xdr:colOff>
      <xdr:row>104</xdr:row>
      <xdr:rowOff>102507</xdr:rowOff>
    </xdr:to>
    <xdr:sp macro="" textlink="">
      <xdr:nvSpPr>
        <xdr:cNvPr id="878" name="楕円 877">
          <a:extLst>
            <a:ext uri="{FF2B5EF4-FFF2-40B4-BE49-F238E27FC236}">
              <a16:creationId xmlns:a16="http://schemas.microsoft.com/office/drawing/2014/main" id="{7B0EA0FE-A11B-4F07-8E9E-513C1493F71D}"/>
            </a:ext>
          </a:extLst>
        </xdr:cNvPr>
        <xdr:cNvSpPr/>
      </xdr:nvSpPr>
      <xdr:spPr>
        <a:xfrm>
          <a:off x="12763500" y="1783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51707</xdr:rowOff>
    </xdr:from>
    <xdr:to>
      <xdr:col>71</xdr:col>
      <xdr:colOff>177800</xdr:colOff>
      <xdr:row>104</xdr:row>
      <xdr:rowOff>56606</xdr:rowOff>
    </xdr:to>
    <xdr:cxnSp macro="">
      <xdr:nvCxnSpPr>
        <xdr:cNvPr id="879" name="直線コネクタ 878">
          <a:extLst>
            <a:ext uri="{FF2B5EF4-FFF2-40B4-BE49-F238E27FC236}">
              <a16:creationId xmlns:a16="http://schemas.microsoft.com/office/drawing/2014/main" id="{73D46922-FBE7-4561-AAD8-A3B598441DE3}"/>
            </a:ext>
          </a:extLst>
        </xdr:cNvPr>
        <xdr:cNvCxnSpPr/>
      </xdr:nvCxnSpPr>
      <xdr:spPr>
        <a:xfrm>
          <a:off x="12814300" y="1788250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10358</xdr:rowOff>
    </xdr:from>
    <xdr:ext cx="405111" cy="259045"/>
    <xdr:sp macro="" textlink="">
      <xdr:nvSpPr>
        <xdr:cNvPr id="880" name="n_1aveValue【庁舎】&#10;有形固定資産減価償却率">
          <a:extLst>
            <a:ext uri="{FF2B5EF4-FFF2-40B4-BE49-F238E27FC236}">
              <a16:creationId xmlns:a16="http://schemas.microsoft.com/office/drawing/2014/main" id="{01BC157D-071A-4EFE-8DDE-73D58F22ED7F}"/>
            </a:ext>
          </a:extLst>
        </xdr:cNvPr>
        <xdr:cNvSpPr txBox="1"/>
      </xdr:nvSpPr>
      <xdr:spPr>
        <a:xfrm>
          <a:off x="15266044" y="1784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43015</xdr:rowOff>
    </xdr:from>
    <xdr:ext cx="405111" cy="259045"/>
    <xdr:sp macro="" textlink="">
      <xdr:nvSpPr>
        <xdr:cNvPr id="881" name="n_2aveValue【庁舎】&#10;有形固定資産減価償却率">
          <a:extLst>
            <a:ext uri="{FF2B5EF4-FFF2-40B4-BE49-F238E27FC236}">
              <a16:creationId xmlns:a16="http://schemas.microsoft.com/office/drawing/2014/main" id="{536FCAE7-45CE-417C-885A-4DE963EF6C4B}"/>
            </a:ext>
          </a:extLst>
        </xdr:cNvPr>
        <xdr:cNvSpPr txBox="1"/>
      </xdr:nvSpPr>
      <xdr:spPr>
        <a:xfrm>
          <a:off x="14389744" y="1787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882" name="n_3aveValue【庁舎】&#10;有形固定資産減価償却率">
          <a:extLst>
            <a:ext uri="{FF2B5EF4-FFF2-40B4-BE49-F238E27FC236}">
              <a16:creationId xmlns:a16="http://schemas.microsoft.com/office/drawing/2014/main" id="{3F7629B0-CADE-4590-B75F-571BE33D03C8}"/>
            </a:ext>
          </a:extLst>
        </xdr:cNvPr>
        <xdr:cNvSpPr txBox="1"/>
      </xdr:nvSpPr>
      <xdr:spPr>
        <a:xfrm>
          <a:off x="135007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83" name="n_4aveValue【庁舎】&#10;有形固定資産減価償却率">
          <a:extLst>
            <a:ext uri="{FF2B5EF4-FFF2-40B4-BE49-F238E27FC236}">
              <a16:creationId xmlns:a16="http://schemas.microsoft.com/office/drawing/2014/main" id="{69C157D0-483E-4297-941D-4D411A16AABC}"/>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25961</xdr:rowOff>
    </xdr:from>
    <xdr:ext cx="405111" cy="259045"/>
    <xdr:sp macro="" textlink="">
      <xdr:nvSpPr>
        <xdr:cNvPr id="884" name="n_1mainValue【庁舎】&#10;有形固定資産減価償却率">
          <a:extLst>
            <a:ext uri="{FF2B5EF4-FFF2-40B4-BE49-F238E27FC236}">
              <a16:creationId xmlns:a16="http://schemas.microsoft.com/office/drawing/2014/main" id="{C322F70E-DD55-4939-A97C-2786E80725FF}"/>
            </a:ext>
          </a:extLst>
        </xdr:cNvPr>
        <xdr:cNvSpPr txBox="1"/>
      </xdr:nvSpPr>
      <xdr:spPr>
        <a:xfrm>
          <a:off x="15266044" y="1751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150058</xdr:rowOff>
    </xdr:from>
    <xdr:ext cx="405111" cy="259045"/>
    <xdr:sp macro="" textlink="">
      <xdr:nvSpPr>
        <xdr:cNvPr id="885" name="n_2mainValue【庁舎】&#10;有形固定資産減価償却率">
          <a:extLst>
            <a:ext uri="{FF2B5EF4-FFF2-40B4-BE49-F238E27FC236}">
              <a16:creationId xmlns:a16="http://schemas.microsoft.com/office/drawing/2014/main" id="{C1C6D3BC-436E-4D8A-8734-8A0233BE89E0}"/>
            </a:ext>
          </a:extLst>
        </xdr:cNvPr>
        <xdr:cNvSpPr txBox="1"/>
      </xdr:nvSpPr>
      <xdr:spPr>
        <a:xfrm>
          <a:off x="14389744" y="1746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98533</xdr:rowOff>
    </xdr:from>
    <xdr:ext cx="405111" cy="259045"/>
    <xdr:sp macro="" textlink="">
      <xdr:nvSpPr>
        <xdr:cNvPr id="886" name="n_3mainValue【庁舎】&#10;有形固定資産減価償却率">
          <a:extLst>
            <a:ext uri="{FF2B5EF4-FFF2-40B4-BE49-F238E27FC236}">
              <a16:creationId xmlns:a16="http://schemas.microsoft.com/office/drawing/2014/main" id="{C04639EA-CBC8-4FFE-B0C1-9C434A4D6024}"/>
            </a:ext>
          </a:extLst>
        </xdr:cNvPr>
        <xdr:cNvSpPr txBox="1"/>
      </xdr:nvSpPr>
      <xdr:spPr>
        <a:xfrm>
          <a:off x="13500744" y="1792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93634</xdr:rowOff>
    </xdr:from>
    <xdr:ext cx="405111" cy="259045"/>
    <xdr:sp macro="" textlink="">
      <xdr:nvSpPr>
        <xdr:cNvPr id="887" name="n_4mainValue【庁舎】&#10;有形固定資産減価償却率">
          <a:extLst>
            <a:ext uri="{FF2B5EF4-FFF2-40B4-BE49-F238E27FC236}">
              <a16:creationId xmlns:a16="http://schemas.microsoft.com/office/drawing/2014/main" id="{CF8D9BBB-AADD-414A-BF87-CE477CA50DD3}"/>
            </a:ext>
          </a:extLst>
        </xdr:cNvPr>
        <xdr:cNvSpPr txBox="1"/>
      </xdr:nvSpPr>
      <xdr:spPr>
        <a:xfrm>
          <a:off x="12611744" y="17924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3373E97D-4D96-4ACD-A5E7-DA88E22B21C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F184C68C-75DC-40CF-A7FA-439480361CE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A4C2F7B5-131D-4B75-A97C-8A3A73DD8C4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6A8C449D-8E29-45DD-BCEE-A347BCDB5A4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FE4299E6-750A-48FD-A11B-7385027D612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3A7E1ADE-C27B-4C4F-BA68-A1947DBE0FE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92905BA4-B367-43E8-A94A-5F64BC6058B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9AF7F699-3C41-4166-AED6-401DD1E0A2A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823D7AC4-4724-4680-9C03-2B3510A06AD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82189814-52BA-4E77-9AD9-6FFA8B2DC26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14A54673-A115-480C-AD97-3E5A360750E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22DD0806-50A9-439D-8310-D891F6712E1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FC43540C-26E8-4B93-9854-D9CF7A6189A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610CB3FC-EDE2-4E05-B251-1608E64CF4D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F1034459-BFEF-4378-9BB4-CDA41883A3A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0B4C8C11-6D4A-45BB-B627-9C155514398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A21F8CBE-525F-4180-BEAE-00B26C2DF7C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6446FFEF-0E01-4885-9BF0-F0B6E397177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E3851D55-9021-4AB1-ADE4-14920ABABE7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0270668B-BDD8-47E0-AC92-547321D63155}"/>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A785DA1C-F1B0-4CE4-9141-F879925EEC0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1EB47C20-11BD-4F73-8019-9C7C5E95987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8A1166B1-8900-4A91-B8D3-DCDDBCE3774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DD89470A-3A41-4B71-B988-2E6F55C5FFB4}"/>
            </a:ext>
          </a:extLst>
        </xdr:cNvPr>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B882C6A9-E5AC-4E58-95A2-5D12FB0DF94F}"/>
            </a:ext>
          </a:extLst>
        </xdr:cNvPr>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F7754D63-4A4D-46F5-94E2-0650B249E916}"/>
            </a:ext>
          </a:extLst>
        </xdr:cNvPr>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B12BCDEA-81A8-49FC-82AF-08FE362DD2C9}"/>
            </a:ext>
          </a:extLst>
        </xdr:cNvPr>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30E094D5-CB83-4642-AE7E-DCC3AFD07FE8}"/>
            </a:ext>
          </a:extLst>
        </xdr:cNvPr>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149241</xdr:rowOff>
    </xdr:from>
    <xdr:ext cx="469744" cy="259045"/>
    <xdr:sp macro="" textlink="">
      <xdr:nvSpPr>
        <xdr:cNvPr id="916" name="【庁舎】&#10;一人当たり面積平均値テキスト">
          <a:extLst>
            <a:ext uri="{FF2B5EF4-FFF2-40B4-BE49-F238E27FC236}">
              <a16:creationId xmlns:a16="http://schemas.microsoft.com/office/drawing/2014/main" id="{BBFA2CB7-E092-428F-9F77-DE659EFE8B52}"/>
            </a:ext>
          </a:extLst>
        </xdr:cNvPr>
        <xdr:cNvSpPr txBox="1"/>
      </xdr:nvSpPr>
      <xdr:spPr>
        <a:xfrm>
          <a:off x="22199600" y="17808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F47747DD-2E72-4154-842B-61F79F4F4263}"/>
            </a:ext>
          </a:extLst>
        </xdr:cNvPr>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4B67D67F-8EA3-4768-BCBE-30616F4B020D}"/>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480F88E0-1FD0-4260-8879-E8AEE3CFB210}"/>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8B5514F0-E8FD-47B9-A60E-78BD55DC867C}"/>
            </a:ext>
          </a:extLst>
        </xdr:cNvPr>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1" name="フローチャート: 判断 920">
          <a:extLst>
            <a:ext uri="{FF2B5EF4-FFF2-40B4-BE49-F238E27FC236}">
              <a16:creationId xmlns:a16="http://schemas.microsoft.com/office/drawing/2014/main" id="{88F4CABF-B8C2-4964-AD0E-1E599EF3ECD6}"/>
            </a:ext>
          </a:extLst>
        </xdr:cNvPr>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598EB427-B5E8-4175-8201-73908E5D3D3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FEA4227D-DC0B-43B9-8ED1-F40E30B462E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434BFBFB-071F-460E-8AFB-0E8807A31BD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24F8B9D0-A1D0-428C-A22E-774FCA42E49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1AED6104-9A83-41B2-A33C-2CE5719B664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73025</xdr:rowOff>
    </xdr:from>
    <xdr:to>
      <xdr:col>116</xdr:col>
      <xdr:colOff>114300</xdr:colOff>
      <xdr:row>106</xdr:row>
      <xdr:rowOff>3175</xdr:rowOff>
    </xdr:to>
    <xdr:sp macro="" textlink="">
      <xdr:nvSpPr>
        <xdr:cNvPr id="927" name="楕円 926">
          <a:extLst>
            <a:ext uri="{FF2B5EF4-FFF2-40B4-BE49-F238E27FC236}">
              <a16:creationId xmlns:a16="http://schemas.microsoft.com/office/drawing/2014/main" id="{0D5B5BAB-E9D0-4D61-8F70-2CA6C3B0EF01}"/>
            </a:ext>
          </a:extLst>
        </xdr:cNvPr>
        <xdr:cNvSpPr/>
      </xdr:nvSpPr>
      <xdr:spPr>
        <a:xfrm>
          <a:off x="221107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51452</xdr:rowOff>
    </xdr:from>
    <xdr:ext cx="469744" cy="259045"/>
    <xdr:sp macro="" textlink="">
      <xdr:nvSpPr>
        <xdr:cNvPr id="928" name="【庁舎】&#10;一人当たり面積該当値テキスト">
          <a:extLst>
            <a:ext uri="{FF2B5EF4-FFF2-40B4-BE49-F238E27FC236}">
              <a16:creationId xmlns:a16="http://schemas.microsoft.com/office/drawing/2014/main" id="{ABCAABD3-5508-4AB8-AD4E-35AD99925CC1}"/>
            </a:ext>
          </a:extLst>
        </xdr:cNvPr>
        <xdr:cNvSpPr txBox="1"/>
      </xdr:nvSpPr>
      <xdr:spPr>
        <a:xfrm>
          <a:off x="22199600" y="18053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78739</xdr:rowOff>
    </xdr:from>
    <xdr:to>
      <xdr:col>112</xdr:col>
      <xdr:colOff>38100</xdr:colOff>
      <xdr:row>106</xdr:row>
      <xdr:rowOff>8889</xdr:rowOff>
    </xdr:to>
    <xdr:sp macro="" textlink="">
      <xdr:nvSpPr>
        <xdr:cNvPr id="929" name="楕円 928">
          <a:extLst>
            <a:ext uri="{FF2B5EF4-FFF2-40B4-BE49-F238E27FC236}">
              <a16:creationId xmlns:a16="http://schemas.microsoft.com/office/drawing/2014/main" id="{B9AFF5D9-56D8-49F0-8FA5-5ABAA760A97E}"/>
            </a:ext>
          </a:extLst>
        </xdr:cNvPr>
        <xdr:cNvSpPr/>
      </xdr:nvSpPr>
      <xdr:spPr>
        <a:xfrm>
          <a:off x="21272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123825</xdr:rowOff>
    </xdr:from>
    <xdr:to>
      <xdr:col>116</xdr:col>
      <xdr:colOff>63500</xdr:colOff>
      <xdr:row>105</xdr:row>
      <xdr:rowOff>129539</xdr:rowOff>
    </xdr:to>
    <xdr:cxnSp macro="">
      <xdr:nvCxnSpPr>
        <xdr:cNvPr id="930" name="直線コネクタ 929">
          <a:extLst>
            <a:ext uri="{FF2B5EF4-FFF2-40B4-BE49-F238E27FC236}">
              <a16:creationId xmlns:a16="http://schemas.microsoft.com/office/drawing/2014/main" id="{6E8D2542-83D1-48D8-AB61-7653C5B7FF1E}"/>
            </a:ext>
          </a:extLst>
        </xdr:cNvPr>
        <xdr:cNvCxnSpPr/>
      </xdr:nvCxnSpPr>
      <xdr:spPr>
        <a:xfrm flipV="1">
          <a:off x="21323300" y="1812607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84455</xdr:rowOff>
    </xdr:from>
    <xdr:to>
      <xdr:col>107</xdr:col>
      <xdr:colOff>101600</xdr:colOff>
      <xdr:row>106</xdr:row>
      <xdr:rowOff>14605</xdr:rowOff>
    </xdr:to>
    <xdr:sp macro="" textlink="">
      <xdr:nvSpPr>
        <xdr:cNvPr id="931" name="楕円 930">
          <a:extLst>
            <a:ext uri="{FF2B5EF4-FFF2-40B4-BE49-F238E27FC236}">
              <a16:creationId xmlns:a16="http://schemas.microsoft.com/office/drawing/2014/main" id="{FB3E50F6-0B71-40AD-98BE-935DA0A5F29B}"/>
            </a:ext>
          </a:extLst>
        </xdr:cNvPr>
        <xdr:cNvSpPr/>
      </xdr:nvSpPr>
      <xdr:spPr>
        <a:xfrm>
          <a:off x="203835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129539</xdr:rowOff>
    </xdr:from>
    <xdr:to>
      <xdr:col>111</xdr:col>
      <xdr:colOff>177800</xdr:colOff>
      <xdr:row>105</xdr:row>
      <xdr:rowOff>135255</xdr:rowOff>
    </xdr:to>
    <xdr:cxnSp macro="">
      <xdr:nvCxnSpPr>
        <xdr:cNvPr id="932" name="直線コネクタ 931">
          <a:extLst>
            <a:ext uri="{FF2B5EF4-FFF2-40B4-BE49-F238E27FC236}">
              <a16:creationId xmlns:a16="http://schemas.microsoft.com/office/drawing/2014/main" id="{1F74D7C7-85DA-46DF-AEEF-0A9B50EDC9FE}"/>
            </a:ext>
          </a:extLst>
        </xdr:cNvPr>
        <xdr:cNvCxnSpPr/>
      </xdr:nvCxnSpPr>
      <xdr:spPr>
        <a:xfrm flipV="1">
          <a:off x="20434300" y="181317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88264</xdr:rowOff>
    </xdr:from>
    <xdr:to>
      <xdr:col>102</xdr:col>
      <xdr:colOff>165100</xdr:colOff>
      <xdr:row>106</xdr:row>
      <xdr:rowOff>18414</xdr:rowOff>
    </xdr:to>
    <xdr:sp macro="" textlink="">
      <xdr:nvSpPr>
        <xdr:cNvPr id="933" name="楕円 932">
          <a:extLst>
            <a:ext uri="{FF2B5EF4-FFF2-40B4-BE49-F238E27FC236}">
              <a16:creationId xmlns:a16="http://schemas.microsoft.com/office/drawing/2014/main" id="{61EF14D6-E1DD-4248-AC76-2F27F6255378}"/>
            </a:ext>
          </a:extLst>
        </xdr:cNvPr>
        <xdr:cNvSpPr/>
      </xdr:nvSpPr>
      <xdr:spPr>
        <a:xfrm>
          <a:off x="19494500" y="1809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135255</xdr:rowOff>
    </xdr:from>
    <xdr:to>
      <xdr:col>107</xdr:col>
      <xdr:colOff>50800</xdr:colOff>
      <xdr:row>105</xdr:row>
      <xdr:rowOff>139064</xdr:rowOff>
    </xdr:to>
    <xdr:cxnSp macro="">
      <xdr:nvCxnSpPr>
        <xdr:cNvPr id="934" name="直線コネクタ 933">
          <a:extLst>
            <a:ext uri="{FF2B5EF4-FFF2-40B4-BE49-F238E27FC236}">
              <a16:creationId xmlns:a16="http://schemas.microsoft.com/office/drawing/2014/main" id="{B43D20D0-EDDF-409F-BA8F-5954D5AB9CCB}"/>
            </a:ext>
          </a:extLst>
        </xdr:cNvPr>
        <xdr:cNvCxnSpPr/>
      </xdr:nvCxnSpPr>
      <xdr:spPr>
        <a:xfrm flipV="1">
          <a:off x="19545300" y="181375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63500</xdr:rowOff>
    </xdr:from>
    <xdr:to>
      <xdr:col>98</xdr:col>
      <xdr:colOff>38100</xdr:colOff>
      <xdr:row>105</xdr:row>
      <xdr:rowOff>165100</xdr:rowOff>
    </xdr:to>
    <xdr:sp macro="" textlink="">
      <xdr:nvSpPr>
        <xdr:cNvPr id="935" name="楕円 934">
          <a:extLst>
            <a:ext uri="{FF2B5EF4-FFF2-40B4-BE49-F238E27FC236}">
              <a16:creationId xmlns:a16="http://schemas.microsoft.com/office/drawing/2014/main" id="{AAA21A5D-35AF-47C6-9192-F5B1C029A181}"/>
            </a:ext>
          </a:extLst>
        </xdr:cNvPr>
        <xdr:cNvSpPr/>
      </xdr:nvSpPr>
      <xdr:spPr>
        <a:xfrm>
          <a:off x="18605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114300</xdr:rowOff>
    </xdr:from>
    <xdr:to>
      <xdr:col>102</xdr:col>
      <xdr:colOff>114300</xdr:colOff>
      <xdr:row>105</xdr:row>
      <xdr:rowOff>139064</xdr:rowOff>
    </xdr:to>
    <xdr:cxnSp macro="">
      <xdr:nvCxnSpPr>
        <xdr:cNvPr id="936" name="直線コネクタ 935">
          <a:extLst>
            <a:ext uri="{FF2B5EF4-FFF2-40B4-BE49-F238E27FC236}">
              <a16:creationId xmlns:a16="http://schemas.microsoft.com/office/drawing/2014/main" id="{A1C3B8AE-B225-4FE4-A3B2-D735AA35C919}"/>
            </a:ext>
          </a:extLst>
        </xdr:cNvPr>
        <xdr:cNvCxnSpPr/>
      </xdr:nvCxnSpPr>
      <xdr:spPr>
        <a:xfrm>
          <a:off x="18656300" y="18116550"/>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74947</xdr:rowOff>
    </xdr:from>
    <xdr:ext cx="469744" cy="259045"/>
    <xdr:sp macro="" textlink="">
      <xdr:nvSpPr>
        <xdr:cNvPr id="937" name="n_1aveValue【庁舎】&#10;一人当たり面積">
          <a:extLst>
            <a:ext uri="{FF2B5EF4-FFF2-40B4-BE49-F238E27FC236}">
              <a16:creationId xmlns:a16="http://schemas.microsoft.com/office/drawing/2014/main" id="{E64B458C-2CE4-40B3-A974-27D3EEF9EBF9}"/>
            </a:ext>
          </a:extLst>
        </xdr:cNvPr>
        <xdr:cNvSpPr txBox="1"/>
      </xdr:nvSpPr>
      <xdr:spPr>
        <a:xfrm>
          <a:off x="21075727" y="1773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938" name="n_2aveValue【庁舎】&#10;一人当たり面積">
          <a:extLst>
            <a:ext uri="{FF2B5EF4-FFF2-40B4-BE49-F238E27FC236}">
              <a16:creationId xmlns:a16="http://schemas.microsoft.com/office/drawing/2014/main" id="{3B7B3A04-EAB5-4564-AFDE-A36CF258FBCE}"/>
            </a:ext>
          </a:extLst>
        </xdr:cNvPr>
        <xdr:cNvSpPr txBox="1"/>
      </xdr:nvSpPr>
      <xdr:spPr>
        <a:xfrm>
          <a:off x="20199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128288</xdr:rowOff>
    </xdr:from>
    <xdr:ext cx="469744" cy="259045"/>
    <xdr:sp macro="" textlink="">
      <xdr:nvSpPr>
        <xdr:cNvPr id="939" name="n_3aveValue【庁舎】&#10;一人当たり面積">
          <a:extLst>
            <a:ext uri="{FF2B5EF4-FFF2-40B4-BE49-F238E27FC236}">
              <a16:creationId xmlns:a16="http://schemas.microsoft.com/office/drawing/2014/main" id="{E478EE78-5361-4270-AC60-9BB189AF9B5C}"/>
            </a:ext>
          </a:extLst>
        </xdr:cNvPr>
        <xdr:cNvSpPr txBox="1"/>
      </xdr:nvSpPr>
      <xdr:spPr>
        <a:xfrm>
          <a:off x="19310427" y="1778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940" name="n_4aveValue【庁舎】&#10;一人当たり面積">
          <a:extLst>
            <a:ext uri="{FF2B5EF4-FFF2-40B4-BE49-F238E27FC236}">
              <a16:creationId xmlns:a16="http://schemas.microsoft.com/office/drawing/2014/main" id="{F812E62C-86BD-40E3-A6D7-60A1BB6FC43D}"/>
            </a:ext>
          </a:extLst>
        </xdr:cNvPr>
        <xdr:cNvSpPr txBox="1"/>
      </xdr:nvSpPr>
      <xdr:spPr>
        <a:xfrm>
          <a:off x="18421427" y="1818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xdr:rowOff>
    </xdr:from>
    <xdr:ext cx="469744" cy="259045"/>
    <xdr:sp macro="" textlink="">
      <xdr:nvSpPr>
        <xdr:cNvPr id="941" name="n_1mainValue【庁舎】&#10;一人当たり面積">
          <a:extLst>
            <a:ext uri="{FF2B5EF4-FFF2-40B4-BE49-F238E27FC236}">
              <a16:creationId xmlns:a16="http://schemas.microsoft.com/office/drawing/2014/main" id="{0F044D62-75A6-4D82-A339-3EDD6EEDF377}"/>
            </a:ext>
          </a:extLst>
        </xdr:cNvPr>
        <xdr:cNvSpPr txBox="1"/>
      </xdr:nvSpPr>
      <xdr:spPr>
        <a:xfrm>
          <a:off x="21075727" y="1817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5732</xdr:rowOff>
    </xdr:from>
    <xdr:ext cx="469744" cy="259045"/>
    <xdr:sp macro="" textlink="">
      <xdr:nvSpPr>
        <xdr:cNvPr id="942" name="n_2mainValue【庁舎】&#10;一人当たり面積">
          <a:extLst>
            <a:ext uri="{FF2B5EF4-FFF2-40B4-BE49-F238E27FC236}">
              <a16:creationId xmlns:a16="http://schemas.microsoft.com/office/drawing/2014/main" id="{A569C13B-F9CD-44F3-84A0-D4C670E469FF}"/>
            </a:ext>
          </a:extLst>
        </xdr:cNvPr>
        <xdr:cNvSpPr txBox="1"/>
      </xdr:nvSpPr>
      <xdr:spPr>
        <a:xfrm>
          <a:off x="20199427" y="18179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9541</xdr:rowOff>
    </xdr:from>
    <xdr:ext cx="469744" cy="259045"/>
    <xdr:sp macro="" textlink="">
      <xdr:nvSpPr>
        <xdr:cNvPr id="943" name="n_3mainValue【庁舎】&#10;一人当たり面積">
          <a:extLst>
            <a:ext uri="{FF2B5EF4-FFF2-40B4-BE49-F238E27FC236}">
              <a16:creationId xmlns:a16="http://schemas.microsoft.com/office/drawing/2014/main" id="{7A5B28AE-9CCA-4739-8126-6A8DD29CE148}"/>
            </a:ext>
          </a:extLst>
        </xdr:cNvPr>
        <xdr:cNvSpPr txBox="1"/>
      </xdr:nvSpPr>
      <xdr:spPr>
        <a:xfrm>
          <a:off x="19310427" y="1818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10177</xdr:rowOff>
    </xdr:from>
    <xdr:ext cx="469744" cy="259045"/>
    <xdr:sp macro="" textlink="">
      <xdr:nvSpPr>
        <xdr:cNvPr id="944" name="n_4mainValue【庁舎】&#10;一人当たり面積">
          <a:extLst>
            <a:ext uri="{FF2B5EF4-FFF2-40B4-BE49-F238E27FC236}">
              <a16:creationId xmlns:a16="http://schemas.microsoft.com/office/drawing/2014/main" id="{8467E55B-9FEA-4492-997F-BD55D49B4FC6}"/>
            </a:ext>
          </a:extLst>
        </xdr:cNvPr>
        <xdr:cNvSpPr txBox="1"/>
      </xdr:nvSpPr>
      <xdr:spPr>
        <a:xfrm>
          <a:off x="18421427" y="1784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8306EA94-F5D0-41E2-8DE7-3F2E3EF0F0D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25B5AF9F-8349-4BCA-A346-B3C251E6000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CAE4A542-28B0-46D7-B81C-A5B48540AD8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　類似団体内平均値と比較して、特に有形固定資産減価償却率が高くなっている（老朽化している）施設は、</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であり、特に低くなっている施設は、</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となっている。</a:t>
          </a:r>
        </a:p>
        <a:p>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は、中央図書館の中規模改修を令和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年度に実施したことから一時的に低下したが、令和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年度においても上昇（対前年度＋</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3.2</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ポイント）し、各平均（類似団体・全国・県）を上回っている。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は、宇城広域連合において、エネルギー回収型廃棄物処理施設を建て替えたことにより令和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年度は大幅に低下したが、令和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年度は上昇（対前年度比＋</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ポイント）した。各平均（類似団体・全国・県）は大きく下回っている。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年々上昇し、本市が保有する施設の中でも老朽化が進んでおり、各平均（類似団体・全国・県）を上回っている。今後は耐用年数、稼働率、必要経費等を踏まえ、地域の実情を考慮したうえで、統廃合や計画的な更新を検討していく。</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は、小川総合福祉センターを令和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年度に除却したことから急激に上昇し、令和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年度においても上昇（対前年度＋</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ポイント）した。</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は、宇城広域連合において、北消防署網田分署の改修工事が令和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年度に完了したため、一時的に低下したものの、令和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年度は上昇（対前年度比＋</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7.8</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ポイント）した。</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は、松橋総合体育文化センターの大規模改修工事が令和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年度に完了したため、一時的に低下した。令和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年度は上昇（対前年度比＋</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ポイント）したものの、各平均（類似団体・全国・県）を大幅に下回っている。</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は、本庁舎の耐震補強等の大規模改修工事が令和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年度に完了したため、一時的に低下した。令和</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年度は上昇（対前年度比＋</a:t>
          </a:r>
          <a:r>
            <a:rPr kumimoji="1" lang="en-US" altLang="ja-JP" sz="125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250">
              <a:solidFill>
                <a:sysClr val="windowText" lastClr="000000"/>
              </a:solidFill>
              <a:latin typeface="ＭＳ Ｐゴシック" panose="020B0600070205080204" pitchFamily="50" charset="-128"/>
              <a:ea typeface="ＭＳ Ｐゴシック" panose="020B0600070205080204" pitchFamily="50" charset="-128"/>
            </a:rPr>
            <a:t>ポイント）し、県及び類似団体平均は上回っているものの、全国平均を下回っている。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36599126</v>
      </c>
      <c r="BO4" s="462"/>
      <c r="BP4" s="462"/>
      <c r="BQ4" s="462"/>
      <c r="BR4" s="462"/>
      <c r="BS4" s="462"/>
      <c r="BT4" s="462"/>
      <c r="BU4" s="463"/>
      <c r="BV4" s="461">
        <v>37320736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4.5</v>
      </c>
      <c r="CU4" s="602"/>
      <c r="CV4" s="602"/>
      <c r="CW4" s="602"/>
      <c r="CX4" s="602"/>
      <c r="CY4" s="602"/>
      <c r="CZ4" s="602"/>
      <c r="DA4" s="603"/>
      <c r="DB4" s="601">
        <v>5.3</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34076103</v>
      </c>
      <c r="BO5" s="433"/>
      <c r="BP5" s="433"/>
      <c r="BQ5" s="433"/>
      <c r="BR5" s="433"/>
      <c r="BS5" s="433"/>
      <c r="BT5" s="433"/>
      <c r="BU5" s="434"/>
      <c r="BV5" s="432">
        <v>35741796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97.9</v>
      </c>
      <c r="CU5" s="430"/>
      <c r="CV5" s="430"/>
      <c r="CW5" s="430"/>
      <c r="CX5" s="430"/>
      <c r="CY5" s="430"/>
      <c r="CZ5" s="430"/>
      <c r="DA5" s="431"/>
      <c r="DB5" s="429">
        <v>96.1</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2523023</v>
      </c>
      <c r="BO6" s="433"/>
      <c r="BP6" s="433"/>
      <c r="BQ6" s="433"/>
      <c r="BR6" s="433"/>
      <c r="BS6" s="433"/>
      <c r="BT6" s="433"/>
      <c r="BU6" s="434"/>
      <c r="BV6" s="432">
        <v>1578940</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98.1</v>
      </c>
      <c r="CU6" s="576"/>
      <c r="CV6" s="576"/>
      <c r="CW6" s="576"/>
      <c r="CX6" s="576"/>
      <c r="CY6" s="576"/>
      <c r="CZ6" s="576"/>
      <c r="DA6" s="577"/>
      <c r="DB6" s="575">
        <v>96.6</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1687379</v>
      </c>
      <c r="BO7" s="433"/>
      <c r="BP7" s="433"/>
      <c r="BQ7" s="433"/>
      <c r="BR7" s="433"/>
      <c r="BS7" s="433"/>
      <c r="BT7" s="433"/>
      <c r="BU7" s="434"/>
      <c r="BV7" s="432">
        <v>617026</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18545100</v>
      </c>
      <c r="CU7" s="433"/>
      <c r="CV7" s="433"/>
      <c r="CW7" s="433"/>
      <c r="CX7" s="433"/>
      <c r="CY7" s="433"/>
      <c r="CZ7" s="433"/>
      <c r="DA7" s="434"/>
      <c r="DB7" s="432">
        <v>18292778</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835644</v>
      </c>
      <c r="BO8" s="433"/>
      <c r="BP8" s="433"/>
      <c r="BQ8" s="433"/>
      <c r="BR8" s="433"/>
      <c r="BS8" s="433"/>
      <c r="BT8" s="433"/>
      <c r="BU8" s="434"/>
      <c r="BV8" s="432">
        <v>961914</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v>
      </c>
      <c r="CU8" s="536"/>
      <c r="CV8" s="536"/>
      <c r="CW8" s="536"/>
      <c r="CX8" s="536"/>
      <c r="CY8" s="536"/>
      <c r="CZ8" s="536"/>
      <c r="DA8" s="537"/>
      <c r="DB8" s="535">
        <v>0.4</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57032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-126270</v>
      </c>
      <c r="BO9" s="433"/>
      <c r="BP9" s="433"/>
      <c r="BQ9" s="433"/>
      <c r="BR9" s="433"/>
      <c r="BS9" s="433"/>
      <c r="BT9" s="433"/>
      <c r="BU9" s="434"/>
      <c r="BV9" s="432">
        <v>-71496</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18.600000000000001</v>
      </c>
      <c r="CU9" s="430"/>
      <c r="CV9" s="430"/>
      <c r="CW9" s="430"/>
      <c r="CX9" s="430"/>
      <c r="CY9" s="430"/>
      <c r="CZ9" s="430"/>
      <c r="DA9" s="431"/>
      <c r="DB9" s="429">
        <v>19.5</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59756</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13606</v>
      </c>
      <c r="BO10" s="433"/>
      <c r="BP10" s="433"/>
      <c r="BQ10" s="433"/>
      <c r="BR10" s="433"/>
      <c r="BS10" s="433"/>
      <c r="BT10" s="433"/>
      <c r="BU10" s="434"/>
      <c r="BV10" s="432">
        <v>5722</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56356</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500000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55380</v>
      </c>
      <c r="S13" s="520"/>
      <c r="T13" s="520"/>
      <c r="U13" s="520"/>
      <c r="V13" s="521"/>
      <c r="W13" s="522" t="s">
        <v>131</v>
      </c>
      <c r="X13" s="418"/>
      <c r="Y13" s="418"/>
      <c r="Z13" s="418"/>
      <c r="AA13" s="418"/>
      <c r="AB13" s="419"/>
      <c r="AC13" s="385">
        <v>4147</v>
      </c>
      <c r="AD13" s="386"/>
      <c r="AE13" s="386"/>
      <c r="AF13" s="386"/>
      <c r="AG13" s="387"/>
      <c r="AH13" s="385">
        <v>4643</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-612664</v>
      </c>
      <c r="BO13" s="433"/>
      <c r="BP13" s="433"/>
      <c r="BQ13" s="433"/>
      <c r="BR13" s="433"/>
      <c r="BS13" s="433"/>
      <c r="BT13" s="433"/>
      <c r="BU13" s="434"/>
      <c r="BV13" s="432">
        <v>-65774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v>
      </c>
      <c r="CU13" s="430"/>
      <c r="CV13" s="430"/>
      <c r="CW13" s="430"/>
      <c r="CX13" s="430"/>
      <c r="CY13" s="430"/>
      <c r="CZ13" s="430"/>
      <c r="DA13" s="431"/>
      <c r="DB13" s="429">
        <v>10.7</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56956</v>
      </c>
      <c r="S14" s="520"/>
      <c r="T14" s="520"/>
      <c r="U14" s="520"/>
      <c r="V14" s="521"/>
      <c r="W14" s="523"/>
      <c r="X14" s="421"/>
      <c r="Y14" s="421"/>
      <c r="Z14" s="421"/>
      <c r="AA14" s="421"/>
      <c r="AB14" s="422"/>
      <c r="AC14" s="512">
        <v>15.3</v>
      </c>
      <c r="AD14" s="513"/>
      <c r="AE14" s="513"/>
      <c r="AF14" s="513"/>
      <c r="AG14" s="514"/>
      <c r="AH14" s="512">
        <v>16.2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30.4</v>
      </c>
      <c r="CU14" s="530"/>
      <c r="CV14" s="530"/>
      <c r="CW14" s="530"/>
      <c r="CX14" s="530"/>
      <c r="CY14" s="530"/>
      <c r="CZ14" s="530"/>
      <c r="DA14" s="531"/>
      <c r="DB14" s="529">
        <v>23.2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56115</v>
      </c>
      <c r="S15" s="520"/>
      <c r="T15" s="520"/>
      <c r="U15" s="520"/>
      <c r="V15" s="521"/>
      <c r="W15" s="522" t="s">
        <v>137</v>
      </c>
      <c r="X15" s="418"/>
      <c r="Y15" s="418"/>
      <c r="Z15" s="418"/>
      <c r="AA15" s="418"/>
      <c r="AB15" s="419"/>
      <c r="AC15" s="385">
        <v>6006</v>
      </c>
      <c r="AD15" s="386"/>
      <c r="AE15" s="386"/>
      <c r="AF15" s="386"/>
      <c r="AG15" s="387"/>
      <c r="AH15" s="385">
        <v>6315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6809349</v>
      </c>
      <c r="BO15" s="462"/>
      <c r="BP15" s="462"/>
      <c r="BQ15" s="462"/>
      <c r="BR15" s="462"/>
      <c r="BS15" s="462"/>
      <c r="BT15" s="462"/>
      <c r="BU15" s="463"/>
      <c r="BV15" s="461">
        <v>6667075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22.1</v>
      </c>
      <c r="AD16" s="513"/>
      <c r="AE16" s="513"/>
      <c r="AF16" s="513"/>
      <c r="AG16" s="514"/>
      <c r="AH16" s="512">
        <v>22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16786723</v>
      </c>
      <c r="BO16" s="433"/>
      <c r="BP16" s="433"/>
      <c r="BQ16" s="433"/>
      <c r="BR16" s="433"/>
      <c r="BS16" s="433"/>
      <c r="BT16" s="433"/>
      <c r="BU16" s="434"/>
      <c r="BV16" s="432">
        <v>16545204</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17017</v>
      </c>
      <c r="AD17" s="386"/>
      <c r="AE17" s="386"/>
      <c r="AF17" s="386"/>
      <c r="AG17" s="387"/>
      <c r="AH17" s="385">
        <v>17682</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8517969</v>
      </c>
      <c r="BO17" s="433"/>
      <c r="BP17" s="433"/>
      <c r="BQ17" s="433"/>
      <c r="BR17" s="433"/>
      <c r="BS17" s="433"/>
      <c r="BT17" s="433"/>
      <c r="BU17" s="434"/>
      <c r="BV17" s="432">
        <v>8331616</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188.67</v>
      </c>
      <c r="M18" s="485"/>
      <c r="N18" s="485"/>
      <c r="O18" s="485"/>
      <c r="P18" s="485"/>
      <c r="Q18" s="485"/>
      <c r="R18" s="486"/>
      <c r="S18" s="486"/>
      <c r="T18" s="486"/>
      <c r="U18" s="486"/>
      <c r="V18" s="487"/>
      <c r="W18" s="503"/>
      <c r="X18" s="504"/>
      <c r="Y18" s="504"/>
      <c r="Z18" s="504"/>
      <c r="AA18" s="504"/>
      <c r="AB18" s="528"/>
      <c r="AC18" s="402">
        <v>62.6</v>
      </c>
      <c r="AD18" s="403"/>
      <c r="AE18" s="403"/>
      <c r="AF18" s="403"/>
      <c r="AG18" s="488"/>
      <c r="AH18" s="402">
        <v>61.7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18309248</v>
      </c>
      <c r="BO18" s="433"/>
      <c r="BP18" s="433"/>
      <c r="BQ18" s="433"/>
      <c r="BR18" s="433"/>
      <c r="BS18" s="433"/>
      <c r="BT18" s="433"/>
      <c r="BU18" s="434"/>
      <c r="BV18" s="432">
        <v>17665952</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302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23838115</v>
      </c>
      <c r="BO19" s="433"/>
      <c r="BP19" s="433"/>
      <c r="BQ19" s="433"/>
      <c r="BR19" s="433"/>
      <c r="BS19" s="433"/>
      <c r="BT19" s="433"/>
      <c r="BU19" s="434"/>
      <c r="BV19" s="432">
        <v>22889564</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21535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40308704</v>
      </c>
      <c r="BO22" s="462"/>
      <c r="BP22" s="462"/>
      <c r="BQ22" s="462"/>
      <c r="BR22" s="462"/>
      <c r="BS22" s="462"/>
      <c r="BT22" s="462"/>
      <c r="BU22" s="463"/>
      <c r="BV22" s="461">
        <v>41291862</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31945248</v>
      </c>
      <c r="BO23" s="433"/>
      <c r="BP23" s="433"/>
      <c r="BQ23" s="433"/>
      <c r="BR23" s="433"/>
      <c r="BS23" s="433"/>
      <c r="BT23" s="433"/>
      <c r="BU23" s="434"/>
      <c r="BV23" s="432">
        <v>32184973</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8310</v>
      </c>
      <c r="R24" s="386"/>
      <c r="S24" s="386"/>
      <c r="T24" s="386"/>
      <c r="U24" s="386"/>
      <c r="V24" s="387"/>
      <c r="W24" s="475"/>
      <c r="X24" s="412"/>
      <c r="Y24" s="413"/>
      <c r="Z24" s="388" t="s">
        <v>162</v>
      </c>
      <c r="AA24" s="389"/>
      <c r="AB24" s="389"/>
      <c r="AC24" s="389"/>
      <c r="AD24" s="389"/>
      <c r="AE24" s="389"/>
      <c r="AF24" s="389"/>
      <c r="AG24" s="390"/>
      <c r="AH24" s="385">
        <v>377</v>
      </c>
      <c r="AI24" s="386"/>
      <c r="AJ24" s="386"/>
      <c r="AK24" s="386"/>
      <c r="AL24" s="387"/>
      <c r="AM24" s="385">
        <v>1200745</v>
      </c>
      <c r="AN24" s="386"/>
      <c r="AO24" s="386"/>
      <c r="AP24" s="386"/>
      <c r="AQ24" s="386"/>
      <c r="AR24" s="387"/>
      <c r="AS24" s="385">
        <v>3185</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31877592</v>
      </c>
      <c r="BO24" s="433"/>
      <c r="BP24" s="433"/>
      <c r="BQ24" s="433"/>
      <c r="BR24" s="433"/>
      <c r="BS24" s="433"/>
      <c r="BT24" s="433"/>
      <c r="BU24" s="434"/>
      <c r="BV24" s="432">
        <v>31948847</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2</v>
      </c>
      <c r="M25" s="386"/>
      <c r="N25" s="386"/>
      <c r="O25" s="386"/>
      <c r="P25" s="387"/>
      <c r="Q25" s="385">
        <v>6230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14848663</v>
      </c>
      <c r="BO25" s="462"/>
      <c r="BP25" s="462"/>
      <c r="BQ25" s="462"/>
      <c r="BR25" s="462"/>
      <c r="BS25" s="462"/>
      <c r="BT25" s="462"/>
      <c r="BU25" s="463"/>
      <c r="BV25" s="461">
        <v>13790602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5730</v>
      </c>
      <c r="R26" s="386"/>
      <c r="S26" s="386"/>
      <c r="T26" s="386"/>
      <c r="U26" s="386"/>
      <c r="V26" s="387"/>
      <c r="W26" s="475"/>
      <c r="X26" s="412"/>
      <c r="Y26" s="413"/>
      <c r="Z26" s="388" t="s">
        <v>168</v>
      </c>
      <c r="AA26" s="443"/>
      <c r="AB26" s="443"/>
      <c r="AC26" s="443"/>
      <c r="AD26" s="443"/>
      <c r="AE26" s="443"/>
      <c r="AF26" s="443"/>
      <c r="AG26" s="444"/>
      <c r="AH26" s="385">
        <v>5</v>
      </c>
      <c r="AI26" s="386"/>
      <c r="AJ26" s="386"/>
      <c r="AK26" s="386"/>
      <c r="AL26" s="387"/>
      <c r="AM26" s="385">
        <v>17470</v>
      </c>
      <c r="AN26" s="386"/>
      <c r="AO26" s="386"/>
      <c r="AP26" s="386"/>
      <c r="AQ26" s="386"/>
      <c r="AR26" s="387"/>
      <c r="AS26" s="385">
        <v>3494</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4030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174</v>
      </c>
      <c r="F28" s="389"/>
      <c r="G28" s="389"/>
      <c r="H28" s="389"/>
      <c r="I28" s="389"/>
      <c r="J28" s="389"/>
      <c r="K28" s="390"/>
      <c r="L28" s="385">
        <v>1</v>
      </c>
      <c r="M28" s="386"/>
      <c r="N28" s="386"/>
      <c r="O28" s="386"/>
      <c r="P28" s="387"/>
      <c r="Q28" s="385">
        <v>3690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10445513</v>
      </c>
      <c r="BO28" s="462"/>
      <c r="BP28" s="462"/>
      <c r="BQ28" s="462"/>
      <c r="BR28" s="462"/>
      <c r="BS28" s="462"/>
      <c r="BT28" s="462"/>
      <c r="BU28" s="463"/>
      <c r="BV28" s="461">
        <v>10524500</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177</v>
      </c>
      <c r="F29" s="389"/>
      <c r="G29" s="389"/>
      <c r="H29" s="389"/>
      <c r="I29" s="389"/>
      <c r="J29" s="389"/>
      <c r="K29" s="390"/>
      <c r="L29" s="385">
        <v>20</v>
      </c>
      <c r="M29" s="386"/>
      <c r="N29" s="386"/>
      <c r="O29" s="386"/>
      <c r="P29" s="387"/>
      <c r="Q29" s="385">
        <v>3480</v>
      </c>
      <c r="R29" s="386"/>
      <c r="S29" s="386"/>
      <c r="T29" s="386"/>
      <c r="U29" s="386"/>
      <c r="V29" s="387"/>
      <c r="W29" s="476"/>
      <c r="X29" s="477"/>
      <c r="Y29" s="478"/>
      <c r="Z29" s="388" t="s">
        <v>178</v>
      </c>
      <c r="AA29" s="389"/>
      <c r="AB29" s="389"/>
      <c r="AC29" s="389"/>
      <c r="AD29" s="389"/>
      <c r="AE29" s="389"/>
      <c r="AF29" s="389"/>
      <c r="AG29" s="390"/>
      <c r="AH29" s="385">
        <v>379</v>
      </c>
      <c r="AI29" s="386"/>
      <c r="AJ29" s="386"/>
      <c r="AK29" s="386"/>
      <c r="AL29" s="387"/>
      <c r="AM29" s="385">
        <v>1208971</v>
      </c>
      <c r="AN29" s="386"/>
      <c r="AO29" s="386"/>
      <c r="AP29" s="386"/>
      <c r="AQ29" s="386"/>
      <c r="AR29" s="387"/>
      <c r="AS29" s="385">
        <v>3190</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1148811</v>
      </c>
      <c r="BO29" s="433"/>
      <c r="BP29" s="433"/>
      <c r="BQ29" s="433"/>
      <c r="BR29" s="433"/>
      <c r="BS29" s="433"/>
      <c r="BT29" s="433"/>
      <c r="BU29" s="434"/>
      <c r="BV29" s="432">
        <v>1037353</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98.8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5497721</v>
      </c>
      <c r="BO30" s="467"/>
      <c r="BP30" s="467"/>
      <c r="BQ30" s="467"/>
      <c r="BR30" s="467"/>
      <c r="BS30" s="467"/>
      <c r="BT30" s="467"/>
      <c r="BU30" s="468"/>
      <c r="BV30" s="466">
        <v>5319300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熊本県市町村総合事務組合</v>
      </c>
      <c r="BZ34" s="381"/>
      <c r="CA34" s="381"/>
      <c r="CB34" s="381"/>
      <c r="CC34" s="381"/>
      <c r="CD34" s="381"/>
      <c r="CE34" s="381"/>
      <c r="CF34" s="381"/>
      <c r="CG34" s="381"/>
      <c r="CH34" s="381"/>
      <c r="CI34" s="381"/>
      <c r="CJ34" s="381"/>
      <c r="CK34" s="381"/>
      <c r="CL34" s="381"/>
      <c r="CM34" s="381"/>
      <c r="CN34" s="163"/>
      <c r="CO34" s="380">
        <f>IF(CQ34="","",MAX(C34:D43,U34:V43,AM34:AN43,BE34:BF43,BW34:BX43)+1)</f>
        <v>14</v>
      </c>
      <c r="CP34" s="380"/>
      <c r="CQ34" s="381" t="str">
        <f>IF('各会計、関係団体の財政状況及び健全化判断比率'!BS7="","",'各会計、関係団体の財政状況及び健全化判断比率'!BS7)</f>
        <v>有限会社アグリパーク豊野</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f>IF(E35="","",C34+1)</f>
        <v>2</v>
      </c>
      <c r="D35" s="380"/>
      <c r="E35" s="381" t="str">
        <f>IF('各会計、関係団体の財政状況及び健全化判断比率'!B8="","",'各会計、関係団体の財政状況及び健全化判断比率'!B8)</f>
        <v>奨学金特別会計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上天草・宇城水道企業団</v>
      </c>
      <c r="BZ35" s="381"/>
      <c r="CA35" s="381"/>
      <c r="CB35" s="381"/>
      <c r="CC35" s="381"/>
      <c r="CD35" s="381"/>
      <c r="CE35" s="381"/>
      <c r="CF35" s="381"/>
      <c r="CG35" s="381"/>
      <c r="CH35" s="381"/>
      <c r="CI35" s="381"/>
      <c r="CJ35" s="381"/>
      <c r="CK35" s="381"/>
      <c r="CL35" s="381"/>
      <c r="CM35" s="381"/>
      <c r="CN35" s="163"/>
      <c r="CO35" s="380">
        <f t="shared" ref="CO35:CO43" si="3">IF(CQ35="","",CO34+1)</f>
        <v>15</v>
      </c>
      <c r="CP35" s="380"/>
      <c r="CQ35" s="381" t="str">
        <f>IF('各会計、関係団体の財政状況及び健全化判断比率'!BS8="","",'各会計、関係団体の財政状況及び健全化判断比率'!BS8)</f>
        <v>宇城土地開発公社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宇城広域連合（一般会計）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宇城広域連合（ふるさと市町村圏基金特別会計）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熊本県後期高齢者医療広域連合（一般会計）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熊本県後期高齢者医療広域連合（後期高齢者医療特別会計）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guWLLK5WEqXIapRS4oHRNk94+LK1HMI4Vuo7HrBY6aLkvvmwGHRuXnVEzl1CU5OcAJJRCCV2lT2ubGddmey7tQ==" saltValue="UleeLz7bLo5I/9S/ig1Ga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6244281</v>
      </c>
      <c r="S5" s="690"/>
      <c r="T5" s="690"/>
      <c r="U5" s="690"/>
      <c r="V5" s="690"/>
      <c r="W5" s="690"/>
      <c r="X5" s="690"/>
      <c r="Y5" s="715"/>
      <c r="Z5" s="728">
        <v>17.100000000000001</v>
      </c>
      <c r="AA5" s="728"/>
      <c r="AB5" s="728"/>
      <c r="AC5" s="728"/>
      <c r="AD5" s="729">
        <v>6244281</v>
      </c>
      <c r="AE5" s="729"/>
      <c r="AF5" s="729"/>
      <c r="AG5" s="729"/>
      <c r="AH5" s="729"/>
      <c r="AI5" s="729"/>
      <c r="AJ5" s="729"/>
      <c r="AK5" s="729"/>
      <c r="AL5" s="716">
        <v>33.5</v>
      </c>
      <c r="AM5" s="698"/>
      <c r="AN5" s="698"/>
      <c r="AO5" s="717"/>
      <c r="AP5" s="692" t="s">
        <v>217</v>
      </c>
      <c r="AQ5" s="693"/>
      <c r="AR5" s="693"/>
      <c r="AS5" s="693"/>
      <c r="AT5" s="693"/>
      <c r="AU5" s="693"/>
      <c r="AV5" s="693"/>
      <c r="AW5" s="693"/>
      <c r="AX5" s="693"/>
      <c r="AY5" s="693"/>
      <c r="AZ5" s="693"/>
      <c r="BA5" s="693"/>
      <c r="BB5" s="693"/>
      <c r="BC5" s="693"/>
      <c r="BD5" s="693"/>
      <c r="BE5" s="693"/>
      <c r="BF5" s="694"/>
      <c r="BG5" s="634">
        <v>6244281</v>
      </c>
      <c r="BH5" s="635"/>
      <c r="BI5" s="635"/>
      <c r="BJ5" s="635"/>
      <c r="BK5" s="635"/>
      <c r="BL5" s="635"/>
      <c r="BM5" s="635"/>
      <c r="BN5" s="636"/>
      <c r="BO5" s="672">
        <v>100</v>
      </c>
      <c r="BP5" s="672"/>
      <c r="BQ5" s="672"/>
      <c r="BR5" s="672"/>
      <c r="BS5" s="673" t="s">
        <v>122</v>
      </c>
      <c r="BT5" s="673"/>
      <c r="BU5" s="673"/>
      <c r="BV5" s="673"/>
      <c r="BW5" s="673"/>
      <c r="BX5" s="673"/>
      <c r="BY5" s="673"/>
      <c r="BZ5" s="673"/>
      <c r="CA5" s="673"/>
      <c r="CB5" s="711"/>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321761</v>
      </c>
      <c r="S6" s="635"/>
      <c r="T6" s="635"/>
      <c r="U6" s="635"/>
      <c r="V6" s="635"/>
      <c r="W6" s="635"/>
      <c r="X6" s="635"/>
      <c r="Y6" s="636"/>
      <c r="Z6" s="672">
        <v>0.9</v>
      </c>
      <c r="AA6" s="672"/>
      <c r="AB6" s="672"/>
      <c r="AC6" s="672"/>
      <c r="AD6" s="673">
        <v>321761</v>
      </c>
      <c r="AE6" s="673"/>
      <c r="AF6" s="673"/>
      <c r="AG6" s="673"/>
      <c r="AH6" s="673"/>
      <c r="AI6" s="673"/>
      <c r="AJ6" s="673"/>
      <c r="AK6" s="673"/>
      <c r="AL6" s="637">
        <v>1.7</v>
      </c>
      <c r="AM6" s="638"/>
      <c r="AN6" s="638"/>
      <c r="AO6" s="674"/>
      <c r="AP6" s="631" t="s">
        <v>222</v>
      </c>
      <c r="AQ6" s="632"/>
      <c r="AR6" s="632"/>
      <c r="AS6" s="632"/>
      <c r="AT6" s="632"/>
      <c r="AU6" s="632"/>
      <c r="AV6" s="632"/>
      <c r="AW6" s="632"/>
      <c r="AX6" s="632"/>
      <c r="AY6" s="632"/>
      <c r="AZ6" s="632"/>
      <c r="BA6" s="632"/>
      <c r="BB6" s="632"/>
      <c r="BC6" s="632"/>
      <c r="BD6" s="632"/>
      <c r="BE6" s="632"/>
      <c r="BF6" s="633"/>
      <c r="BG6" s="634">
        <v>6244281</v>
      </c>
      <c r="BH6" s="635"/>
      <c r="BI6" s="635"/>
      <c r="BJ6" s="635"/>
      <c r="BK6" s="635"/>
      <c r="BL6" s="635"/>
      <c r="BM6" s="635"/>
      <c r="BN6" s="636"/>
      <c r="BO6" s="672">
        <v>100</v>
      </c>
      <c r="BP6" s="672"/>
      <c r="BQ6" s="672"/>
      <c r="BR6" s="672"/>
      <c r="BS6" s="673" t="s">
        <v>122</v>
      </c>
      <c r="BT6" s="673"/>
      <c r="BU6" s="673"/>
      <c r="BV6" s="673"/>
      <c r="BW6" s="673"/>
      <c r="BX6" s="673"/>
      <c r="BY6" s="673"/>
      <c r="BZ6" s="673"/>
      <c r="CA6" s="673"/>
      <c r="CB6" s="711"/>
      <c r="CD6" s="692" t="s">
        <v>223</v>
      </c>
      <c r="CE6" s="693"/>
      <c r="CF6" s="693"/>
      <c r="CG6" s="693"/>
      <c r="CH6" s="693"/>
      <c r="CI6" s="693"/>
      <c r="CJ6" s="693"/>
      <c r="CK6" s="693"/>
      <c r="CL6" s="693"/>
      <c r="CM6" s="693"/>
      <c r="CN6" s="693"/>
      <c r="CO6" s="693"/>
      <c r="CP6" s="693"/>
      <c r="CQ6" s="694"/>
      <c r="CR6" s="634">
        <v>203053</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203050</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2018</v>
      </c>
      <c r="S7" s="635"/>
      <c r="T7" s="635"/>
      <c r="U7" s="635"/>
      <c r="V7" s="635"/>
      <c r="W7" s="635"/>
      <c r="X7" s="635"/>
      <c r="Y7" s="636"/>
      <c r="Z7" s="672">
        <v>0</v>
      </c>
      <c r="AA7" s="672"/>
      <c r="AB7" s="672"/>
      <c r="AC7" s="672"/>
      <c r="AD7" s="673">
        <v>2018</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2356061</v>
      </c>
      <c r="BH7" s="635"/>
      <c r="BI7" s="635"/>
      <c r="BJ7" s="635"/>
      <c r="BK7" s="635"/>
      <c r="BL7" s="635"/>
      <c r="BM7" s="635"/>
      <c r="BN7" s="636"/>
      <c r="BO7" s="672">
        <v>37.700000000000003</v>
      </c>
      <c r="BP7" s="672"/>
      <c r="BQ7" s="672"/>
      <c r="BR7" s="672"/>
      <c r="BS7" s="673" t="s">
        <v>122</v>
      </c>
      <c r="BT7" s="673"/>
      <c r="BU7" s="673"/>
      <c r="BV7" s="673"/>
      <c r="BW7" s="673"/>
      <c r="BX7" s="673"/>
      <c r="BY7" s="673"/>
      <c r="BZ7" s="673"/>
      <c r="CA7" s="673"/>
      <c r="CB7" s="711"/>
      <c r="CD7" s="631" t="s">
        <v>226</v>
      </c>
      <c r="CE7" s="632"/>
      <c r="CF7" s="632"/>
      <c r="CG7" s="632"/>
      <c r="CH7" s="632"/>
      <c r="CI7" s="632"/>
      <c r="CJ7" s="632"/>
      <c r="CK7" s="632"/>
      <c r="CL7" s="632"/>
      <c r="CM7" s="632"/>
      <c r="CN7" s="632"/>
      <c r="CO7" s="632"/>
      <c r="CP7" s="632"/>
      <c r="CQ7" s="633"/>
      <c r="CR7" s="634">
        <v>3562254</v>
      </c>
      <c r="CS7" s="635"/>
      <c r="CT7" s="635"/>
      <c r="CU7" s="635"/>
      <c r="CV7" s="635"/>
      <c r="CW7" s="635"/>
      <c r="CX7" s="635"/>
      <c r="CY7" s="636"/>
      <c r="CZ7" s="672">
        <v>10.5</v>
      </c>
      <c r="DA7" s="672"/>
      <c r="DB7" s="672"/>
      <c r="DC7" s="672"/>
      <c r="DD7" s="640">
        <v>78274</v>
      </c>
      <c r="DE7" s="635"/>
      <c r="DF7" s="635"/>
      <c r="DG7" s="635"/>
      <c r="DH7" s="635"/>
      <c r="DI7" s="635"/>
      <c r="DJ7" s="635"/>
      <c r="DK7" s="635"/>
      <c r="DL7" s="635"/>
      <c r="DM7" s="635"/>
      <c r="DN7" s="635"/>
      <c r="DO7" s="635"/>
      <c r="DP7" s="636"/>
      <c r="DQ7" s="640">
        <v>2613800</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24050</v>
      </c>
      <c r="S8" s="635"/>
      <c r="T8" s="635"/>
      <c r="U8" s="635"/>
      <c r="V8" s="635"/>
      <c r="W8" s="635"/>
      <c r="X8" s="635"/>
      <c r="Y8" s="636"/>
      <c r="Z8" s="672">
        <v>0.1</v>
      </c>
      <c r="AA8" s="672"/>
      <c r="AB8" s="672"/>
      <c r="AC8" s="672"/>
      <c r="AD8" s="673">
        <v>24050</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84896</v>
      </c>
      <c r="BH8" s="635"/>
      <c r="BI8" s="635"/>
      <c r="BJ8" s="635"/>
      <c r="BK8" s="635"/>
      <c r="BL8" s="635"/>
      <c r="BM8" s="635"/>
      <c r="BN8" s="636"/>
      <c r="BO8" s="672">
        <v>1.4</v>
      </c>
      <c r="BP8" s="672"/>
      <c r="BQ8" s="672"/>
      <c r="BR8" s="672"/>
      <c r="BS8" s="673" t="s">
        <v>122</v>
      </c>
      <c r="BT8" s="673"/>
      <c r="BU8" s="673"/>
      <c r="BV8" s="673"/>
      <c r="BW8" s="673"/>
      <c r="BX8" s="673"/>
      <c r="BY8" s="673"/>
      <c r="BZ8" s="673"/>
      <c r="CA8" s="673"/>
      <c r="CB8" s="711"/>
      <c r="CD8" s="631" t="s">
        <v>229</v>
      </c>
      <c r="CE8" s="632"/>
      <c r="CF8" s="632"/>
      <c r="CG8" s="632"/>
      <c r="CH8" s="632"/>
      <c r="CI8" s="632"/>
      <c r="CJ8" s="632"/>
      <c r="CK8" s="632"/>
      <c r="CL8" s="632"/>
      <c r="CM8" s="632"/>
      <c r="CN8" s="632"/>
      <c r="CO8" s="632"/>
      <c r="CP8" s="632"/>
      <c r="CQ8" s="633"/>
      <c r="CR8" s="634">
        <v>13081516</v>
      </c>
      <c r="CS8" s="635"/>
      <c r="CT8" s="635"/>
      <c r="CU8" s="635"/>
      <c r="CV8" s="635"/>
      <c r="CW8" s="635"/>
      <c r="CX8" s="635"/>
      <c r="CY8" s="636"/>
      <c r="CZ8" s="672">
        <v>38.4</v>
      </c>
      <c r="DA8" s="672"/>
      <c r="DB8" s="672"/>
      <c r="DC8" s="672"/>
      <c r="DD8" s="640">
        <v>76380</v>
      </c>
      <c r="DE8" s="635"/>
      <c r="DF8" s="635"/>
      <c r="DG8" s="635"/>
      <c r="DH8" s="635"/>
      <c r="DI8" s="635"/>
      <c r="DJ8" s="635"/>
      <c r="DK8" s="635"/>
      <c r="DL8" s="635"/>
      <c r="DM8" s="635"/>
      <c r="DN8" s="635"/>
      <c r="DO8" s="635"/>
      <c r="DP8" s="636"/>
      <c r="DQ8" s="640">
        <v>6249789</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40371</v>
      </c>
      <c r="S9" s="635"/>
      <c r="T9" s="635"/>
      <c r="U9" s="635"/>
      <c r="V9" s="635"/>
      <c r="W9" s="635"/>
      <c r="X9" s="635"/>
      <c r="Y9" s="636"/>
      <c r="Z9" s="672">
        <v>0.1</v>
      </c>
      <c r="AA9" s="672"/>
      <c r="AB9" s="672"/>
      <c r="AC9" s="672"/>
      <c r="AD9" s="673">
        <v>40371</v>
      </c>
      <c r="AE9" s="673"/>
      <c r="AF9" s="673"/>
      <c r="AG9" s="673"/>
      <c r="AH9" s="673"/>
      <c r="AI9" s="673"/>
      <c r="AJ9" s="673"/>
      <c r="AK9" s="673"/>
      <c r="AL9" s="637">
        <v>0.2</v>
      </c>
      <c r="AM9" s="638"/>
      <c r="AN9" s="638"/>
      <c r="AO9" s="674"/>
      <c r="AP9" s="631" t="s">
        <v>231</v>
      </c>
      <c r="AQ9" s="632"/>
      <c r="AR9" s="632"/>
      <c r="AS9" s="632"/>
      <c r="AT9" s="632"/>
      <c r="AU9" s="632"/>
      <c r="AV9" s="632"/>
      <c r="AW9" s="632"/>
      <c r="AX9" s="632"/>
      <c r="AY9" s="632"/>
      <c r="AZ9" s="632"/>
      <c r="BA9" s="632"/>
      <c r="BB9" s="632"/>
      <c r="BC9" s="632"/>
      <c r="BD9" s="632"/>
      <c r="BE9" s="632"/>
      <c r="BF9" s="633"/>
      <c r="BG9" s="634">
        <v>1974872</v>
      </c>
      <c r="BH9" s="635"/>
      <c r="BI9" s="635"/>
      <c r="BJ9" s="635"/>
      <c r="BK9" s="635"/>
      <c r="BL9" s="635"/>
      <c r="BM9" s="635"/>
      <c r="BN9" s="636"/>
      <c r="BO9" s="672">
        <v>31.6</v>
      </c>
      <c r="BP9" s="672"/>
      <c r="BQ9" s="672"/>
      <c r="BR9" s="672"/>
      <c r="BS9" s="673" t="s">
        <v>122</v>
      </c>
      <c r="BT9" s="673"/>
      <c r="BU9" s="673"/>
      <c r="BV9" s="673"/>
      <c r="BW9" s="673"/>
      <c r="BX9" s="673"/>
      <c r="BY9" s="673"/>
      <c r="BZ9" s="673"/>
      <c r="CA9" s="673"/>
      <c r="CB9" s="711"/>
      <c r="CD9" s="631" t="s">
        <v>232</v>
      </c>
      <c r="CE9" s="632"/>
      <c r="CF9" s="632"/>
      <c r="CG9" s="632"/>
      <c r="CH9" s="632"/>
      <c r="CI9" s="632"/>
      <c r="CJ9" s="632"/>
      <c r="CK9" s="632"/>
      <c r="CL9" s="632"/>
      <c r="CM9" s="632"/>
      <c r="CN9" s="632"/>
      <c r="CO9" s="632"/>
      <c r="CP9" s="632"/>
      <c r="CQ9" s="633"/>
      <c r="CR9" s="634">
        <v>2137318</v>
      </c>
      <c r="CS9" s="635"/>
      <c r="CT9" s="635"/>
      <c r="CU9" s="635"/>
      <c r="CV9" s="635"/>
      <c r="CW9" s="635"/>
      <c r="CX9" s="635"/>
      <c r="CY9" s="636"/>
      <c r="CZ9" s="672">
        <v>6.3</v>
      </c>
      <c r="DA9" s="672"/>
      <c r="DB9" s="672"/>
      <c r="DC9" s="672"/>
      <c r="DD9" s="640">
        <v>100168</v>
      </c>
      <c r="DE9" s="635"/>
      <c r="DF9" s="635"/>
      <c r="DG9" s="635"/>
      <c r="DH9" s="635"/>
      <c r="DI9" s="635"/>
      <c r="DJ9" s="635"/>
      <c r="DK9" s="635"/>
      <c r="DL9" s="635"/>
      <c r="DM9" s="635"/>
      <c r="DN9" s="635"/>
      <c r="DO9" s="635"/>
      <c r="DP9" s="636"/>
      <c r="DQ9" s="640">
        <v>1839289</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141616</v>
      </c>
      <c r="BH10" s="635"/>
      <c r="BI10" s="635"/>
      <c r="BJ10" s="635"/>
      <c r="BK10" s="635"/>
      <c r="BL10" s="635"/>
      <c r="BM10" s="635"/>
      <c r="BN10" s="636"/>
      <c r="BO10" s="672">
        <v>2.2999999999999998</v>
      </c>
      <c r="BP10" s="672"/>
      <c r="BQ10" s="672"/>
      <c r="BR10" s="672"/>
      <c r="BS10" s="673" t="s">
        <v>122</v>
      </c>
      <c r="BT10" s="673"/>
      <c r="BU10" s="673"/>
      <c r="BV10" s="673"/>
      <c r="BW10" s="673"/>
      <c r="BX10" s="673"/>
      <c r="BY10" s="673"/>
      <c r="BZ10" s="673"/>
      <c r="CA10" s="673"/>
      <c r="CB10" s="711"/>
      <c r="CD10" s="631" t="s">
        <v>235</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1511696</v>
      </c>
      <c r="S11" s="635"/>
      <c r="T11" s="635"/>
      <c r="U11" s="635"/>
      <c r="V11" s="635"/>
      <c r="W11" s="635"/>
      <c r="X11" s="635"/>
      <c r="Y11" s="636"/>
      <c r="Z11" s="637">
        <v>4.0999999999999996</v>
      </c>
      <c r="AA11" s="638"/>
      <c r="AB11" s="638"/>
      <c r="AC11" s="639"/>
      <c r="AD11" s="640">
        <v>1511696</v>
      </c>
      <c r="AE11" s="635"/>
      <c r="AF11" s="635"/>
      <c r="AG11" s="635"/>
      <c r="AH11" s="635"/>
      <c r="AI11" s="635"/>
      <c r="AJ11" s="635"/>
      <c r="AK11" s="636"/>
      <c r="AL11" s="637">
        <v>8.1</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154677</v>
      </c>
      <c r="BH11" s="635"/>
      <c r="BI11" s="635"/>
      <c r="BJ11" s="635"/>
      <c r="BK11" s="635"/>
      <c r="BL11" s="635"/>
      <c r="BM11" s="635"/>
      <c r="BN11" s="636"/>
      <c r="BO11" s="672">
        <v>2.5</v>
      </c>
      <c r="BP11" s="672"/>
      <c r="BQ11" s="672"/>
      <c r="BR11" s="672"/>
      <c r="BS11" s="673" t="s">
        <v>122</v>
      </c>
      <c r="BT11" s="673"/>
      <c r="BU11" s="673"/>
      <c r="BV11" s="673"/>
      <c r="BW11" s="673"/>
      <c r="BX11" s="673"/>
      <c r="BY11" s="673"/>
      <c r="BZ11" s="673"/>
      <c r="CA11" s="673"/>
      <c r="CB11" s="711"/>
      <c r="CD11" s="631" t="s">
        <v>238</v>
      </c>
      <c r="CE11" s="632"/>
      <c r="CF11" s="632"/>
      <c r="CG11" s="632"/>
      <c r="CH11" s="632"/>
      <c r="CI11" s="632"/>
      <c r="CJ11" s="632"/>
      <c r="CK11" s="632"/>
      <c r="CL11" s="632"/>
      <c r="CM11" s="632"/>
      <c r="CN11" s="632"/>
      <c r="CO11" s="632"/>
      <c r="CP11" s="632"/>
      <c r="CQ11" s="633"/>
      <c r="CR11" s="634">
        <v>1651712</v>
      </c>
      <c r="CS11" s="635"/>
      <c r="CT11" s="635"/>
      <c r="CU11" s="635"/>
      <c r="CV11" s="635"/>
      <c r="CW11" s="635"/>
      <c r="CX11" s="635"/>
      <c r="CY11" s="636"/>
      <c r="CZ11" s="672">
        <v>4.8</v>
      </c>
      <c r="DA11" s="672"/>
      <c r="DB11" s="672"/>
      <c r="DC11" s="672"/>
      <c r="DD11" s="640">
        <v>407839</v>
      </c>
      <c r="DE11" s="635"/>
      <c r="DF11" s="635"/>
      <c r="DG11" s="635"/>
      <c r="DH11" s="635"/>
      <c r="DI11" s="635"/>
      <c r="DJ11" s="635"/>
      <c r="DK11" s="635"/>
      <c r="DL11" s="635"/>
      <c r="DM11" s="635"/>
      <c r="DN11" s="635"/>
      <c r="DO11" s="635"/>
      <c r="DP11" s="636"/>
      <c r="DQ11" s="640">
        <v>907982</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v>35927</v>
      </c>
      <c r="S12" s="635"/>
      <c r="T12" s="635"/>
      <c r="U12" s="635"/>
      <c r="V12" s="635"/>
      <c r="W12" s="635"/>
      <c r="X12" s="635"/>
      <c r="Y12" s="636"/>
      <c r="Z12" s="672">
        <v>0.1</v>
      </c>
      <c r="AA12" s="672"/>
      <c r="AB12" s="672"/>
      <c r="AC12" s="672"/>
      <c r="AD12" s="673">
        <v>35927</v>
      </c>
      <c r="AE12" s="673"/>
      <c r="AF12" s="673"/>
      <c r="AG12" s="673"/>
      <c r="AH12" s="673"/>
      <c r="AI12" s="673"/>
      <c r="AJ12" s="673"/>
      <c r="AK12" s="673"/>
      <c r="AL12" s="637">
        <v>0.2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3177694</v>
      </c>
      <c r="BH12" s="635"/>
      <c r="BI12" s="635"/>
      <c r="BJ12" s="635"/>
      <c r="BK12" s="635"/>
      <c r="BL12" s="635"/>
      <c r="BM12" s="635"/>
      <c r="BN12" s="636"/>
      <c r="BO12" s="672">
        <v>50.9</v>
      </c>
      <c r="BP12" s="672"/>
      <c r="BQ12" s="672"/>
      <c r="BR12" s="672"/>
      <c r="BS12" s="673" t="s">
        <v>122</v>
      </c>
      <c r="BT12" s="673"/>
      <c r="BU12" s="673"/>
      <c r="BV12" s="673"/>
      <c r="BW12" s="673"/>
      <c r="BX12" s="673"/>
      <c r="BY12" s="673"/>
      <c r="BZ12" s="673"/>
      <c r="CA12" s="673"/>
      <c r="CB12" s="711"/>
      <c r="CD12" s="631" t="s">
        <v>241</v>
      </c>
      <c r="CE12" s="632"/>
      <c r="CF12" s="632"/>
      <c r="CG12" s="632"/>
      <c r="CH12" s="632"/>
      <c r="CI12" s="632"/>
      <c r="CJ12" s="632"/>
      <c r="CK12" s="632"/>
      <c r="CL12" s="632"/>
      <c r="CM12" s="632"/>
      <c r="CN12" s="632"/>
      <c r="CO12" s="632"/>
      <c r="CP12" s="632"/>
      <c r="CQ12" s="633"/>
      <c r="CR12" s="634">
        <v>633004</v>
      </c>
      <c r="CS12" s="635"/>
      <c r="CT12" s="635"/>
      <c r="CU12" s="635"/>
      <c r="CV12" s="635"/>
      <c r="CW12" s="635"/>
      <c r="CX12" s="635"/>
      <c r="CY12" s="636"/>
      <c r="CZ12" s="672">
        <v>1.9</v>
      </c>
      <c r="DA12" s="672"/>
      <c r="DB12" s="672"/>
      <c r="DC12" s="672"/>
      <c r="DD12" s="640">
        <v>49559</v>
      </c>
      <c r="DE12" s="635"/>
      <c r="DF12" s="635"/>
      <c r="DG12" s="635"/>
      <c r="DH12" s="635"/>
      <c r="DI12" s="635"/>
      <c r="DJ12" s="635"/>
      <c r="DK12" s="635"/>
      <c r="DL12" s="635"/>
      <c r="DM12" s="635"/>
      <c r="DN12" s="635"/>
      <c r="DO12" s="635"/>
      <c r="DP12" s="636"/>
      <c r="DQ12" s="640">
        <v>374728</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3174852</v>
      </c>
      <c r="BH13" s="635"/>
      <c r="BI13" s="635"/>
      <c r="BJ13" s="635"/>
      <c r="BK13" s="635"/>
      <c r="BL13" s="635"/>
      <c r="BM13" s="635"/>
      <c r="BN13" s="636"/>
      <c r="BO13" s="672">
        <v>50.8</v>
      </c>
      <c r="BP13" s="672"/>
      <c r="BQ13" s="672"/>
      <c r="BR13" s="672"/>
      <c r="BS13" s="673" t="s">
        <v>122</v>
      </c>
      <c r="BT13" s="673"/>
      <c r="BU13" s="673"/>
      <c r="BV13" s="673"/>
      <c r="BW13" s="673"/>
      <c r="BX13" s="673"/>
      <c r="BY13" s="673"/>
      <c r="BZ13" s="673"/>
      <c r="CA13" s="673"/>
      <c r="CB13" s="711"/>
      <c r="CD13" s="631" t="s">
        <v>244</v>
      </c>
      <c r="CE13" s="632"/>
      <c r="CF13" s="632"/>
      <c r="CG13" s="632"/>
      <c r="CH13" s="632"/>
      <c r="CI13" s="632"/>
      <c r="CJ13" s="632"/>
      <c r="CK13" s="632"/>
      <c r="CL13" s="632"/>
      <c r="CM13" s="632"/>
      <c r="CN13" s="632"/>
      <c r="CO13" s="632"/>
      <c r="CP13" s="632"/>
      <c r="CQ13" s="633"/>
      <c r="CR13" s="634">
        <v>2604738</v>
      </c>
      <c r="CS13" s="635"/>
      <c r="CT13" s="635"/>
      <c r="CU13" s="635"/>
      <c r="CV13" s="635"/>
      <c r="CW13" s="635"/>
      <c r="CX13" s="635"/>
      <c r="CY13" s="636"/>
      <c r="CZ13" s="672">
        <v>7.6</v>
      </c>
      <c r="DA13" s="672"/>
      <c r="DB13" s="672"/>
      <c r="DC13" s="672"/>
      <c r="DD13" s="640">
        <v>1230899</v>
      </c>
      <c r="DE13" s="635"/>
      <c r="DF13" s="635"/>
      <c r="DG13" s="635"/>
      <c r="DH13" s="635"/>
      <c r="DI13" s="635"/>
      <c r="DJ13" s="635"/>
      <c r="DK13" s="635"/>
      <c r="DL13" s="635"/>
      <c r="DM13" s="635"/>
      <c r="DN13" s="635"/>
      <c r="DO13" s="635"/>
      <c r="DP13" s="636"/>
      <c r="DQ13" s="640">
        <v>1224112</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250224</v>
      </c>
      <c r="BH14" s="635"/>
      <c r="BI14" s="635"/>
      <c r="BJ14" s="635"/>
      <c r="BK14" s="635"/>
      <c r="BL14" s="635"/>
      <c r="BM14" s="635"/>
      <c r="BN14" s="636"/>
      <c r="BO14" s="672">
        <v>4</v>
      </c>
      <c r="BP14" s="672"/>
      <c r="BQ14" s="672"/>
      <c r="BR14" s="672"/>
      <c r="BS14" s="673" t="s">
        <v>122</v>
      </c>
      <c r="BT14" s="673"/>
      <c r="BU14" s="673"/>
      <c r="BV14" s="673"/>
      <c r="BW14" s="673"/>
      <c r="BX14" s="673"/>
      <c r="BY14" s="673"/>
      <c r="BZ14" s="673"/>
      <c r="CA14" s="673"/>
      <c r="CB14" s="711"/>
      <c r="CD14" s="631" t="s">
        <v>247</v>
      </c>
      <c r="CE14" s="632"/>
      <c r="CF14" s="632"/>
      <c r="CG14" s="632"/>
      <c r="CH14" s="632"/>
      <c r="CI14" s="632"/>
      <c r="CJ14" s="632"/>
      <c r="CK14" s="632"/>
      <c r="CL14" s="632"/>
      <c r="CM14" s="632"/>
      <c r="CN14" s="632"/>
      <c r="CO14" s="632"/>
      <c r="CP14" s="632"/>
      <c r="CQ14" s="633"/>
      <c r="CR14" s="634">
        <v>1129922</v>
      </c>
      <c r="CS14" s="635"/>
      <c r="CT14" s="635"/>
      <c r="CU14" s="635"/>
      <c r="CV14" s="635"/>
      <c r="CW14" s="635"/>
      <c r="CX14" s="635"/>
      <c r="CY14" s="636"/>
      <c r="CZ14" s="672">
        <v>3.3</v>
      </c>
      <c r="DA14" s="672"/>
      <c r="DB14" s="672"/>
      <c r="DC14" s="672"/>
      <c r="DD14" s="640">
        <v>109696</v>
      </c>
      <c r="DE14" s="635"/>
      <c r="DF14" s="635"/>
      <c r="DG14" s="635"/>
      <c r="DH14" s="635"/>
      <c r="DI14" s="635"/>
      <c r="DJ14" s="635"/>
      <c r="DK14" s="635"/>
      <c r="DL14" s="635"/>
      <c r="DM14" s="635"/>
      <c r="DN14" s="635"/>
      <c r="DO14" s="635"/>
      <c r="DP14" s="636"/>
      <c r="DQ14" s="640">
        <v>1009306</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v>35128</v>
      </c>
      <c r="S15" s="635"/>
      <c r="T15" s="635"/>
      <c r="U15" s="635"/>
      <c r="V15" s="635"/>
      <c r="W15" s="635"/>
      <c r="X15" s="635"/>
      <c r="Y15" s="636"/>
      <c r="Z15" s="672">
        <v>0.1</v>
      </c>
      <c r="AA15" s="672"/>
      <c r="AB15" s="672"/>
      <c r="AC15" s="672"/>
      <c r="AD15" s="673">
        <v>35128</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460302</v>
      </c>
      <c r="BH15" s="635"/>
      <c r="BI15" s="635"/>
      <c r="BJ15" s="635"/>
      <c r="BK15" s="635"/>
      <c r="BL15" s="635"/>
      <c r="BM15" s="635"/>
      <c r="BN15" s="636"/>
      <c r="BO15" s="672">
        <v>7.4</v>
      </c>
      <c r="BP15" s="672"/>
      <c r="BQ15" s="672"/>
      <c r="BR15" s="672"/>
      <c r="BS15" s="673" t="s">
        <v>122</v>
      </c>
      <c r="BT15" s="673"/>
      <c r="BU15" s="673"/>
      <c r="BV15" s="673"/>
      <c r="BW15" s="673"/>
      <c r="BX15" s="673"/>
      <c r="BY15" s="673"/>
      <c r="BZ15" s="673"/>
      <c r="CA15" s="673"/>
      <c r="CB15" s="711"/>
      <c r="CD15" s="631" t="s">
        <v>250</v>
      </c>
      <c r="CE15" s="632"/>
      <c r="CF15" s="632"/>
      <c r="CG15" s="632"/>
      <c r="CH15" s="632"/>
      <c r="CI15" s="632"/>
      <c r="CJ15" s="632"/>
      <c r="CK15" s="632"/>
      <c r="CL15" s="632"/>
      <c r="CM15" s="632"/>
      <c r="CN15" s="632"/>
      <c r="CO15" s="632"/>
      <c r="CP15" s="632"/>
      <c r="CQ15" s="633"/>
      <c r="CR15" s="634">
        <v>4492081</v>
      </c>
      <c r="CS15" s="635"/>
      <c r="CT15" s="635"/>
      <c r="CU15" s="635"/>
      <c r="CV15" s="635"/>
      <c r="CW15" s="635"/>
      <c r="CX15" s="635"/>
      <c r="CY15" s="636"/>
      <c r="CZ15" s="672">
        <v>13.2</v>
      </c>
      <c r="DA15" s="672"/>
      <c r="DB15" s="672"/>
      <c r="DC15" s="672"/>
      <c r="DD15" s="640">
        <v>2068428</v>
      </c>
      <c r="DE15" s="635"/>
      <c r="DF15" s="635"/>
      <c r="DG15" s="635"/>
      <c r="DH15" s="635"/>
      <c r="DI15" s="635"/>
      <c r="DJ15" s="635"/>
      <c r="DK15" s="635"/>
      <c r="DL15" s="635"/>
      <c r="DM15" s="635"/>
      <c r="DN15" s="635"/>
      <c r="DO15" s="635"/>
      <c r="DP15" s="636"/>
      <c r="DQ15" s="640">
        <v>2467674</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119317</v>
      </c>
      <c r="S16" s="635"/>
      <c r="T16" s="635"/>
      <c r="U16" s="635"/>
      <c r="V16" s="635"/>
      <c r="W16" s="635"/>
      <c r="X16" s="635"/>
      <c r="Y16" s="636"/>
      <c r="Z16" s="672">
        <v>0.3</v>
      </c>
      <c r="AA16" s="672"/>
      <c r="AB16" s="672"/>
      <c r="AC16" s="672"/>
      <c r="AD16" s="673">
        <v>119317</v>
      </c>
      <c r="AE16" s="673"/>
      <c r="AF16" s="673"/>
      <c r="AG16" s="673"/>
      <c r="AH16" s="673"/>
      <c r="AI16" s="673"/>
      <c r="AJ16" s="673"/>
      <c r="AK16" s="673"/>
      <c r="AL16" s="637">
        <v>0.6</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253</v>
      </c>
      <c r="CE16" s="632"/>
      <c r="CF16" s="632"/>
      <c r="CG16" s="632"/>
      <c r="CH16" s="632"/>
      <c r="CI16" s="632"/>
      <c r="CJ16" s="632"/>
      <c r="CK16" s="632"/>
      <c r="CL16" s="632"/>
      <c r="CM16" s="632"/>
      <c r="CN16" s="632"/>
      <c r="CO16" s="632"/>
      <c r="CP16" s="632"/>
      <c r="CQ16" s="633"/>
      <c r="CR16" s="634">
        <v>57532</v>
      </c>
      <c r="CS16" s="635"/>
      <c r="CT16" s="635"/>
      <c r="CU16" s="635"/>
      <c r="CV16" s="635"/>
      <c r="CW16" s="635"/>
      <c r="CX16" s="635"/>
      <c r="CY16" s="636"/>
      <c r="CZ16" s="672">
        <v>0.2</v>
      </c>
      <c r="DA16" s="672"/>
      <c r="DB16" s="672"/>
      <c r="DC16" s="672"/>
      <c r="DD16" s="640" t="s">
        <v>122</v>
      </c>
      <c r="DE16" s="635"/>
      <c r="DF16" s="635"/>
      <c r="DG16" s="635"/>
      <c r="DH16" s="635"/>
      <c r="DI16" s="635"/>
      <c r="DJ16" s="635"/>
      <c r="DK16" s="635"/>
      <c r="DL16" s="635"/>
      <c r="DM16" s="635"/>
      <c r="DN16" s="635"/>
      <c r="DO16" s="635"/>
      <c r="DP16" s="636"/>
      <c r="DQ16" s="640">
        <v>8406</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298781</v>
      </c>
      <c r="S17" s="635"/>
      <c r="T17" s="635"/>
      <c r="U17" s="635"/>
      <c r="V17" s="635"/>
      <c r="W17" s="635"/>
      <c r="X17" s="635"/>
      <c r="Y17" s="636"/>
      <c r="Z17" s="672">
        <v>0.8</v>
      </c>
      <c r="AA17" s="672"/>
      <c r="AB17" s="672"/>
      <c r="AC17" s="672"/>
      <c r="AD17" s="673">
        <v>298781</v>
      </c>
      <c r="AE17" s="673"/>
      <c r="AF17" s="673"/>
      <c r="AG17" s="673"/>
      <c r="AH17" s="673"/>
      <c r="AI17" s="673"/>
      <c r="AJ17" s="673"/>
      <c r="AK17" s="673"/>
      <c r="AL17" s="637">
        <v>1.6</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256</v>
      </c>
      <c r="CE17" s="632"/>
      <c r="CF17" s="632"/>
      <c r="CG17" s="632"/>
      <c r="CH17" s="632"/>
      <c r="CI17" s="632"/>
      <c r="CJ17" s="632"/>
      <c r="CK17" s="632"/>
      <c r="CL17" s="632"/>
      <c r="CM17" s="632"/>
      <c r="CN17" s="632"/>
      <c r="CO17" s="632"/>
      <c r="CP17" s="632"/>
      <c r="CQ17" s="633"/>
      <c r="CR17" s="634">
        <v>4522973</v>
      </c>
      <c r="CS17" s="635"/>
      <c r="CT17" s="635"/>
      <c r="CU17" s="635"/>
      <c r="CV17" s="635"/>
      <c r="CW17" s="635"/>
      <c r="CX17" s="635"/>
      <c r="CY17" s="636"/>
      <c r="CZ17" s="672">
        <v>13.3</v>
      </c>
      <c r="DA17" s="672"/>
      <c r="DB17" s="672"/>
      <c r="DC17" s="672"/>
      <c r="DD17" s="640" t="s">
        <v>122</v>
      </c>
      <c r="DE17" s="635"/>
      <c r="DF17" s="635"/>
      <c r="DG17" s="635"/>
      <c r="DH17" s="635"/>
      <c r="DI17" s="635"/>
      <c r="DJ17" s="635"/>
      <c r="DK17" s="635"/>
      <c r="DL17" s="635"/>
      <c r="DM17" s="635"/>
      <c r="DN17" s="635"/>
      <c r="DO17" s="635"/>
      <c r="DP17" s="636"/>
      <c r="DQ17" s="640">
        <v>4437985</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63917</v>
      </c>
      <c r="S18" s="635"/>
      <c r="T18" s="635"/>
      <c r="U18" s="635"/>
      <c r="V18" s="635"/>
      <c r="W18" s="635"/>
      <c r="X18" s="635"/>
      <c r="Y18" s="636"/>
      <c r="Z18" s="672">
        <v>0.2</v>
      </c>
      <c r="AA18" s="672"/>
      <c r="AB18" s="672"/>
      <c r="AC18" s="672"/>
      <c r="AD18" s="673">
        <v>63917</v>
      </c>
      <c r="AE18" s="673"/>
      <c r="AF18" s="673"/>
      <c r="AG18" s="673"/>
      <c r="AH18" s="673"/>
      <c r="AI18" s="673"/>
      <c r="AJ18" s="673"/>
      <c r="AK18" s="673"/>
      <c r="AL18" s="637">
        <v>0.3</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226483</v>
      </c>
      <c r="S19" s="635"/>
      <c r="T19" s="635"/>
      <c r="U19" s="635"/>
      <c r="V19" s="635"/>
      <c r="W19" s="635"/>
      <c r="X19" s="635"/>
      <c r="Y19" s="636"/>
      <c r="Z19" s="672">
        <v>0.6</v>
      </c>
      <c r="AA19" s="672"/>
      <c r="AB19" s="672"/>
      <c r="AC19" s="672"/>
      <c r="AD19" s="673">
        <v>226483</v>
      </c>
      <c r="AE19" s="673"/>
      <c r="AF19" s="673"/>
      <c r="AG19" s="673"/>
      <c r="AH19" s="673"/>
      <c r="AI19" s="673"/>
      <c r="AJ19" s="673"/>
      <c r="AK19" s="673"/>
      <c r="AL19" s="637">
        <v>1.2</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1"/>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v>8381</v>
      </c>
      <c r="S20" s="635"/>
      <c r="T20" s="635"/>
      <c r="U20" s="635"/>
      <c r="V20" s="635"/>
      <c r="W20" s="635"/>
      <c r="X20" s="635"/>
      <c r="Y20" s="636"/>
      <c r="Z20" s="672">
        <v>0</v>
      </c>
      <c r="AA20" s="672"/>
      <c r="AB20" s="672"/>
      <c r="AC20" s="672"/>
      <c r="AD20" s="673">
        <v>8381</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1"/>
      <c r="CD20" s="631" t="s">
        <v>265</v>
      </c>
      <c r="CE20" s="632"/>
      <c r="CF20" s="632"/>
      <c r="CG20" s="632"/>
      <c r="CH20" s="632"/>
      <c r="CI20" s="632"/>
      <c r="CJ20" s="632"/>
      <c r="CK20" s="632"/>
      <c r="CL20" s="632"/>
      <c r="CM20" s="632"/>
      <c r="CN20" s="632"/>
      <c r="CO20" s="632"/>
      <c r="CP20" s="632"/>
      <c r="CQ20" s="633"/>
      <c r="CR20" s="634">
        <v>34076103</v>
      </c>
      <c r="CS20" s="635"/>
      <c r="CT20" s="635"/>
      <c r="CU20" s="635"/>
      <c r="CV20" s="635"/>
      <c r="CW20" s="635"/>
      <c r="CX20" s="635"/>
      <c r="CY20" s="636"/>
      <c r="CZ20" s="672">
        <v>100</v>
      </c>
      <c r="DA20" s="672"/>
      <c r="DB20" s="672"/>
      <c r="DC20" s="672"/>
      <c r="DD20" s="640">
        <v>4121243</v>
      </c>
      <c r="DE20" s="635"/>
      <c r="DF20" s="635"/>
      <c r="DG20" s="635"/>
      <c r="DH20" s="635"/>
      <c r="DI20" s="635"/>
      <c r="DJ20" s="635"/>
      <c r="DK20" s="635"/>
      <c r="DL20" s="635"/>
      <c r="DM20" s="635"/>
      <c r="DN20" s="635"/>
      <c r="DO20" s="635"/>
      <c r="DP20" s="636"/>
      <c r="DQ20" s="640">
        <v>21336121</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11007714</v>
      </c>
      <c r="S21" s="635"/>
      <c r="T21" s="635"/>
      <c r="U21" s="635"/>
      <c r="V21" s="635"/>
      <c r="W21" s="635"/>
      <c r="X21" s="635"/>
      <c r="Y21" s="636"/>
      <c r="Z21" s="672">
        <v>30.1</v>
      </c>
      <c r="AA21" s="672"/>
      <c r="AB21" s="672"/>
      <c r="AC21" s="672"/>
      <c r="AD21" s="673">
        <v>9977374</v>
      </c>
      <c r="AE21" s="673"/>
      <c r="AF21" s="673"/>
      <c r="AG21" s="673"/>
      <c r="AH21" s="673"/>
      <c r="AI21" s="673"/>
      <c r="AJ21" s="673"/>
      <c r="AK21" s="673"/>
      <c r="AL21" s="637">
        <v>53.5</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9977374</v>
      </c>
      <c r="S22" s="635"/>
      <c r="T22" s="635"/>
      <c r="U22" s="635"/>
      <c r="V22" s="635"/>
      <c r="W22" s="635"/>
      <c r="X22" s="635"/>
      <c r="Y22" s="636"/>
      <c r="Z22" s="672">
        <v>27.3</v>
      </c>
      <c r="AA22" s="672"/>
      <c r="AB22" s="672"/>
      <c r="AC22" s="672"/>
      <c r="AD22" s="673">
        <v>9977374</v>
      </c>
      <c r="AE22" s="673"/>
      <c r="AF22" s="673"/>
      <c r="AG22" s="673"/>
      <c r="AH22" s="673"/>
      <c r="AI22" s="673"/>
      <c r="AJ22" s="673"/>
      <c r="AK22" s="673"/>
      <c r="AL22" s="637">
        <v>53.5</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1030340</v>
      </c>
      <c r="S23" s="635"/>
      <c r="T23" s="635"/>
      <c r="U23" s="635"/>
      <c r="V23" s="635"/>
      <c r="W23" s="635"/>
      <c r="X23" s="635"/>
      <c r="Y23" s="636"/>
      <c r="Z23" s="672">
        <v>2.8</v>
      </c>
      <c r="AA23" s="672"/>
      <c r="AB23" s="672"/>
      <c r="AC23" s="672"/>
      <c r="AD23" s="673" t="s">
        <v>122</v>
      </c>
      <c r="AE23" s="673"/>
      <c r="AF23" s="673"/>
      <c r="AG23" s="673"/>
      <c r="AH23" s="673"/>
      <c r="AI23" s="673"/>
      <c r="AJ23" s="673"/>
      <c r="AK23" s="673"/>
      <c r="AL23" s="637" t="s">
        <v>122</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1"/>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280</v>
      </c>
      <c r="CE24" s="693"/>
      <c r="CF24" s="693"/>
      <c r="CG24" s="693"/>
      <c r="CH24" s="693"/>
      <c r="CI24" s="693"/>
      <c r="CJ24" s="693"/>
      <c r="CK24" s="693"/>
      <c r="CL24" s="693"/>
      <c r="CM24" s="693"/>
      <c r="CN24" s="693"/>
      <c r="CO24" s="693"/>
      <c r="CP24" s="693"/>
      <c r="CQ24" s="694"/>
      <c r="CR24" s="689">
        <v>17454680</v>
      </c>
      <c r="CS24" s="690"/>
      <c r="CT24" s="690"/>
      <c r="CU24" s="690"/>
      <c r="CV24" s="690"/>
      <c r="CW24" s="690"/>
      <c r="CX24" s="690"/>
      <c r="CY24" s="715"/>
      <c r="CZ24" s="716">
        <v>51.2</v>
      </c>
      <c r="DA24" s="698"/>
      <c r="DB24" s="698"/>
      <c r="DC24" s="718"/>
      <c r="DD24" s="714">
        <v>11165312</v>
      </c>
      <c r="DE24" s="690"/>
      <c r="DF24" s="690"/>
      <c r="DG24" s="690"/>
      <c r="DH24" s="690"/>
      <c r="DI24" s="690"/>
      <c r="DJ24" s="690"/>
      <c r="DK24" s="715"/>
      <c r="DL24" s="714">
        <v>10336576</v>
      </c>
      <c r="DM24" s="690"/>
      <c r="DN24" s="690"/>
      <c r="DO24" s="690"/>
      <c r="DP24" s="690"/>
      <c r="DQ24" s="690"/>
      <c r="DR24" s="690"/>
      <c r="DS24" s="690"/>
      <c r="DT24" s="690"/>
      <c r="DU24" s="690"/>
      <c r="DV24" s="715"/>
      <c r="DW24" s="716">
        <v>55.3</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19641044</v>
      </c>
      <c r="S25" s="635"/>
      <c r="T25" s="635"/>
      <c r="U25" s="635"/>
      <c r="V25" s="635"/>
      <c r="W25" s="635"/>
      <c r="X25" s="635"/>
      <c r="Y25" s="636"/>
      <c r="Z25" s="672">
        <v>53.7</v>
      </c>
      <c r="AA25" s="672"/>
      <c r="AB25" s="672"/>
      <c r="AC25" s="672"/>
      <c r="AD25" s="673">
        <v>18610704</v>
      </c>
      <c r="AE25" s="673"/>
      <c r="AF25" s="673"/>
      <c r="AG25" s="673"/>
      <c r="AH25" s="673"/>
      <c r="AI25" s="673"/>
      <c r="AJ25" s="673"/>
      <c r="AK25" s="673"/>
      <c r="AL25" s="637">
        <v>99.8</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283</v>
      </c>
      <c r="CE25" s="632"/>
      <c r="CF25" s="632"/>
      <c r="CG25" s="632"/>
      <c r="CH25" s="632"/>
      <c r="CI25" s="632"/>
      <c r="CJ25" s="632"/>
      <c r="CK25" s="632"/>
      <c r="CL25" s="632"/>
      <c r="CM25" s="632"/>
      <c r="CN25" s="632"/>
      <c r="CO25" s="632"/>
      <c r="CP25" s="632"/>
      <c r="CQ25" s="633"/>
      <c r="CR25" s="634">
        <v>3839817</v>
      </c>
      <c r="CS25" s="647"/>
      <c r="CT25" s="647"/>
      <c r="CU25" s="647"/>
      <c r="CV25" s="647"/>
      <c r="CW25" s="647"/>
      <c r="CX25" s="647"/>
      <c r="CY25" s="648"/>
      <c r="CZ25" s="637">
        <v>11.3</v>
      </c>
      <c r="DA25" s="649"/>
      <c r="DB25" s="649"/>
      <c r="DC25" s="650"/>
      <c r="DD25" s="640">
        <v>3530175</v>
      </c>
      <c r="DE25" s="647"/>
      <c r="DF25" s="647"/>
      <c r="DG25" s="647"/>
      <c r="DH25" s="647"/>
      <c r="DI25" s="647"/>
      <c r="DJ25" s="647"/>
      <c r="DK25" s="648"/>
      <c r="DL25" s="640">
        <v>3510972</v>
      </c>
      <c r="DM25" s="647"/>
      <c r="DN25" s="647"/>
      <c r="DO25" s="647"/>
      <c r="DP25" s="647"/>
      <c r="DQ25" s="647"/>
      <c r="DR25" s="647"/>
      <c r="DS25" s="647"/>
      <c r="DT25" s="647"/>
      <c r="DU25" s="647"/>
      <c r="DV25" s="648"/>
      <c r="DW25" s="637">
        <v>18.8</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4619</v>
      </c>
      <c r="S26" s="635"/>
      <c r="T26" s="635"/>
      <c r="U26" s="635"/>
      <c r="V26" s="635"/>
      <c r="W26" s="635"/>
      <c r="X26" s="635"/>
      <c r="Y26" s="636"/>
      <c r="Z26" s="672">
        <v>0</v>
      </c>
      <c r="AA26" s="672"/>
      <c r="AB26" s="672"/>
      <c r="AC26" s="672"/>
      <c r="AD26" s="673">
        <v>4619</v>
      </c>
      <c r="AE26" s="673"/>
      <c r="AF26" s="673"/>
      <c r="AG26" s="673"/>
      <c r="AH26" s="673"/>
      <c r="AI26" s="673"/>
      <c r="AJ26" s="673"/>
      <c r="AK26" s="673"/>
      <c r="AL26" s="637">
        <v>0</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286</v>
      </c>
      <c r="CE26" s="632"/>
      <c r="CF26" s="632"/>
      <c r="CG26" s="632"/>
      <c r="CH26" s="632"/>
      <c r="CI26" s="632"/>
      <c r="CJ26" s="632"/>
      <c r="CK26" s="632"/>
      <c r="CL26" s="632"/>
      <c r="CM26" s="632"/>
      <c r="CN26" s="632"/>
      <c r="CO26" s="632"/>
      <c r="CP26" s="632"/>
      <c r="CQ26" s="633"/>
      <c r="CR26" s="634">
        <v>2425868</v>
      </c>
      <c r="CS26" s="635"/>
      <c r="CT26" s="635"/>
      <c r="CU26" s="635"/>
      <c r="CV26" s="635"/>
      <c r="CW26" s="635"/>
      <c r="CX26" s="635"/>
      <c r="CY26" s="636"/>
      <c r="CZ26" s="637">
        <v>7.1</v>
      </c>
      <c r="DA26" s="649"/>
      <c r="DB26" s="649"/>
      <c r="DC26" s="650"/>
      <c r="DD26" s="640">
        <v>2200663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269653</v>
      </c>
      <c r="S27" s="635"/>
      <c r="T27" s="635"/>
      <c r="U27" s="635"/>
      <c r="V27" s="635"/>
      <c r="W27" s="635"/>
      <c r="X27" s="635"/>
      <c r="Y27" s="636"/>
      <c r="Z27" s="672">
        <v>0.7</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6244281</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1"/>
      <c r="CD27" s="631" t="s">
        <v>289</v>
      </c>
      <c r="CE27" s="632"/>
      <c r="CF27" s="632"/>
      <c r="CG27" s="632"/>
      <c r="CH27" s="632"/>
      <c r="CI27" s="632"/>
      <c r="CJ27" s="632"/>
      <c r="CK27" s="632"/>
      <c r="CL27" s="632"/>
      <c r="CM27" s="632"/>
      <c r="CN27" s="632"/>
      <c r="CO27" s="632"/>
      <c r="CP27" s="632"/>
      <c r="CQ27" s="633"/>
      <c r="CR27" s="634">
        <v>9091890</v>
      </c>
      <c r="CS27" s="647"/>
      <c r="CT27" s="647"/>
      <c r="CU27" s="647"/>
      <c r="CV27" s="647"/>
      <c r="CW27" s="647"/>
      <c r="CX27" s="647"/>
      <c r="CY27" s="648"/>
      <c r="CZ27" s="637">
        <v>26.7</v>
      </c>
      <c r="DA27" s="649"/>
      <c r="DB27" s="649"/>
      <c r="DC27" s="650"/>
      <c r="DD27" s="640">
        <v>3197152</v>
      </c>
      <c r="DE27" s="647"/>
      <c r="DF27" s="647"/>
      <c r="DG27" s="647"/>
      <c r="DH27" s="647"/>
      <c r="DI27" s="647"/>
      <c r="DJ27" s="647"/>
      <c r="DK27" s="648"/>
      <c r="DL27" s="640">
        <v>2387619</v>
      </c>
      <c r="DM27" s="647"/>
      <c r="DN27" s="647"/>
      <c r="DO27" s="647"/>
      <c r="DP27" s="647"/>
      <c r="DQ27" s="647"/>
      <c r="DR27" s="647"/>
      <c r="DS27" s="647"/>
      <c r="DT27" s="647"/>
      <c r="DU27" s="647"/>
      <c r="DV27" s="648"/>
      <c r="DW27" s="637">
        <v>12.8</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204490</v>
      </c>
      <c r="S28" s="635"/>
      <c r="T28" s="635"/>
      <c r="U28" s="635"/>
      <c r="V28" s="635"/>
      <c r="W28" s="635"/>
      <c r="X28" s="635"/>
      <c r="Y28" s="636"/>
      <c r="Z28" s="672">
        <v>0.6</v>
      </c>
      <c r="AA28" s="672"/>
      <c r="AB28" s="672"/>
      <c r="AC28" s="672"/>
      <c r="AD28" s="673">
        <v>12292</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4522973</v>
      </c>
      <c r="CS28" s="635"/>
      <c r="CT28" s="635"/>
      <c r="CU28" s="635"/>
      <c r="CV28" s="635"/>
      <c r="CW28" s="635"/>
      <c r="CX28" s="635"/>
      <c r="CY28" s="636"/>
      <c r="CZ28" s="637">
        <v>13.3</v>
      </c>
      <c r="DA28" s="649"/>
      <c r="DB28" s="649"/>
      <c r="DC28" s="650"/>
      <c r="DD28" s="640">
        <v>4437985</v>
      </c>
      <c r="DE28" s="635"/>
      <c r="DF28" s="635"/>
      <c r="DG28" s="635"/>
      <c r="DH28" s="635"/>
      <c r="DI28" s="635"/>
      <c r="DJ28" s="635"/>
      <c r="DK28" s="636"/>
      <c r="DL28" s="640">
        <v>4437985</v>
      </c>
      <c r="DM28" s="635"/>
      <c r="DN28" s="635"/>
      <c r="DO28" s="635"/>
      <c r="DP28" s="635"/>
      <c r="DQ28" s="635"/>
      <c r="DR28" s="635"/>
      <c r="DS28" s="635"/>
      <c r="DT28" s="635"/>
      <c r="DU28" s="635"/>
      <c r="DV28" s="636"/>
      <c r="DW28" s="637">
        <v>23.7</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95890</v>
      </c>
      <c r="S29" s="635"/>
      <c r="T29" s="635"/>
      <c r="U29" s="635"/>
      <c r="V29" s="635"/>
      <c r="W29" s="635"/>
      <c r="X29" s="635"/>
      <c r="Y29" s="636"/>
      <c r="Z29" s="672">
        <v>0.3</v>
      </c>
      <c r="AA29" s="672"/>
      <c r="AB29" s="672"/>
      <c r="AC29" s="672"/>
      <c r="AD29" s="673">
        <v>2</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293</v>
      </c>
      <c r="CE29" s="654"/>
      <c r="CF29" s="631" t="s">
        <v>66</v>
      </c>
      <c r="CG29" s="632"/>
      <c r="CH29" s="632"/>
      <c r="CI29" s="632"/>
      <c r="CJ29" s="632"/>
      <c r="CK29" s="632"/>
      <c r="CL29" s="632"/>
      <c r="CM29" s="632"/>
      <c r="CN29" s="632"/>
      <c r="CO29" s="632"/>
      <c r="CP29" s="632"/>
      <c r="CQ29" s="633"/>
      <c r="CR29" s="634">
        <v>4522878</v>
      </c>
      <c r="CS29" s="647"/>
      <c r="CT29" s="647"/>
      <c r="CU29" s="647"/>
      <c r="CV29" s="647"/>
      <c r="CW29" s="647"/>
      <c r="CX29" s="647"/>
      <c r="CY29" s="648"/>
      <c r="CZ29" s="637">
        <v>13.3</v>
      </c>
      <c r="DA29" s="649"/>
      <c r="DB29" s="649"/>
      <c r="DC29" s="650"/>
      <c r="DD29" s="640">
        <v>4437890</v>
      </c>
      <c r="DE29" s="647"/>
      <c r="DF29" s="647"/>
      <c r="DG29" s="647"/>
      <c r="DH29" s="647"/>
      <c r="DI29" s="647"/>
      <c r="DJ29" s="647"/>
      <c r="DK29" s="648"/>
      <c r="DL29" s="640">
        <v>4437890</v>
      </c>
      <c r="DM29" s="647"/>
      <c r="DN29" s="647"/>
      <c r="DO29" s="647"/>
      <c r="DP29" s="647"/>
      <c r="DQ29" s="647"/>
      <c r="DR29" s="647"/>
      <c r="DS29" s="647"/>
      <c r="DT29" s="647"/>
      <c r="DU29" s="647"/>
      <c r="DV29" s="648"/>
      <c r="DW29" s="637">
        <v>23.7</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7150428</v>
      </c>
      <c r="S30" s="635"/>
      <c r="T30" s="635"/>
      <c r="U30" s="635"/>
      <c r="V30" s="635"/>
      <c r="W30" s="635"/>
      <c r="X30" s="635"/>
      <c r="Y30" s="636"/>
      <c r="Z30" s="672">
        <v>19.5</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4348858</v>
      </c>
      <c r="CS30" s="635"/>
      <c r="CT30" s="635"/>
      <c r="CU30" s="635"/>
      <c r="CV30" s="635"/>
      <c r="CW30" s="635"/>
      <c r="CX30" s="635"/>
      <c r="CY30" s="636"/>
      <c r="CZ30" s="637">
        <v>12.8</v>
      </c>
      <c r="DA30" s="649"/>
      <c r="DB30" s="649"/>
      <c r="DC30" s="650"/>
      <c r="DD30" s="640">
        <v>4268467</v>
      </c>
      <c r="DE30" s="635"/>
      <c r="DF30" s="635"/>
      <c r="DG30" s="635"/>
      <c r="DH30" s="635"/>
      <c r="DI30" s="635"/>
      <c r="DJ30" s="635"/>
      <c r="DK30" s="636"/>
      <c r="DL30" s="640">
        <v>4268467</v>
      </c>
      <c r="DM30" s="635"/>
      <c r="DN30" s="635"/>
      <c r="DO30" s="635"/>
      <c r="DP30" s="635"/>
      <c r="DQ30" s="635"/>
      <c r="DR30" s="635"/>
      <c r="DS30" s="635"/>
      <c r="DT30" s="635"/>
      <c r="DU30" s="635"/>
      <c r="DV30" s="636"/>
      <c r="DW30" s="637">
        <v>22.8</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98.9</v>
      </c>
      <c r="BH31" s="697"/>
      <c r="BI31" s="697"/>
      <c r="BJ31" s="697"/>
      <c r="BK31" s="697"/>
      <c r="BL31" s="697"/>
      <c r="BM31" s="698">
        <v>96.5</v>
      </c>
      <c r="BN31" s="697"/>
      <c r="BO31" s="697"/>
      <c r="BP31" s="697"/>
      <c r="BQ31" s="699"/>
      <c r="BR31" s="696">
        <v>99.3</v>
      </c>
      <c r="BS31" s="697"/>
      <c r="BT31" s="697"/>
      <c r="BU31" s="697"/>
      <c r="BV31" s="697"/>
      <c r="BW31" s="697"/>
      <c r="BX31" s="698">
        <v>97</v>
      </c>
      <c r="BY31" s="697"/>
      <c r="BZ31" s="697"/>
      <c r="CA31" s="697"/>
      <c r="CB31" s="699"/>
      <c r="CD31" s="655"/>
      <c r="CE31" s="656"/>
      <c r="CF31" s="631" t="s">
        <v>301</v>
      </c>
      <c r="CG31" s="632"/>
      <c r="CH31" s="632"/>
      <c r="CI31" s="632"/>
      <c r="CJ31" s="632"/>
      <c r="CK31" s="632"/>
      <c r="CL31" s="632"/>
      <c r="CM31" s="632"/>
      <c r="CN31" s="632"/>
      <c r="CO31" s="632"/>
      <c r="CP31" s="632"/>
      <c r="CQ31" s="633"/>
      <c r="CR31" s="634">
        <v>174020</v>
      </c>
      <c r="CS31" s="647"/>
      <c r="CT31" s="647"/>
      <c r="CU31" s="647"/>
      <c r="CV31" s="647"/>
      <c r="CW31" s="647"/>
      <c r="CX31" s="647"/>
      <c r="CY31" s="648"/>
      <c r="CZ31" s="637">
        <v>0.5</v>
      </c>
      <c r="DA31" s="649"/>
      <c r="DB31" s="649"/>
      <c r="DC31" s="650"/>
      <c r="DD31" s="640">
        <v>169423</v>
      </c>
      <c r="DE31" s="647"/>
      <c r="DF31" s="647"/>
      <c r="DG31" s="647"/>
      <c r="DH31" s="647"/>
      <c r="DI31" s="647"/>
      <c r="DJ31" s="647"/>
      <c r="DK31" s="648"/>
      <c r="DL31" s="640">
        <v>169423</v>
      </c>
      <c r="DM31" s="647"/>
      <c r="DN31" s="647"/>
      <c r="DO31" s="647"/>
      <c r="DP31" s="647"/>
      <c r="DQ31" s="647"/>
      <c r="DR31" s="647"/>
      <c r="DS31" s="647"/>
      <c r="DT31" s="647"/>
      <c r="DU31" s="647"/>
      <c r="DV31" s="648"/>
      <c r="DW31" s="637">
        <v>0.9</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2892496</v>
      </c>
      <c r="S32" s="635"/>
      <c r="T32" s="635"/>
      <c r="U32" s="635"/>
      <c r="V32" s="635"/>
      <c r="W32" s="635"/>
      <c r="X32" s="635"/>
      <c r="Y32" s="636"/>
      <c r="Z32" s="672">
        <v>7.9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99.2</v>
      </c>
      <c r="BH32" s="647"/>
      <c r="BI32" s="647"/>
      <c r="BJ32" s="647"/>
      <c r="BK32" s="647"/>
      <c r="BL32" s="647"/>
      <c r="BM32" s="638">
        <v>97.1</v>
      </c>
      <c r="BN32" s="647"/>
      <c r="BO32" s="647"/>
      <c r="BP32" s="647"/>
      <c r="BQ32" s="670"/>
      <c r="BR32" s="700">
        <v>99.6</v>
      </c>
      <c r="BS32" s="647"/>
      <c r="BT32" s="647"/>
      <c r="BU32" s="647"/>
      <c r="BV32" s="647"/>
      <c r="BW32" s="647"/>
      <c r="BX32" s="638">
        <v>97.7</v>
      </c>
      <c r="BY32" s="647"/>
      <c r="BZ32" s="647"/>
      <c r="CA32" s="647"/>
      <c r="CB32" s="670"/>
      <c r="CD32" s="657"/>
      <c r="CE32" s="658"/>
      <c r="CF32" s="631" t="s">
        <v>305</v>
      </c>
      <c r="CG32" s="632"/>
      <c r="CH32" s="632"/>
      <c r="CI32" s="632"/>
      <c r="CJ32" s="632"/>
      <c r="CK32" s="632"/>
      <c r="CL32" s="632"/>
      <c r="CM32" s="632"/>
      <c r="CN32" s="632"/>
      <c r="CO32" s="632"/>
      <c r="CP32" s="632"/>
      <c r="CQ32" s="633"/>
      <c r="CR32" s="634">
        <v>95</v>
      </c>
      <c r="CS32" s="635"/>
      <c r="CT32" s="635"/>
      <c r="CU32" s="635"/>
      <c r="CV32" s="635"/>
      <c r="CW32" s="635"/>
      <c r="CX32" s="635"/>
      <c r="CY32" s="636"/>
      <c r="CZ32" s="637">
        <v>0</v>
      </c>
      <c r="DA32" s="649"/>
      <c r="DB32" s="649"/>
      <c r="DC32" s="650"/>
      <c r="DD32" s="640">
        <v>95</v>
      </c>
      <c r="DE32" s="635"/>
      <c r="DF32" s="635"/>
      <c r="DG32" s="635"/>
      <c r="DH32" s="635"/>
      <c r="DI32" s="635"/>
      <c r="DJ32" s="635"/>
      <c r="DK32" s="636"/>
      <c r="DL32" s="640">
        <v>95</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55716</v>
      </c>
      <c r="S33" s="635"/>
      <c r="T33" s="635"/>
      <c r="U33" s="635"/>
      <c r="V33" s="635"/>
      <c r="W33" s="635"/>
      <c r="X33" s="635"/>
      <c r="Y33" s="636"/>
      <c r="Z33" s="672">
        <v>0.2</v>
      </c>
      <c r="AA33" s="672"/>
      <c r="AB33" s="672"/>
      <c r="AC33" s="672"/>
      <c r="AD33" s="673">
        <v>26861</v>
      </c>
      <c r="AE33" s="673"/>
      <c r="AF33" s="673"/>
      <c r="AG33" s="673"/>
      <c r="AH33" s="673"/>
      <c r="AI33" s="673"/>
      <c r="AJ33" s="673"/>
      <c r="AK33" s="673"/>
      <c r="AL33" s="637">
        <v>0.1</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98.6</v>
      </c>
      <c r="BH33" s="619"/>
      <c r="BI33" s="619"/>
      <c r="BJ33" s="619"/>
      <c r="BK33" s="619"/>
      <c r="BL33" s="619"/>
      <c r="BM33" s="665">
        <v>95.7</v>
      </c>
      <c r="BN33" s="619"/>
      <c r="BO33" s="619"/>
      <c r="BP33" s="619"/>
      <c r="BQ33" s="682"/>
      <c r="BR33" s="695">
        <v>98.9</v>
      </c>
      <c r="BS33" s="619"/>
      <c r="BT33" s="619"/>
      <c r="BU33" s="619"/>
      <c r="BV33" s="619"/>
      <c r="BW33" s="619"/>
      <c r="BX33" s="665">
        <v>96.1</v>
      </c>
      <c r="BY33" s="619"/>
      <c r="BZ33" s="619"/>
      <c r="CA33" s="619"/>
      <c r="CB33" s="682"/>
      <c r="CD33" s="631" t="s">
        <v>308</v>
      </c>
      <c r="CE33" s="632"/>
      <c r="CF33" s="632"/>
      <c r="CG33" s="632"/>
      <c r="CH33" s="632"/>
      <c r="CI33" s="632"/>
      <c r="CJ33" s="632"/>
      <c r="CK33" s="632"/>
      <c r="CL33" s="632"/>
      <c r="CM33" s="632"/>
      <c r="CN33" s="632"/>
      <c r="CO33" s="632"/>
      <c r="CP33" s="632"/>
      <c r="CQ33" s="633"/>
      <c r="CR33" s="634">
        <v>12442648</v>
      </c>
      <c r="CS33" s="647"/>
      <c r="CT33" s="647"/>
      <c r="CU33" s="647"/>
      <c r="CV33" s="647"/>
      <c r="CW33" s="647"/>
      <c r="CX33" s="647"/>
      <c r="CY33" s="648"/>
      <c r="CZ33" s="637">
        <v>36.5</v>
      </c>
      <c r="DA33" s="649"/>
      <c r="DB33" s="649"/>
      <c r="DC33" s="650"/>
      <c r="DD33" s="640">
        <v>9396144</v>
      </c>
      <c r="DE33" s="647"/>
      <c r="DF33" s="647"/>
      <c r="DG33" s="647"/>
      <c r="DH33" s="647"/>
      <c r="DI33" s="647"/>
      <c r="DJ33" s="647"/>
      <c r="DK33" s="648"/>
      <c r="DL33" s="640">
        <v>7972672</v>
      </c>
      <c r="DM33" s="647"/>
      <c r="DN33" s="647"/>
      <c r="DO33" s="647"/>
      <c r="DP33" s="647"/>
      <c r="DQ33" s="647"/>
      <c r="DR33" s="647"/>
      <c r="DS33" s="647"/>
      <c r="DT33" s="647"/>
      <c r="DU33" s="647"/>
      <c r="DV33" s="648"/>
      <c r="DW33" s="637">
        <v>42.6</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596854</v>
      </c>
      <c r="S34" s="635"/>
      <c r="T34" s="635"/>
      <c r="U34" s="635"/>
      <c r="V34" s="635"/>
      <c r="W34" s="635"/>
      <c r="X34" s="635"/>
      <c r="Y34" s="636"/>
      <c r="Z34" s="672">
        <v>1.6</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4502755</v>
      </c>
      <c r="CS34" s="635"/>
      <c r="CT34" s="635"/>
      <c r="CU34" s="635"/>
      <c r="CV34" s="635"/>
      <c r="CW34" s="635"/>
      <c r="CX34" s="635"/>
      <c r="CY34" s="636"/>
      <c r="CZ34" s="637">
        <v>13.2</v>
      </c>
      <c r="DA34" s="649"/>
      <c r="DB34" s="649"/>
      <c r="DC34" s="650"/>
      <c r="DD34" s="640">
        <v>3159495</v>
      </c>
      <c r="DE34" s="635"/>
      <c r="DF34" s="635"/>
      <c r="DG34" s="635"/>
      <c r="DH34" s="635"/>
      <c r="DI34" s="635"/>
      <c r="DJ34" s="635"/>
      <c r="DK34" s="636"/>
      <c r="DL34" s="640">
        <v>2836996</v>
      </c>
      <c r="DM34" s="635"/>
      <c r="DN34" s="635"/>
      <c r="DO34" s="635"/>
      <c r="DP34" s="635"/>
      <c r="DQ34" s="635"/>
      <c r="DR34" s="635"/>
      <c r="DS34" s="635"/>
      <c r="DT34" s="635"/>
      <c r="DU34" s="635"/>
      <c r="DV34" s="636"/>
      <c r="DW34" s="637">
        <v>15.2</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935729</v>
      </c>
      <c r="S35" s="635"/>
      <c r="T35" s="635"/>
      <c r="U35" s="635"/>
      <c r="V35" s="635"/>
      <c r="W35" s="635"/>
      <c r="X35" s="635"/>
      <c r="Y35" s="636"/>
      <c r="Z35" s="672">
        <v>2.6</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247676</v>
      </c>
      <c r="CS35" s="647"/>
      <c r="CT35" s="647"/>
      <c r="CU35" s="647"/>
      <c r="CV35" s="647"/>
      <c r="CW35" s="647"/>
      <c r="CX35" s="647"/>
      <c r="CY35" s="648"/>
      <c r="CZ35" s="637">
        <v>0.7</v>
      </c>
      <c r="DA35" s="649"/>
      <c r="DB35" s="649"/>
      <c r="DC35" s="650"/>
      <c r="DD35" s="640">
        <v>195325</v>
      </c>
      <c r="DE35" s="647"/>
      <c r="DF35" s="647"/>
      <c r="DG35" s="647"/>
      <c r="DH35" s="647"/>
      <c r="DI35" s="647"/>
      <c r="DJ35" s="647"/>
      <c r="DK35" s="648"/>
      <c r="DL35" s="640">
        <v>185463</v>
      </c>
      <c r="DM35" s="647"/>
      <c r="DN35" s="647"/>
      <c r="DO35" s="647"/>
      <c r="DP35" s="647"/>
      <c r="DQ35" s="647"/>
      <c r="DR35" s="647"/>
      <c r="DS35" s="647"/>
      <c r="DT35" s="647"/>
      <c r="DU35" s="647"/>
      <c r="DV35" s="648"/>
      <c r="DW35" s="637">
        <v>1</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1094940</v>
      </c>
      <c r="S36" s="635"/>
      <c r="T36" s="635"/>
      <c r="U36" s="635"/>
      <c r="V36" s="635"/>
      <c r="W36" s="635"/>
      <c r="X36" s="635"/>
      <c r="Y36" s="636"/>
      <c r="Z36" s="672">
        <v>3</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4032245</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9372</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3938788</v>
      </c>
      <c r="CS36" s="635"/>
      <c r="CT36" s="635"/>
      <c r="CU36" s="635"/>
      <c r="CV36" s="635"/>
      <c r="CW36" s="635"/>
      <c r="CX36" s="635"/>
      <c r="CY36" s="636"/>
      <c r="CZ36" s="637">
        <v>11.6</v>
      </c>
      <c r="DA36" s="649"/>
      <c r="DB36" s="649"/>
      <c r="DC36" s="650"/>
      <c r="DD36" s="640">
        <v>3226198</v>
      </c>
      <c r="DE36" s="635"/>
      <c r="DF36" s="635"/>
      <c r="DG36" s="635"/>
      <c r="DH36" s="635"/>
      <c r="DI36" s="635"/>
      <c r="DJ36" s="635"/>
      <c r="DK36" s="636"/>
      <c r="DL36" s="640">
        <v>2488864</v>
      </c>
      <c r="DM36" s="635"/>
      <c r="DN36" s="635"/>
      <c r="DO36" s="635"/>
      <c r="DP36" s="635"/>
      <c r="DQ36" s="635"/>
      <c r="DR36" s="635"/>
      <c r="DS36" s="635"/>
      <c r="DT36" s="635"/>
      <c r="DU36" s="635"/>
      <c r="DV36" s="636"/>
      <c r="DW36" s="637">
        <v>13.3</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291567</v>
      </c>
      <c r="S37" s="635"/>
      <c r="T37" s="635"/>
      <c r="U37" s="635"/>
      <c r="V37" s="635"/>
      <c r="W37" s="635"/>
      <c r="X37" s="635"/>
      <c r="Y37" s="636"/>
      <c r="Z37" s="672">
        <v>0.8</v>
      </c>
      <c r="AA37" s="672"/>
      <c r="AB37" s="672"/>
      <c r="AC37" s="672"/>
      <c r="AD37" s="673">
        <v>1</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877820</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-69726</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1444705</v>
      </c>
      <c r="CS37" s="647"/>
      <c r="CT37" s="647"/>
      <c r="CU37" s="647"/>
      <c r="CV37" s="647"/>
      <c r="CW37" s="647"/>
      <c r="CX37" s="647"/>
      <c r="CY37" s="648"/>
      <c r="CZ37" s="637">
        <v>4.2</v>
      </c>
      <c r="DA37" s="649"/>
      <c r="DB37" s="649"/>
      <c r="DC37" s="650"/>
      <c r="DD37" s="640">
        <v>1443301</v>
      </c>
      <c r="DE37" s="647"/>
      <c r="DF37" s="647"/>
      <c r="DG37" s="647"/>
      <c r="DH37" s="647"/>
      <c r="DI37" s="647"/>
      <c r="DJ37" s="647"/>
      <c r="DK37" s="648"/>
      <c r="DL37" s="640">
        <v>1288557</v>
      </c>
      <c r="DM37" s="647"/>
      <c r="DN37" s="647"/>
      <c r="DO37" s="647"/>
      <c r="DP37" s="647"/>
      <c r="DQ37" s="647"/>
      <c r="DR37" s="647"/>
      <c r="DS37" s="647"/>
      <c r="DT37" s="647"/>
      <c r="DU37" s="647"/>
      <c r="DV37" s="648"/>
      <c r="DW37" s="637">
        <v>6.9</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3365700</v>
      </c>
      <c r="S38" s="635"/>
      <c r="T38" s="635"/>
      <c r="U38" s="635"/>
      <c r="V38" s="635"/>
      <c r="W38" s="635"/>
      <c r="X38" s="635"/>
      <c r="Y38" s="636"/>
      <c r="Z38" s="672">
        <v>9.1999999999999993</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88202</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7866</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3058341</v>
      </c>
      <c r="CS38" s="635"/>
      <c r="CT38" s="635"/>
      <c r="CU38" s="635"/>
      <c r="CV38" s="635"/>
      <c r="CW38" s="635"/>
      <c r="CX38" s="635"/>
      <c r="CY38" s="636"/>
      <c r="CZ38" s="637">
        <v>9</v>
      </c>
      <c r="DA38" s="649"/>
      <c r="DB38" s="649"/>
      <c r="DC38" s="650"/>
      <c r="DD38" s="640">
        <v>2405900</v>
      </c>
      <c r="DE38" s="635"/>
      <c r="DF38" s="635"/>
      <c r="DG38" s="635"/>
      <c r="DH38" s="635"/>
      <c r="DI38" s="635"/>
      <c r="DJ38" s="635"/>
      <c r="DK38" s="636"/>
      <c r="DL38" s="640">
        <v>2313747</v>
      </c>
      <c r="DM38" s="635"/>
      <c r="DN38" s="635"/>
      <c r="DO38" s="635"/>
      <c r="DP38" s="635"/>
      <c r="DQ38" s="635"/>
      <c r="DR38" s="635"/>
      <c r="DS38" s="635"/>
      <c r="DT38" s="635"/>
      <c r="DU38" s="635"/>
      <c r="DV38" s="636"/>
      <c r="DW38" s="637">
        <v>12.4</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7882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12451</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532441</v>
      </c>
      <c r="CS39" s="647"/>
      <c r="CT39" s="647"/>
      <c r="CU39" s="647"/>
      <c r="CV39" s="647"/>
      <c r="CW39" s="647"/>
      <c r="CX39" s="647"/>
      <c r="CY39" s="648"/>
      <c r="CZ39" s="637">
        <v>1.6</v>
      </c>
      <c r="DA39" s="649"/>
      <c r="DB39" s="649"/>
      <c r="DC39" s="650"/>
      <c r="DD39" s="640">
        <v>261098</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v>49700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124</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162647</v>
      </c>
      <c r="CS40" s="635"/>
      <c r="CT40" s="635"/>
      <c r="CU40" s="635"/>
      <c r="CV40" s="635"/>
      <c r="CW40" s="635"/>
      <c r="CX40" s="635"/>
      <c r="CY40" s="636"/>
      <c r="CZ40" s="637">
        <v>0.5</v>
      </c>
      <c r="DA40" s="649"/>
      <c r="DB40" s="649"/>
      <c r="DC40" s="650"/>
      <c r="DD40" s="640">
        <v>148128</v>
      </c>
      <c r="DE40" s="635"/>
      <c r="DF40" s="635"/>
      <c r="DG40" s="635"/>
      <c r="DH40" s="635"/>
      <c r="DI40" s="635"/>
      <c r="DJ40" s="635"/>
      <c r="DK40" s="636"/>
      <c r="DL40" s="640">
        <v>147602</v>
      </c>
      <c r="DM40" s="635"/>
      <c r="DN40" s="635"/>
      <c r="DO40" s="635"/>
      <c r="DP40" s="635"/>
      <c r="DQ40" s="635"/>
      <c r="DR40" s="635"/>
      <c r="DS40" s="635"/>
      <c r="DT40" s="635"/>
      <c r="DU40" s="635"/>
      <c r="DV40" s="636"/>
      <c r="DW40" s="637">
        <v>0.8</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36599126</v>
      </c>
      <c r="S41" s="659"/>
      <c r="T41" s="659"/>
      <c r="U41" s="659"/>
      <c r="V41" s="659"/>
      <c r="W41" s="659"/>
      <c r="X41" s="659"/>
      <c r="Y41" s="662"/>
      <c r="Z41" s="663">
        <v>100</v>
      </c>
      <c r="AA41" s="663"/>
      <c r="AB41" s="663"/>
      <c r="AC41" s="663"/>
      <c r="AD41" s="664">
        <v>18654479</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675251</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2383090</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424</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4178775</v>
      </c>
      <c r="CS42" s="647"/>
      <c r="CT42" s="647"/>
      <c r="CU42" s="647"/>
      <c r="CV42" s="647"/>
      <c r="CW42" s="647"/>
      <c r="CX42" s="647"/>
      <c r="CY42" s="648"/>
      <c r="CZ42" s="637">
        <v>12.3</v>
      </c>
      <c r="DA42" s="649"/>
      <c r="DB42" s="649"/>
      <c r="DC42" s="650"/>
      <c r="DD42" s="640">
        <v>774665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343</v>
      </c>
      <c r="CD43" s="631" t="s">
        <v>344</v>
      </c>
      <c r="CE43" s="632"/>
      <c r="CF43" s="632"/>
      <c r="CG43" s="632"/>
      <c r="CH43" s="632"/>
      <c r="CI43" s="632"/>
      <c r="CJ43" s="632"/>
      <c r="CK43" s="632"/>
      <c r="CL43" s="632"/>
      <c r="CM43" s="632"/>
      <c r="CN43" s="632"/>
      <c r="CO43" s="632"/>
      <c r="CP43" s="632"/>
      <c r="CQ43" s="633"/>
      <c r="CR43" s="634">
        <v>39361</v>
      </c>
      <c r="CS43" s="647"/>
      <c r="CT43" s="647"/>
      <c r="CU43" s="647"/>
      <c r="CV43" s="647"/>
      <c r="CW43" s="647"/>
      <c r="CX43" s="647"/>
      <c r="CY43" s="648"/>
      <c r="CZ43" s="637">
        <v>0.1</v>
      </c>
      <c r="DA43" s="649"/>
      <c r="DB43" s="649"/>
      <c r="DC43" s="650"/>
      <c r="DD43" s="640">
        <v>39361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4121243</v>
      </c>
      <c r="CS44" s="635"/>
      <c r="CT44" s="635"/>
      <c r="CU44" s="635"/>
      <c r="CV44" s="635"/>
      <c r="CW44" s="635"/>
      <c r="CX44" s="635"/>
      <c r="CY44" s="636"/>
      <c r="CZ44" s="637">
        <v>12.1</v>
      </c>
      <c r="DA44" s="638"/>
      <c r="DB44" s="638"/>
      <c r="DC44" s="639"/>
      <c r="DD44" s="640">
        <v>766259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2504870</v>
      </c>
      <c r="CS45" s="647"/>
      <c r="CT45" s="647"/>
      <c r="CU45" s="647"/>
      <c r="CV45" s="647"/>
      <c r="CW45" s="647"/>
      <c r="CX45" s="647"/>
      <c r="CY45" s="648"/>
      <c r="CZ45" s="637">
        <v>7.4</v>
      </c>
      <c r="DA45" s="649"/>
      <c r="DB45" s="649"/>
      <c r="DC45" s="650"/>
      <c r="DD45" s="640">
        <v>345201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349</v>
      </c>
      <c r="CG46" s="632"/>
      <c r="CH46" s="632"/>
      <c r="CI46" s="632"/>
      <c r="CJ46" s="632"/>
      <c r="CK46" s="632"/>
      <c r="CL46" s="632"/>
      <c r="CM46" s="632"/>
      <c r="CN46" s="632"/>
      <c r="CO46" s="632"/>
      <c r="CP46" s="632"/>
      <c r="CQ46" s="633"/>
      <c r="CR46" s="634">
        <v>1512303</v>
      </c>
      <c r="CS46" s="635"/>
      <c r="CT46" s="635"/>
      <c r="CU46" s="635"/>
      <c r="CV46" s="635"/>
      <c r="CW46" s="635"/>
      <c r="CX46" s="635"/>
      <c r="CY46" s="636"/>
      <c r="CZ46" s="637">
        <v>4.4000000000000004</v>
      </c>
      <c r="DA46" s="638"/>
      <c r="DB46" s="638"/>
      <c r="DC46" s="639"/>
      <c r="DD46" s="640">
        <v>415846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350</v>
      </c>
      <c r="CG47" s="632"/>
      <c r="CH47" s="632"/>
      <c r="CI47" s="632"/>
      <c r="CJ47" s="632"/>
      <c r="CK47" s="632"/>
      <c r="CL47" s="632"/>
      <c r="CM47" s="632"/>
      <c r="CN47" s="632"/>
      <c r="CO47" s="632"/>
      <c r="CP47" s="632"/>
      <c r="CQ47" s="633"/>
      <c r="CR47" s="634">
        <v>57532</v>
      </c>
      <c r="CS47" s="647"/>
      <c r="CT47" s="647"/>
      <c r="CU47" s="647"/>
      <c r="CV47" s="647"/>
      <c r="CW47" s="647"/>
      <c r="CX47" s="647"/>
      <c r="CY47" s="648"/>
      <c r="CZ47" s="637">
        <v>0.2</v>
      </c>
      <c r="DA47" s="649"/>
      <c r="DB47" s="649"/>
      <c r="DC47" s="650"/>
      <c r="DD47" s="640">
        <v>8406</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352</v>
      </c>
      <c r="CE49" s="616"/>
      <c r="CF49" s="616"/>
      <c r="CG49" s="616"/>
      <c r="CH49" s="616"/>
      <c r="CI49" s="616"/>
      <c r="CJ49" s="616"/>
      <c r="CK49" s="616"/>
      <c r="CL49" s="616"/>
      <c r="CM49" s="616"/>
      <c r="CN49" s="616"/>
      <c r="CO49" s="616"/>
      <c r="CP49" s="616"/>
      <c r="CQ49" s="617"/>
      <c r="CR49" s="618">
        <v>34076103</v>
      </c>
      <c r="CS49" s="619"/>
      <c r="CT49" s="619"/>
      <c r="CU49" s="619"/>
      <c r="CV49" s="619"/>
      <c r="CW49" s="619"/>
      <c r="CX49" s="619"/>
      <c r="CY49" s="620"/>
      <c r="CZ49" s="621">
        <v>100</v>
      </c>
      <c r="DA49" s="622"/>
      <c r="DB49" s="622"/>
      <c r="DC49" s="623"/>
      <c r="DD49" s="624">
        <v>21336121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NMBUNtML3tKIl1KGnHnONMh/J3NWS7A0H4TQy13vQXw75hwmXGPKNXJZ8ExFm4HdfRYTyb/iVnyIrXnKl75WKQ==" saltValue="+RjcHruEeOjpPRT5q0Sdz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375</v>
      </c>
      <c r="C7" s="1061"/>
      <c r="D7" s="1061"/>
      <c r="E7" s="1061"/>
      <c r="F7" s="1061"/>
      <c r="G7" s="1061"/>
      <c r="H7" s="1061"/>
      <c r="I7" s="1061"/>
      <c r="J7" s="1061"/>
      <c r="K7" s="1061"/>
      <c r="L7" s="1061"/>
      <c r="M7" s="1061"/>
      <c r="N7" s="1061"/>
      <c r="O7" s="1061"/>
      <c r="P7" s="1062"/>
      <c r="Q7" s="1115">
        <v>36587</v>
      </c>
      <c r="R7" s="1116"/>
      <c r="S7" s="1116"/>
      <c r="T7" s="1116"/>
      <c r="U7" s="1116"/>
      <c r="V7" s="1116">
        <v>34065</v>
      </c>
      <c r="W7" s="1116"/>
      <c r="X7" s="1116"/>
      <c r="Y7" s="1116"/>
      <c r="Z7" s="1116"/>
      <c r="AA7" s="1116">
        <f>Q7-V7</f>
        <v>2522</v>
      </c>
      <c r="AB7" s="1116"/>
      <c r="AC7" s="1116"/>
      <c r="AD7" s="1116"/>
      <c r="AE7" s="1117"/>
      <c r="AF7" s="1118">
        <v>835</v>
      </c>
      <c r="AG7" s="1119"/>
      <c r="AH7" s="1119"/>
      <c r="AI7" s="1119"/>
      <c r="AJ7" s="1120"/>
      <c r="AK7" s="1121">
        <v>857</v>
      </c>
      <c r="AL7" s="1122"/>
      <c r="AM7" s="1122"/>
      <c r="AN7" s="1122"/>
      <c r="AO7" s="1122"/>
      <c r="AP7" s="1122">
        <v>40331</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551</v>
      </c>
      <c r="BT7" s="1113"/>
      <c r="BU7" s="1113"/>
      <c r="BV7" s="1113"/>
      <c r="BW7" s="1113"/>
      <c r="BX7" s="1113"/>
      <c r="BY7" s="1113"/>
      <c r="BZ7" s="1113"/>
      <c r="CA7" s="1113"/>
      <c r="CB7" s="1113"/>
      <c r="CC7" s="1113"/>
      <c r="CD7" s="1113"/>
      <c r="CE7" s="1113"/>
      <c r="CF7" s="1113"/>
      <c r="CG7" s="1125"/>
      <c r="CH7" s="1109">
        <v>10</v>
      </c>
      <c r="CI7" s="1110"/>
      <c r="CJ7" s="1110"/>
      <c r="CK7" s="1110"/>
      <c r="CL7" s="1111"/>
      <c r="CM7" s="1109">
        <v>73</v>
      </c>
      <c r="CN7" s="1110"/>
      <c r="CO7" s="1110"/>
      <c r="CP7" s="1110"/>
      <c r="CQ7" s="1111"/>
      <c r="CR7" s="1109">
        <v>11</v>
      </c>
      <c r="CS7" s="1110"/>
      <c r="CT7" s="1110"/>
      <c r="CU7" s="1110"/>
      <c r="CV7" s="1111"/>
      <c r="CW7" s="1109" t="s">
        <v>550</v>
      </c>
      <c r="CX7" s="1110"/>
      <c r="CY7" s="1110"/>
      <c r="CZ7" s="1110"/>
      <c r="DA7" s="1111"/>
      <c r="DB7" s="1109" t="s">
        <v>550</v>
      </c>
      <c r="DC7" s="1110"/>
      <c r="DD7" s="1110"/>
      <c r="DE7" s="1110"/>
      <c r="DF7" s="1111"/>
      <c r="DG7" s="1109" t="s">
        <v>550</v>
      </c>
      <c r="DH7" s="1110"/>
      <c r="DI7" s="1110"/>
      <c r="DJ7" s="1110"/>
      <c r="DK7" s="1111"/>
      <c r="DL7" s="1109"/>
      <c r="DM7" s="1110"/>
      <c r="DN7" s="1110"/>
      <c r="DO7" s="1110"/>
      <c r="DP7" s="1111"/>
      <c r="DQ7" s="1109" t="s">
        <v>550</v>
      </c>
      <c r="DR7" s="1110"/>
      <c r="DS7" s="1110"/>
      <c r="DT7" s="1110"/>
      <c r="DU7" s="1111"/>
      <c r="DV7" s="1112"/>
      <c r="DW7" s="1113"/>
      <c r="DX7" s="1113"/>
      <c r="DY7" s="1113"/>
      <c r="DZ7" s="1114"/>
      <c r="EA7" s="216"/>
    </row>
    <row r="8" spans="1:131" s="217" customFormat="1" ht="26.25" customHeight="1" x14ac:dyDescent="0.15">
      <c r="A8" s="220">
        <v>2</v>
      </c>
      <c r="B8" s="1043" t="s">
        <v>376</v>
      </c>
      <c r="C8" s="1044"/>
      <c r="D8" s="1044"/>
      <c r="E8" s="1044"/>
      <c r="F8" s="1044"/>
      <c r="G8" s="1044"/>
      <c r="H8" s="1044"/>
      <c r="I8" s="1044"/>
      <c r="J8" s="1044"/>
      <c r="K8" s="1044"/>
      <c r="L8" s="1044"/>
      <c r="M8" s="1044"/>
      <c r="N8" s="1044"/>
      <c r="O8" s="1044"/>
      <c r="P8" s="1045"/>
      <c r="Q8" s="1051">
        <v>12</v>
      </c>
      <c r="R8" s="1052"/>
      <c r="S8" s="1052"/>
      <c r="T8" s="1052"/>
      <c r="U8" s="1052"/>
      <c r="V8" s="1052">
        <v>11</v>
      </c>
      <c r="W8" s="1052"/>
      <c r="X8" s="1052"/>
      <c r="Y8" s="1052"/>
      <c r="Z8" s="1052"/>
      <c r="AA8" s="1052">
        <f>Q8-V8</f>
        <v>1</v>
      </c>
      <c r="AB8" s="1052"/>
      <c r="AC8" s="1052"/>
      <c r="AD8" s="1052"/>
      <c r="AE8" s="1053"/>
      <c r="AF8" s="1048">
        <v>1</v>
      </c>
      <c r="AG8" s="1049"/>
      <c r="AH8" s="1049"/>
      <c r="AI8" s="1049"/>
      <c r="AJ8" s="1050"/>
      <c r="AK8" s="1093">
        <v>2</v>
      </c>
      <c r="AL8" s="1094"/>
      <c r="AM8" s="1094"/>
      <c r="AN8" s="1094"/>
      <c r="AO8" s="1094"/>
      <c r="AP8" s="1094" t="s">
        <v>550</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552</v>
      </c>
      <c r="BT8" s="1006"/>
      <c r="BU8" s="1006"/>
      <c r="BV8" s="1006"/>
      <c r="BW8" s="1006"/>
      <c r="BX8" s="1006"/>
      <c r="BY8" s="1006"/>
      <c r="BZ8" s="1006"/>
      <c r="CA8" s="1006"/>
      <c r="CB8" s="1006"/>
      <c r="CC8" s="1006"/>
      <c r="CD8" s="1006"/>
      <c r="CE8" s="1006"/>
      <c r="CF8" s="1006"/>
      <c r="CG8" s="1027"/>
      <c r="CH8" s="1002">
        <v>0</v>
      </c>
      <c r="CI8" s="1003"/>
      <c r="CJ8" s="1003"/>
      <c r="CK8" s="1003"/>
      <c r="CL8" s="1004"/>
      <c r="CM8" s="1002">
        <v>6</v>
      </c>
      <c r="CN8" s="1003"/>
      <c r="CO8" s="1003"/>
      <c r="CP8" s="1003"/>
      <c r="CQ8" s="1004"/>
      <c r="CR8" s="1002">
        <v>5</v>
      </c>
      <c r="CS8" s="1003"/>
      <c r="CT8" s="1003"/>
      <c r="CU8" s="1003"/>
      <c r="CV8" s="1004"/>
      <c r="CW8" s="1002" t="s">
        <v>550</v>
      </c>
      <c r="CX8" s="1003"/>
      <c r="CY8" s="1003"/>
      <c r="CZ8" s="1003"/>
      <c r="DA8" s="1004"/>
      <c r="DB8" s="1002" t="s">
        <v>550</v>
      </c>
      <c r="DC8" s="1003"/>
      <c r="DD8" s="1003"/>
      <c r="DE8" s="1003"/>
      <c r="DF8" s="1004"/>
      <c r="DG8" s="1002" t="s">
        <v>550</v>
      </c>
      <c r="DH8" s="1003"/>
      <c r="DI8" s="1003"/>
      <c r="DJ8" s="1003"/>
      <c r="DK8" s="1004"/>
      <c r="DL8" s="1002"/>
      <c r="DM8" s="1003"/>
      <c r="DN8" s="1003"/>
      <c r="DO8" s="1003"/>
      <c r="DP8" s="1004"/>
      <c r="DQ8" s="1002" t="s">
        <v>550</v>
      </c>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378</v>
      </c>
      <c r="B23" s="950" t="s">
        <v>379</v>
      </c>
      <c r="C23" s="951"/>
      <c r="D23" s="951"/>
      <c r="E23" s="951"/>
      <c r="F23" s="951"/>
      <c r="G23" s="951"/>
      <c r="H23" s="951"/>
      <c r="I23" s="951"/>
      <c r="J23" s="951"/>
      <c r="K23" s="951"/>
      <c r="L23" s="951"/>
      <c r="M23" s="951"/>
      <c r="N23" s="951"/>
      <c r="O23" s="951"/>
      <c r="P23" s="961"/>
      <c r="Q23" s="1080">
        <f>SUM(Q7:U22)</f>
        <v>36599</v>
      </c>
      <c r="R23" s="1074"/>
      <c r="S23" s="1074"/>
      <c r="T23" s="1074"/>
      <c r="U23" s="1074"/>
      <c r="V23" s="1074">
        <f t="shared" ref="V23" si="0">SUM(V7:Z22)</f>
        <v>34076</v>
      </c>
      <c r="W23" s="1074"/>
      <c r="X23" s="1074"/>
      <c r="Y23" s="1074"/>
      <c r="Z23" s="1074"/>
      <c r="AA23" s="1074">
        <f t="shared" ref="AA23" si="1">SUM(AA7:AE22)</f>
        <v>2523</v>
      </c>
      <c r="AB23" s="1074"/>
      <c r="AC23" s="1074"/>
      <c r="AD23" s="1074"/>
      <c r="AE23" s="1081"/>
      <c r="AF23" s="1082">
        <v>836</v>
      </c>
      <c r="AG23" s="1074"/>
      <c r="AH23" s="1074"/>
      <c r="AI23" s="1074"/>
      <c r="AJ23" s="1083"/>
      <c r="AK23" s="1084"/>
      <c r="AL23" s="1085"/>
      <c r="AM23" s="1085"/>
      <c r="AN23" s="1085"/>
      <c r="AO23" s="1085"/>
      <c r="AP23" s="1074">
        <f t="shared" ref="AP23" si="2">SUM(AP7:AT22)</f>
        <v>40331</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358</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390</v>
      </c>
      <c r="C28" s="1061"/>
      <c r="D28" s="1061"/>
      <c r="E28" s="1061"/>
      <c r="F28" s="1061"/>
      <c r="G28" s="1061"/>
      <c r="H28" s="1061"/>
      <c r="I28" s="1061"/>
      <c r="J28" s="1061"/>
      <c r="K28" s="1061"/>
      <c r="L28" s="1061"/>
      <c r="M28" s="1061"/>
      <c r="N28" s="1061"/>
      <c r="O28" s="1061"/>
      <c r="P28" s="1062"/>
      <c r="Q28" s="1063">
        <v>7623</v>
      </c>
      <c r="R28" s="1064"/>
      <c r="S28" s="1064"/>
      <c r="T28" s="1064"/>
      <c r="U28" s="1064"/>
      <c r="V28" s="1064">
        <v>7614</v>
      </c>
      <c r="W28" s="1064"/>
      <c r="X28" s="1064"/>
      <c r="Y28" s="1064"/>
      <c r="Z28" s="1064"/>
      <c r="AA28" s="1064">
        <f>Q28-V28</f>
        <v>9</v>
      </c>
      <c r="AB28" s="1064"/>
      <c r="AC28" s="1064"/>
      <c r="AD28" s="1064"/>
      <c r="AE28" s="1065"/>
      <c r="AF28" s="1066">
        <v>9</v>
      </c>
      <c r="AG28" s="1064"/>
      <c r="AH28" s="1064"/>
      <c r="AI28" s="1064"/>
      <c r="AJ28" s="1067"/>
      <c r="AK28" s="1055">
        <v>675</v>
      </c>
      <c r="AL28" s="1056"/>
      <c r="AM28" s="1056"/>
      <c r="AN28" s="1056"/>
      <c r="AO28" s="1056"/>
      <c r="AP28" s="1056" t="s">
        <v>550</v>
      </c>
      <c r="AQ28" s="1056"/>
      <c r="AR28" s="1056"/>
      <c r="AS28" s="1056"/>
      <c r="AT28" s="1056"/>
      <c r="AU28" s="1056" t="s">
        <v>550</v>
      </c>
      <c r="AV28" s="1056"/>
      <c r="AW28" s="1056"/>
      <c r="AX28" s="1056"/>
      <c r="AY28" s="1056"/>
      <c r="AZ28" s="1057" t="s">
        <v>550</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391</v>
      </c>
      <c r="C29" s="1044"/>
      <c r="D29" s="1044"/>
      <c r="E29" s="1044"/>
      <c r="F29" s="1044"/>
      <c r="G29" s="1044"/>
      <c r="H29" s="1044"/>
      <c r="I29" s="1044"/>
      <c r="J29" s="1044"/>
      <c r="K29" s="1044"/>
      <c r="L29" s="1044"/>
      <c r="M29" s="1044"/>
      <c r="N29" s="1044"/>
      <c r="O29" s="1044"/>
      <c r="P29" s="1045"/>
      <c r="Q29" s="1051">
        <v>7384</v>
      </c>
      <c r="R29" s="1052"/>
      <c r="S29" s="1052"/>
      <c r="T29" s="1052"/>
      <c r="U29" s="1052"/>
      <c r="V29" s="1052">
        <v>7228</v>
      </c>
      <c r="W29" s="1052"/>
      <c r="X29" s="1052"/>
      <c r="Y29" s="1052"/>
      <c r="Z29" s="1052"/>
      <c r="AA29" s="1052">
        <f t="shared" ref="AA29:AA30" si="3">Q29-V29</f>
        <v>156</v>
      </c>
      <c r="AB29" s="1052"/>
      <c r="AC29" s="1052"/>
      <c r="AD29" s="1052"/>
      <c r="AE29" s="1053"/>
      <c r="AF29" s="1048">
        <v>156</v>
      </c>
      <c r="AG29" s="1049"/>
      <c r="AH29" s="1049"/>
      <c r="AI29" s="1049"/>
      <c r="AJ29" s="1050"/>
      <c r="AK29" s="993">
        <v>1249</v>
      </c>
      <c r="AL29" s="984"/>
      <c r="AM29" s="984"/>
      <c r="AN29" s="984"/>
      <c r="AO29" s="984"/>
      <c r="AP29" s="984" t="s">
        <v>550</v>
      </c>
      <c r="AQ29" s="984"/>
      <c r="AR29" s="984"/>
      <c r="AS29" s="984"/>
      <c r="AT29" s="984"/>
      <c r="AU29" s="984" t="s">
        <v>550</v>
      </c>
      <c r="AV29" s="984"/>
      <c r="AW29" s="984"/>
      <c r="AX29" s="984"/>
      <c r="AY29" s="984"/>
      <c r="AZ29" s="1054" t="s">
        <v>550</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392</v>
      </c>
      <c r="C30" s="1044"/>
      <c r="D30" s="1044"/>
      <c r="E30" s="1044"/>
      <c r="F30" s="1044"/>
      <c r="G30" s="1044"/>
      <c r="H30" s="1044"/>
      <c r="I30" s="1044"/>
      <c r="J30" s="1044"/>
      <c r="K30" s="1044"/>
      <c r="L30" s="1044"/>
      <c r="M30" s="1044"/>
      <c r="N30" s="1044"/>
      <c r="O30" s="1044"/>
      <c r="P30" s="1045"/>
      <c r="Q30" s="1051">
        <v>1089</v>
      </c>
      <c r="R30" s="1052"/>
      <c r="S30" s="1052"/>
      <c r="T30" s="1052"/>
      <c r="U30" s="1052"/>
      <c r="V30" s="1052">
        <v>1082</v>
      </c>
      <c r="W30" s="1052"/>
      <c r="X30" s="1052"/>
      <c r="Y30" s="1052"/>
      <c r="Z30" s="1052"/>
      <c r="AA30" s="1052">
        <f t="shared" si="3"/>
        <v>7</v>
      </c>
      <c r="AB30" s="1052"/>
      <c r="AC30" s="1052"/>
      <c r="AD30" s="1052"/>
      <c r="AE30" s="1053"/>
      <c r="AF30" s="1048">
        <v>7</v>
      </c>
      <c r="AG30" s="1049"/>
      <c r="AH30" s="1049"/>
      <c r="AI30" s="1049"/>
      <c r="AJ30" s="1050"/>
      <c r="AK30" s="993">
        <v>328</v>
      </c>
      <c r="AL30" s="984"/>
      <c r="AM30" s="984"/>
      <c r="AN30" s="984"/>
      <c r="AO30" s="984"/>
      <c r="AP30" s="984" t="s">
        <v>550</v>
      </c>
      <c r="AQ30" s="984"/>
      <c r="AR30" s="984"/>
      <c r="AS30" s="984"/>
      <c r="AT30" s="984"/>
      <c r="AU30" s="984" t="s">
        <v>550</v>
      </c>
      <c r="AV30" s="984"/>
      <c r="AW30" s="984"/>
      <c r="AX30" s="984"/>
      <c r="AY30" s="984"/>
      <c r="AZ30" s="1054" t="s">
        <v>550</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393</v>
      </c>
      <c r="C31" s="1044"/>
      <c r="D31" s="1044"/>
      <c r="E31" s="1044"/>
      <c r="F31" s="1044"/>
      <c r="G31" s="1044"/>
      <c r="H31" s="1044"/>
      <c r="I31" s="1044"/>
      <c r="J31" s="1044"/>
      <c r="K31" s="1044"/>
      <c r="L31" s="1044"/>
      <c r="M31" s="1044"/>
      <c r="N31" s="1044"/>
      <c r="O31" s="1044"/>
      <c r="P31" s="1045"/>
      <c r="Q31" s="1051">
        <v>1283</v>
      </c>
      <c r="R31" s="1052"/>
      <c r="S31" s="1052"/>
      <c r="T31" s="1052"/>
      <c r="U31" s="1052"/>
      <c r="V31" s="1052">
        <v>1270</v>
      </c>
      <c r="W31" s="1052"/>
      <c r="X31" s="1052"/>
      <c r="Y31" s="1052"/>
      <c r="Z31" s="1052"/>
      <c r="AA31" s="1052">
        <f t="shared" ref="AA31:AA32" si="4">Q31-V31</f>
        <v>13</v>
      </c>
      <c r="AB31" s="1052"/>
      <c r="AC31" s="1052"/>
      <c r="AD31" s="1052"/>
      <c r="AE31" s="1053"/>
      <c r="AF31" s="1048">
        <v>518</v>
      </c>
      <c r="AG31" s="1049"/>
      <c r="AH31" s="1049"/>
      <c r="AI31" s="1049"/>
      <c r="AJ31" s="1050"/>
      <c r="AK31" s="993">
        <v>88</v>
      </c>
      <c r="AL31" s="984"/>
      <c r="AM31" s="984"/>
      <c r="AN31" s="984"/>
      <c r="AO31" s="984"/>
      <c r="AP31" s="984">
        <v>2747</v>
      </c>
      <c r="AQ31" s="984"/>
      <c r="AR31" s="984"/>
      <c r="AS31" s="984"/>
      <c r="AT31" s="984"/>
      <c r="AU31" s="984">
        <v>722</v>
      </c>
      <c r="AV31" s="984"/>
      <c r="AW31" s="984"/>
      <c r="AX31" s="984"/>
      <c r="AY31" s="984"/>
      <c r="AZ31" s="1054" t="s">
        <v>550</v>
      </c>
      <c r="BA31" s="1054"/>
      <c r="BB31" s="1054"/>
      <c r="BC31" s="1054"/>
      <c r="BD31" s="1054"/>
      <c r="BE31" s="985" t="s">
        <v>394</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t="s">
        <v>395</v>
      </c>
      <c r="C32" s="1044"/>
      <c r="D32" s="1044"/>
      <c r="E32" s="1044"/>
      <c r="F32" s="1044"/>
      <c r="G32" s="1044"/>
      <c r="H32" s="1044"/>
      <c r="I32" s="1044"/>
      <c r="J32" s="1044"/>
      <c r="K32" s="1044"/>
      <c r="L32" s="1044"/>
      <c r="M32" s="1044"/>
      <c r="N32" s="1044"/>
      <c r="O32" s="1044"/>
      <c r="P32" s="1045"/>
      <c r="Q32" s="1051">
        <v>1319</v>
      </c>
      <c r="R32" s="1052"/>
      <c r="S32" s="1052"/>
      <c r="T32" s="1052"/>
      <c r="U32" s="1052"/>
      <c r="V32" s="1052">
        <v>1391</v>
      </c>
      <c r="W32" s="1052"/>
      <c r="X32" s="1052"/>
      <c r="Y32" s="1052"/>
      <c r="Z32" s="1052"/>
      <c r="AA32" s="1052">
        <f t="shared" si="4"/>
        <v>-72</v>
      </c>
      <c r="AB32" s="1052"/>
      <c r="AC32" s="1052"/>
      <c r="AD32" s="1052"/>
      <c r="AE32" s="1053"/>
      <c r="AF32" s="1048">
        <v>338</v>
      </c>
      <c r="AG32" s="1049"/>
      <c r="AH32" s="1049"/>
      <c r="AI32" s="1049"/>
      <c r="AJ32" s="1050"/>
      <c r="AK32" s="993">
        <v>878</v>
      </c>
      <c r="AL32" s="984"/>
      <c r="AM32" s="984"/>
      <c r="AN32" s="984"/>
      <c r="AO32" s="984"/>
      <c r="AP32" s="984">
        <v>7045</v>
      </c>
      <c r="AQ32" s="984"/>
      <c r="AR32" s="984"/>
      <c r="AS32" s="984"/>
      <c r="AT32" s="984"/>
      <c r="AU32" s="984">
        <v>6469</v>
      </c>
      <c r="AV32" s="984"/>
      <c r="AW32" s="984"/>
      <c r="AX32" s="984"/>
      <c r="AY32" s="984"/>
      <c r="AZ32" s="1054" t="s">
        <v>550</v>
      </c>
      <c r="BA32" s="1054"/>
      <c r="BB32" s="1054"/>
      <c r="BC32" s="1054"/>
      <c r="BD32" s="1054"/>
      <c r="BE32" s="985" t="s">
        <v>394</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378</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f>SUM(AF28:AJ62)</f>
        <v>1028</v>
      </c>
      <c r="AG63" s="972"/>
      <c r="AH63" s="972"/>
      <c r="AI63" s="972"/>
      <c r="AJ63" s="1035"/>
      <c r="AK63" s="1036"/>
      <c r="AL63" s="976"/>
      <c r="AM63" s="976"/>
      <c r="AN63" s="976"/>
      <c r="AO63" s="976"/>
      <c r="AP63" s="972">
        <f t="shared" ref="AP63" si="5">SUM(AP28:AT62)</f>
        <v>9792</v>
      </c>
      <c r="AQ63" s="972"/>
      <c r="AR63" s="972"/>
      <c r="AS63" s="972"/>
      <c r="AT63" s="972"/>
      <c r="AU63" s="972">
        <f t="shared" ref="AU63" si="6">SUM(AU28:AY62)</f>
        <v>7191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399</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400</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553</v>
      </c>
      <c r="C68" s="999"/>
      <c r="D68" s="999"/>
      <c r="E68" s="999"/>
      <c r="F68" s="999"/>
      <c r="G68" s="999"/>
      <c r="H68" s="999"/>
      <c r="I68" s="999"/>
      <c r="J68" s="999"/>
      <c r="K68" s="999"/>
      <c r="L68" s="999"/>
      <c r="M68" s="999"/>
      <c r="N68" s="999"/>
      <c r="O68" s="999"/>
      <c r="P68" s="1000"/>
      <c r="Q68" s="1001">
        <v>7064</v>
      </c>
      <c r="R68" s="995"/>
      <c r="S68" s="995"/>
      <c r="T68" s="995"/>
      <c r="U68" s="995"/>
      <c r="V68" s="995">
        <v>5999</v>
      </c>
      <c r="W68" s="995"/>
      <c r="X68" s="995"/>
      <c r="Y68" s="995"/>
      <c r="Z68" s="995"/>
      <c r="AA68" s="995">
        <f>Q68-V68</f>
        <v>1065</v>
      </c>
      <c r="AB68" s="995"/>
      <c r="AC68" s="995"/>
      <c r="AD68" s="995"/>
      <c r="AE68" s="995"/>
      <c r="AF68" s="995">
        <v>1065</v>
      </c>
      <c r="AG68" s="995"/>
      <c r="AH68" s="995"/>
      <c r="AI68" s="995"/>
      <c r="AJ68" s="995"/>
      <c r="AK68" s="995">
        <v>208</v>
      </c>
      <c r="AL68" s="995"/>
      <c r="AM68" s="995"/>
      <c r="AN68" s="995"/>
      <c r="AO68" s="995"/>
      <c r="AP68" s="995" t="s">
        <v>550</v>
      </c>
      <c r="AQ68" s="995"/>
      <c r="AR68" s="995"/>
      <c r="AS68" s="995"/>
      <c r="AT68" s="995"/>
      <c r="AU68" s="995" t="s">
        <v>550</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554</v>
      </c>
      <c r="C69" s="988"/>
      <c r="D69" s="988"/>
      <c r="E69" s="988"/>
      <c r="F69" s="988"/>
      <c r="G69" s="988"/>
      <c r="H69" s="988"/>
      <c r="I69" s="988"/>
      <c r="J69" s="988"/>
      <c r="K69" s="988"/>
      <c r="L69" s="988"/>
      <c r="M69" s="988"/>
      <c r="N69" s="988"/>
      <c r="O69" s="988"/>
      <c r="P69" s="989"/>
      <c r="Q69" s="990">
        <v>1285</v>
      </c>
      <c r="R69" s="984"/>
      <c r="S69" s="984"/>
      <c r="T69" s="984"/>
      <c r="U69" s="984"/>
      <c r="V69" s="984">
        <v>949</v>
      </c>
      <c r="W69" s="984"/>
      <c r="X69" s="984"/>
      <c r="Y69" s="984"/>
      <c r="Z69" s="984"/>
      <c r="AA69" s="984">
        <f t="shared" ref="AA69:AA73" si="7">Q69-V69</f>
        <v>336</v>
      </c>
      <c r="AB69" s="984"/>
      <c r="AC69" s="984"/>
      <c r="AD69" s="984"/>
      <c r="AE69" s="984"/>
      <c r="AF69" s="984">
        <v>336</v>
      </c>
      <c r="AG69" s="984"/>
      <c r="AH69" s="984"/>
      <c r="AI69" s="984"/>
      <c r="AJ69" s="984"/>
      <c r="AK69" s="984">
        <v>0</v>
      </c>
      <c r="AL69" s="984"/>
      <c r="AM69" s="984"/>
      <c r="AN69" s="984"/>
      <c r="AO69" s="984"/>
      <c r="AP69" s="984">
        <v>1477</v>
      </c>
      <c r="AQ69" s="984"/>
      <c r="AR69" s="984"/>
      <c r="AS69" s="984"/>
      <c r="AT69" s="984"/>
      <c r="AU69" s="984" t="s">
        <v>550</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555</v>
      </c>
      <c r="C70" s="988"/>
      <c r="D70" s="988"/>
      <c r="E70" s="988"/>
      <c r="F70" s="988"/>
      <c r="G70" s="988"/>
      <c r="H70" s="988"/>
      <c r="I70" s="988"/>
      <c r="J70" s="988"/>
      <c r="K70" s="988"/>
      <c r="L70" s="988"/>
      <c r="M70" s="988"/>
      <c r="N70" s="988"/>
      <c r="O70" s="988"/>
      <c r="P70" s="989"/>
      <c r="Q70" s="990">
        <v>3562</v>
      </c>
      <c r="R70" s="984"/>
      <c r="S70" s="984"/>
      <c r="T70" s="984"/>
      <c r="U70" s="984"/>
      <c r="V70" s="984">
        <v>3472</v>
      </c>
      <c r="W70" s="984"/>
      <c r="X70" s="984"/>
      <c r="Y70" s="984"/>
      <c r="Z70" s="984"/>
      <c r="AA70" s="984">
        <f t="shared" si="7"/>
        <v>90</v>
      </c>
      <c r="AB70" s="984"/>
      <c r="AC70" s="984"/>
      <c r="AD70" s="984"/>
      <c r="AE70" s="984"/>
      <c r="AF70" s="984">
        <v>85</v>
      </c>
      <c r="AG70" s="984"/>
      <c r="AH70" s="984"/>
      <c r="AI70" s="984"/>
      <c r="AJ70" s="984"/>
      <c r="AK70" s="984">
        <v>25</v>
      </c>
      <c r="AL70" s="984"/>
      <c r="AM70" s="984"/>
      <c r="AN70" s="984"/>
      <c r="AO70" s="984"/>
      <c r="AP70" s="984">
        <v>11204</v>
      </c>
      <c r="AQ70" s="984"/>
      <c r="AR70" s="984"/>
      <c r="AS70" s="984"/>
      <c r="AT70" s="984"/>
      <c r="AU70" s="984">
        <v>6122</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556</v>
      </c>
      <c r="C71" s="988"/>
      <c r="D71" s="988"/>
      <c r="E71" s="988"/>
      <c r="F71" s="988"/>
      <c r="G71" s="988"/>
      <c r="H71" s="988"/>
      <c r="I71" s="988"/>
      <c r="J71" s="988"/>
      <c r="K71" s="988"/>
      <c r="L71" s="988"/>
      <c r="M71" s="988"/>
      <c r="N71" s="988"/>
      <c r="O71" s="988"/>
      <c r="P71" s="989"/>
      <c r="Q71" s="990">
        <v>8</v>
      </c>
      <c r="R71" s="984"/>
      <c r="S71" s="984"/>
      <c r="T71" s="984"/>
      <c r="U71" s="984"/>
      <c r="V71" s="984">
        <v>8</v>
      </c>
      <c r="W71" s="984"/>
      <c r="X71" s="984"/>
      <c r="Y71" s="984"/>
      <c r="Z71" s="984"/>
      <c r="AA71" s="984">
        <f t="shared" si="7"/>
        <v>0</v>
      </c>
      <c r="AB71" s="984"/>
      <c r="AC71" s="984"/>
      <c r="AD71" s="984"/>
      <c r="AE71" s="984"/>
      <c r="AF71" s="984">
        <v>0</v>
      </c>
      <c r="AG71" s="984"/>
      <c r="AH71" s="984"/>
      <c r="AI71" s="984"/>
      <c r="AJ71" s="984"/>
      <c r="AK71" s="984" t="s">
        <v>550</v>
      </c>
      <c r="AL71" s="984"/>
      <c r="AM71" s="984"/>
      <c r="AN71" s="984"/>
      <c r="AO71" s="984"/>
      <c r="AP71" s="984" t="s">
        <v>550</v>
      </c>
      <c r="AQ71" s="984"/>
      <c r="AR71" s="984"/>
      <c r="AS71" s="984"/>
      <c r="AT71" s="984"/>
      <c r="AU71" s="984" t="s">
        <v>550</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557</v>
      </c>
      <c r="C72" s="988"/>
      <c r="D72" s="988"/>
      <c r="E72" s="988"/>
      <c r="F72" s="988"/>
      <c r="G72" s="988"/>
      <c r="H72" s="988"/>
      <c r="I72" s="988"/>
      <c r="J72" s="988"/>
      <c r="K72" s="988"/>
      <c r="L72" s="988"/>
      <c r="M72" s="988"/>
      <c r="N72" s="988"/>
      <c r="O72" s="988"/>
      <c r="P72" s="989"/>
      <c r="Q72" s="990">
        <v>312</v>
      </c>
      <c r="R72" s="984"/>
      <c r="S72" s="984"/>
      <c r="T72" s="984"/>
      <c r="U72" s="984"/>
      <c r="V72" s="984">
        <v>290</v>
      </c>
      <c r="W72" s="984"/>
      <c r="X72" s="984"/>
      <c r="Y72" s="984"/>
      <c r="Z72" s="984"/>
      <c r="AA72" s="984">
        <f t="shared" si="7"/>
        <v>22</v>
      </c>
      <c r="AB72" s="984"/>
      <c r="AC72" s="984"/>
      <c r="AD72" s="984"/>
      <c r="AE72" s="984"/>
      <c r="AF72" s="984">
        <v>22</v>
      </c>
      <c r="AG72" s="984"/>
      <c r="AH72" s="984"/>
      <c r="AI72" s="984"/>
      <c r="AJ72" s="984"/>
      <c r="AK72" s="984" t="s">
        <v>550</v>
      </c>
      <c r="AL72" s="984"/>
      <c r="AM72" s="984"/>
      <c r="AN72" s="984"/>
      <c r="AO72" s="984"/>
      <c r="AP72" s="984" t="s">
        <v>550</v>
      </c>
      <c r="AQ72" s="984"/>
      <c r="AR72" s="984"/>
      <c r="AS72" s="984"/>
      <c r="AT72" s="984"/>
      <c r="AU72" s="984" t="s">
        <v>550</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558</v>
      </c>
      <c r="C73" s="988"/>
      <c r="D73" s="988"/>
      <c r="E73" s="988"/>
      <c r="F73" s="988"/>
      <c r="G73" s="988"/>
      <c r="H73" s="988"/>
      <c r="I73" s="988"/>
      <c r="J73" s="988"/>
      <c r="K73" s="988"/>
      <c r="L73" s="988"/>
      <c r="M73" s="988"/>
      <c r="N73" s="988"/>
      <c r="O73" s="988"/>
      <c r="P73" s="989"/>
      <c r="Q73" s="990">
        <v>322367</v>
      </c>
      <c r="R73" s="984"/>
      <c r="S73" s="984"/>
      <c r="T73" s="984"/>
      <c r="U73" s="984"/>
      <c r="V73" s="984">
        <v>314740</v>
      </c>
      <c r="W73" s="984"/>
      <c r="X73" s="984"/>
      <c r="Y73" s="984"/>
      <c r="Z73" s="984"/>
      <c r="AA73" s="984">
        <f t="shared" si="7"/>
        <v>7627</v>
      </c>
      <c r="AB73" s="984"/>
      <c r="AC73" s="984"/>
      <c r="AD73" s="984"/>
      <c r="AE73" s="984"/>
      <c r="AF73" s="984">
        <v>5417</v>
      </c>
      <c r="AG73" s="984"/>
      <c r="AH73" s="984"/>
      <c r="AI73" s="984"/>
      <c r="AJ73" s="984"/>
      <c r="AK73" s="984" t="s">
        <v>550</v>
      </c>
      <c r="AL73" s="984"/>
      <c r="AM73" s="984"/>
      <c r="AN73" s="984"/>
      <c r="AO73" s="984"/>
      <c r="AP73" s="984" t="s">
        <v>550</v>
      </c>
      <c r="AQ73" s="984"/>
      <c r="AR73" s="984"/>
      <c r="AS73" s="984"/>
      <c r="AT73" s="984"/>
      <c r="AU73" s="984" t="s">
        <v>550</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378</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295</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295</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295</v>
      </c>
      <c r="DR109" s="909"/>
      <c r="DS109" s="909"/>
      <c r="DT109" s="909"/>
      <c r="DU109" s="910"/>
      <c r="DV109" s="911" t="s">
        <v>412</v>
      </c>
      <c r="DW109" s="909"/>
      <c r="DX109" s="909"/>
      <c r="DY109" s="909"/>
      <c r="DZ109" s="942"/>
    </row>
    <row r="110" spans="1:131" s="212" customFormat="1" ht="26.25" customHeight="1" x14ac:dyDescent="0.15">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4494282</v>
      </c>
      <c r="AB110" s="902"/>
      <c r="AC110" s="902"/>
      <c r="AD110" s="902"/>
      <c r="AE110" s="903"/>
      <c r="AF110" s="904">
        <v>4575768</v>
      </c>
      <c r="AG110" s="902"/>
      <c r="AH110" s="902"/>
      <c r="AI110" s="902"/>
      <c r="AJ110" s="903"/>
      <c r="AK110" s="904">
        <v>4530761</v>
      </c>
      <c r="AL110" s="902"/>
      <c r="AM110" s="902"/>
      <c r="AN110" s="902"/>
      <c r="AO110" s="903"/>
      <c r="AP110" s="905">
        <v>30.4</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41216887</v>
      </c>
      <c r="BR110" s="855"/>
      <c r="BS110" s="855"/>
      <c r="BT110" s="855"/>
      <c r="BU110" s="855"/>
      <c r="BV110" s="855">
        <v>41321910</v>
      </c>
      <c r="BW110" s="855"/>
      <c r="BX110" s="855"/>
      <c r="BY110" s="855"/>
      <c r="BZ110" s="855"/>
      <c r="CA110" s="855">
        <v>40330932</v>
      </c>
      <c r="CB110" s="855"/>
      <c r="CC110" s="855"/>
      <c r="CD110" s="855"/>
      <c r="CE110" s="855"/>
      <c r="CF110" s="879">
        <v>270.5</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54000</v>
      </c>
      <c r="DH110" s="855"/>
      <c r="DI110" s="855"/>
      <c r="DJ110" s="855"/>
      <c r="DK110" s="855"/>
      <c r="DL110" s="855">
        <v>43200</v>
      </c>
      <c r="DM110" s="855"/>
      <c r="DN110" s="855"/>
      <c r="DO110" s="855"/>
      <c r="DP110" s="855"/>
      <c r="DQ110" s="855">
        <v>32400</v>
      </c>
      <c r="DR110" s="855"/>
      <c r="DS110" s="855"/>
      <c r="DT110" s="855"/>
      <c r="DU110" s="855"/>
      <c r="DV110" s="856">
        <v>0.2</v>
      </c>
      <c r="DW110" s="856"/>
      <c r="DX110" s="856"/>
      <c r="DY110" s="856"/>
      <c r="DZ110" s="857"/>
    </row>
    <row r="111" spans="1:131" s="212" customFormat="1" ht="26.25" customHeight="1" x14ac:dyDescent="0.15">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v>54000</v>
      </c>
      <c r="BR111" s="830"/>
      <c r="BS111" s="830"/>
      <c r="BT111" s="830"/>
      <c r="BU111" s="830"/>
      <c r="BV111" s="830">
        <v>43200</v>
      </c>
      <c r="BW111" s="830"/>
      <c r="BX111" s="830"/>
      <c r="BY111" s="830"/>
      <c r="BZ111" s="830"/>
      <c r="CA111" s="830">
        <v>32400</v>
      </c>
      <c r="CB111" s="830"/>
      <c r="CC111" s="830"/>
      <c r="CD111" s="830"/>
      <c r="CE111" s="830"/>
      <c r="CF111" s="888">
        <v>0.2</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7349472</v>
      </c>
      <c r="BR112" s="830"/>
      <c r="BS112" s="830"/>
      <c r="BT112" s="830"/>
      <c r="BU112" s="830"/>
      <c r="BV112" s="830">
        <v>6543476</v>
      </c>
      <c r="BW112" s="830"/>
      <c r="BX112" s="830"/>
      <c r="BY112" s="830"/>
      <c r="BZ112" s="830"/>
      <c r="CA112" s="830">
        <v>7191570</v>
      </c>
      <c r="CB112" s="830"/>
      <c r="CC112" s="830"/>
      <c r="CD112" s="830"/>
      <c r="CE112" s="830"/>
      <c r="CF112" s="888">
        <v>48.2</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645928</v>
      </c>
      <c r="AB113" s="932"/>
      <c r="AC113" s="932"/>
      <c r="AD113" s="932"/>
      <c r="AE113" s="933"/>
      <c r="AF113" s="934">
        <v>649677</v>
      </c>
      <c r="AG113" s="932"/>
      <c r="AH113" s="932"/>
      <c r="AI113" s="932"/>
      <c r="AJ113" s="933"/>
      <c r="AK113" s="934">
        <v>702291</v>
      </c>
      <c r="AL113" s="932"/>
      <c r="AM113" s="932"/>
      <c r="AN113" s="932"/>
      <c r="AO113" s="933"/>
      <c r="AP113" s="935">
        <v>4.7</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3969510</v>
      </c>
      <c r="BR113" s="830"/>
      <c r="BS113" s="830"/>
      <c r="BT113" s="830"/>
      <c r="BU113" s="830"/>
      <c r="BV113" s="830">
        <v>5827348</v>
      </c>
      <c r="BW113" s="830"/>
      <c r="BX113" s="830"/>
      <c r="BY113" s="830"/>
      <c r="BZ113" s="830"/>
      <c r="CA113" s="830">
        <v>6122392</v>
      </c>
      <c r="CB113" s="830"/>
      <c r="CC113" s="830"/>
      <c r="CD113" s="830"/>
      <c r="CE113" s="830"/>
      <c r="CF113" s="888">
        <v>41.1</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183247</v>
      </c>
      <c r="AB114" s="793"/>
      <c r="AC114" s="793"/>
      <c r="AD114" s="793"/>
      <c r="AE114" s="794"/>
      <c r="AF114" s="795">
        <v>196204</v>
      </c>
      <c r="AG114" s="793"/>
      <c r="AH114" s="793"/>
      <c r="AI114" s="793"/>
      <c r="AJ114" s="794"/>
      <c r="AK114" s="795">
        <v>185119</v>
      </c>
      <c r="AL114" s="793"/>
      <c r="AM114" s="793"/>
      <c r="AN114" s="793"/>
      <c r="AO114" s="794"/>
      <c r="AP114" s="837">
        <v>1.2</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2765507</v>
      </c>
      <c r="BR114" s="830"/>
      <c r="BS114" s="830"/>
      <c r="BT114" s="830"/>
      <c r="BU114" s="830"/>
      <c r="BV114" s="830">
        <v>3132568</v>
      </c>
      <c r="BW114" s="830"/>
      <c r="BX114" s="830"/>
      <c r="BY114" s="830"/>
      <c r="BZ114" s="830"/>
      <c r="CA114" s="830">
        <v>3130102</v>
      </c>
      <c r="CB114" s="830"/>
      <c r="CC114" s="830"/>
      <c r="CD114" s="830"/>
      <c r="CE114" s="830"/>
      <c r="CF114" s="888">
        <v>21</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49775</v>
      </c>
      <c r="AB115" s="932"/>
      <c r="AC115" s="932"/>
      <c r="AD115" s="932"/>
      <c r="AE115" s="933"/>
      <c r="AF115" s="934">
        <v>27671</v>
      </c>
      <c r="AG115" s="932"/>
      <c r="AH115" s="932"/>
      <c r="AI115" s="932"/>
      <c r="AJ115" s="933"/>
      <c r="AK115" s="934">
        <v>13469</v>
      </c>
      <c r="AL115" s="932"/>
      <c r="AM115" s="932"/>
      <c r="AN115" s="932"/>
      <c r="AO115" s="933"/>
      <c r="AP115" s="935">
        <v>0.1</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5373232</v>
      </c>
      <c r="AB117" s="916"/>
      <c r="AC117" s="916"/>
      <c r="AD117" s="916"/>
      <c r="AE117" s="917"/>
      <c r="AF117" s="918">
        <v>5449320</v>
      </c>
      <c r="AG117" s="916"/>
      <c r="AH117" s="916"/>
      <c r="AI117" s="916"/>
      <c r="AJ117" s="917"/>
      <c r="AK117" s="918">
        <v>5431640</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295</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v>10800</v>
      </c>
      <c r="AB119" s="902"/>
      <c r="AC119" s="902"/>
      <c r="AD119" s="902"/>
      <c r="AE119" s="903"/>
      <c r="AF119" s="904">
        <v>10800</v>
      </c>
      <c r="AG119" s="902"/>
      <c r="AH119" s="902"/>
      <c r="AI119" s="902"/>
      <c r="AJ119" s="903"/>
      <c r="AK119" s="904">
        <v>10800</v>
      </c>
      <c r="AL119" s="902"/>
      <c r="AM119" s="902"/>
      <c r="AN119" s="902"/>
      <c r="AO119" s="903"/>
      <c r="AP119" s="905">
        <v>0.1</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442</v>
      </c>
      <c r="BP119" s="891"/>
      <c r="BQ119" s="892">
        <v>55355376</v>
      </c>
      <c r="BR119" s="858"/>
      <c r="BS119" s="858"/>
      <c r="BT119" s="858"/>
      <c r="BU119" s="858"/>
      <c r="BV119" s="858">
        <v>56868502</v>
      </c>
      <c r="BW119" s="858"/>
      <c r="BX119" s="858"/>
      <c r="BY119" s="858"/>
      <c r="BZ119" s="858"/>
      <c r="CA119" s="858">
        <v>56807396</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13871654</v>
      </c>
      <c r="BR120" s="855"/>
      <c r="BS120" s="855"/>
      <c r="BT120" s="855"/>
      <c r="BU120" s="855"/>
      <c r="BV120" s="855">
        <v>15478759</v>
      </c>
      <c r="BW120" s="855"/>
      <c r="BX120" s="855"/>
      <c r="BY120" s="855"/>
      <c r="BZ120" s="855"/>
      <c r="CA120" s="855">
        <v>15904368</v>
      </c>
      <c r="CB120" s="855"/>
      <c r="CC120" s="855"/>
      <c r="CD120" s="855"/>
      <c r="CE120" s="855"/>
      <c r="CF120" s="879">
        <v>106.7</v>
      </c>
      <c r="CG120" s="880"/>
      <c r="CH120" s="880"/>
      <c r="CI120" s="880"/>
      <c r="CJ120" s="880"/>
      <c r="CK120" s="881" t="s">
        <v>446</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5780001</v>
      </c>
      <c r="DH120" s="855"/>
      <c r="DI120" s="855"/>
      <c r="DJ120" s="855"/>
      <c r="DK120" s="855"/>
      <c r="DL120" s="855">
        <v>5591905</v>
      </c>
      <c r="DM120" s="855"/>
      <c r="DN120" s="855"/>
      <c r="DO120" s="855"/>
      <c r="DP120" s="855"/>
      <c r="DQ120" s="855">
        <v>6469238</v>
      </c>
      <c r="DR120" s="855"/>
      <c r="DS120" s="855"/>
      <c r="DT120" s="855"/>
      <c r="DU120" s="855"/>
      <c r="DV120" s="856">
        <v>43.4</v>
      </c>
      <c r="DW120" s="856"/>
      <c r="DX120" s="856"/>
      <c r="DY120" s="856"/>
      <c r="DZ120" s="857"/>
    </row>
    <row r="121" spans="1:130" s="212" customFormat="1" ht="26.25" customHeight="1" x14ac:dyDescent="0.15">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1208221</v>
      </c>
      <c r="BR121" s="830"/>
      <c r="BS121" s="830"/>
      <c r="BT121" s="830"/>
      <c r="BU121" s="830"/>
      <c r="BV121" s="830">
        <v>1132301</v>
      </c>
      <c r="BW121" s="830"/>
      <c r="BX121" s="830"/>
      <c r="BY121" s="830"/>
      <c r="BZ121" s="830"/>
      <c r="CA121" s="830">
        <v>1052799</v>
      </c>
      <c r="CB121" s="830"/>
      <c r="CC121" s="830"/>
      <c r="CD121" s="830"/>
      <c r="CE121" s="830"/>
      <c r="CF121" s="888">
        <v>7.1</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1545864</v>
      </c>
      <c r="DH121" s="830"/>
      <c r="DI121" s="830"/>
      <c r="DJ121" s="830"/>
      <c r="DK121" s="830"/>
      <c r="DL121" s="830">
        <v>951571</v>
      </c>
      <c r="DM121" s="830"/>
      <c r="DN121" s="830"/>
      <c r="DO121" s="830"/>
      <c r="DP121" s="830"/>
      <c r="DQ121" s="830">
        <v>722332</v>
      </c>
      <c r="DR121" s="830"/>
      <c r="DS121" s="830"/>
      <c r="DT121" s="830"/>
      <c r="DU121" s="830"/>
      <c r="DV121" s="807">
        <v>4.8</v>
      </c>
      <c r="DW121" s="807"/>
      <c r="DX121" s="807"/>
      <c r="DY121" s="807"/>
      <c r="DZ121" s="808"/>
    </row>
    <row r="122" spans="1:130" s="212" customFormat="1" ht="26.25" customHeight="1" x14ac:dyDescent="0.15">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37002919</v>
      </c>
      <c r="BR122" s="858"/>
      <c r="BS122" s="858"/>
      <c r="BT122" s="858"/>
      <c r="BU122" s="858"/>
      <c r="BV122" s="858">
        <v>36889933</v>
      </c>
      <c r="BW122" s="858"/>
      <c r="BX122" s="858"/>
      <c r="BY122" s="858"/>
      <c r="BZ122" s="858"/>
      <c r="CA122" s="858">
        <v>35311608</v>
      </c>
      <c r="CB122" s="858"/>
      <c r="CC122" s="858"/>
      <c r="CD122" s="858"/>
      <c r="CE122" s="858"/>
      <c r="CF122" s="859">
        <v>236.8</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450</v>
      </c>
      <c r="BP123" s="891"/>
      <c r="BQ123" s="845">
        <v>52082794</v>
      </c>
      <c r="BR123" s="846"/>
      <c r="BS123" s="846"/>
      <c r="BT123" s="846"/>
      <c r="BU123" s="846"/>
      <c r="BV123" s="846">
        <v>53500993</v>
      </c>
      <c r="BW123" s="846"/>
      <c r="BX123" s="846"/>
      <c r="BY123" s="846"/>
      <c r="BZ123" s="846"/>
      <c r="CA123" s="846">
        <v>52268775</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22.7</v>
      </c>
      <c r="BR124" s="844"/>
      <c r="BS124" s="844"/>
      <c r="BT124" s="844"/>
      <c r="BU124" s="844"/>
      <c r="BV124" s="844">
        <v>23.2</v>
      </c>
      <c r="BW124" s="844"/>
      <c r="BX124" s="844"/>
      <c r="BY124" s="844"/>
      <c r="BZ124" s="844"/>
      <c r="CA124" s="844">
        <v>30.4</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v>23607</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38975</v>
      </c>
      <c r="AB127" s="793"/>
      <c r="AC127" s="793"/>
      <c r="AD127" s="793"/>
      <c r="AE127" s="794"/>
      <c r="AF127" s="795">
        <v>16871</v>
      </c>
      <c r="AG127" s="793"/>
      <c r="AH127" s="793"/>
      <c r="AI127" s="793"/>
      <c r="AJ127" s="794"/>
      <c r="AK127" s="795">
        <v>2669</v>
      </c>
      <c r="AL127" s="793"/>
      <c r="AM127" s="793"/>
      <c r="AN127" s="793"/>
      <c r="AO127" s="794"/>
      <c r="AP127" s="837">
        <v>0</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67454</v>
      </c>
      <c r="AB128" s="814"/>
      <c r="AC128" s="814"/>
      <c r="AD128" s="814"/>
      <c r="AE128" s="815"/>
      <c r="AF128" s="816">
        <v>92763</v>
      </c>
      <c r="AG128" s="814"/>
      <c r="AH128" s="814"/>
      <c r="AI128" s="814"/>
      <c r="AJ128" s="815"/>
      <c r="AK128" s="816">
        <v>84988</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12.57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18122209</v>
      </c>
      <c r="AB129" s="793"/>
      <c r="AC129" s="793"/>
      <c r="AD129" s="793"/>
      <c r="AE129" s="794"/>
      <c r="AF129" s="795">
        <v>18292778</v>
      </c>
      <c r="AG129" s="793"/>
      <c r="AH129" s="793"/>
      <c r="AI129" s="793"/>
      <c r="AJ129" s="794"/>
      <c r="AK129" s="795">
        <v>18545100</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17.57</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3732056</v>
      </c>
      <c r="AB130" s="793"/>
      <c r="AC130" s="793"/>
      <c r="AD130" s="793"/>
      <c r="AE130" s="794"/>
      <c r="AF130" s="795">
        <v>3784059</v>
      </c>
      <c r="AG130" s="793"/>
      <c r="AH130" s="793"/>
      <c r="AI130" s="793"/>
      <c r="AJ130" s="794"/>
      <c r="AK130" s="795">
        <v>3634971</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11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14390153</v>
      </c>
      <c r="AB131" s="777"/>
      <c r="AC131" s="777"/>
      <c r="AD131" s="777"/>
      <c r="AE131" s="778"/>
      <c r="AF131" s="779">
        <v>14508719</v>
      </c>
      <c r="AG131" s="777"/>
      <c r="AH131" s="777"/>
      <c r="AI131" s="777"/>
      <c r="AJ131" s="778"/>
      <c r="AK131" s="779">
        <v>14910129</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v>30.4</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10.936103320000001</v>
      </c>
      <c r="AB132" s="758"/>
      <c r="AC132" s="758"/>
      <c r="AD132" s="758"/>
      <c r="AE132" s="759"/>
      <c r="AF132" s="760">
        <v>10.83829661</v>
      </c>
      <c r="AG132" s="758"/>
      <c r="AH132" s="758"/>
      <c r="AI132" s="758"/>
      <c r="AJ132" s="759"/>
      <c r="AK132" s="760">
        <v>11.47998787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10.4</v>
      </c>
      <c r="AB133" s="737"/>
      <c r="AC133" s="737"/>
      <c r="AD133" s="737"/>
      <c r="AE133" s="738"/>
      <c r="AF133" s="736">
        <v>10.7</v>
      </c>
      <c r="AG133" s="737"/>
      <c r="AH133" s="737"/>
      <c r="AI133" s="737"/>
      <c r="AJ133" s="738"/>
      <c r="AK133" s="736">
        <v>11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ueEWMlkn9vbQu1vt2pnUml6qGQLUt9rSl+LZsPemUQ1JD9eVGox5WKZI7LjfPUVqYxn8u5OrtoBvJJ8Vkg85A==" saltValue="Fp1sioQJxM41TLPMGP95w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9SzLbUvkStrSc3Surhio1ipj/5b2LSmcMkXOKeS6L0qGcXPJTFGBnLKr5AqlZFM8S8I5wMMtkOU92N+pTjPRkA==" saltValue="WUFQHdnluZKXAwNIqQizy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utB+kEj3bTRY7fwatmdHHGqL34SqeB0dMtFCKpUl0SXe1Bbvy4PJgF9G4h8zDqwxsG6rokbmFomEh5mO2mfEg==" saltValue="+vAw1VSTmaih0WbaqM+LL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31" t="s">
        <v>479</v>
      </c>
      <c r="AP7" s="253"/>
      <c r="AQ7" s="254" t="s">
        <v>480</v>
      </c>
      <c r="AR7" s="255"/>
    </row>
    <row r="8" spans="1:46" x14ac:dyDescent="0.15">
      <c r="A8" s="247"/>
      <c r="AK8" s="256"/>
      <c r="AL8" s="257"/>
      <c r="AM8" s="257"/>
      <c r="AN8" s="258"/>
      <c r="AO8" s="1132"/>
      <c r="AP8" s="259" t="s">
        <v>481</v>
      </c>
      <c r="AQ8" s="260" t="s">
        <v>482</v>
      </c>
      <c r="AR8" s="261" t="s">
        <v>483</v>
      </c>
    </row>
    <row r="9" spans="1:46" x14ac:dyDescent="0.15">
      <c r="A9" s="247"/>
      <c r="AK9" s="1143" t="s">
        <v>484</v>
      </c>
      <c r="AL9" s="1144"/>
      <c r="AM9" s="1144"/>
      <c r="AN9" s="1145"/>
      <c r="AO9" s="262">
        <v>3839817</v>
      </c>
      <c r="AP9" s="262">
        <v>68135</v>
      </c>
      <c r="AQ9" s="263">
        <v>95899</v>
      </c>
      <c r="AR9" s="264">
        <v>-29</v>
      </c>
    </row>
    <row r="10" spans="1:46" ht="13.5" customHeight="1" x14ac:dyDescent="0.15">
      <c r="A10" s="247"/>
      <c r="AK10" s="1143" t="s">
        <v>485</v>
      </c>
      <c r="AL10" s="1144"/>
      <c r="AM10" s="1144"/>
      <c r="AN10" s="1145"/>
      <c r="AO10" s="265">
        <v>732360</v>
      </c>
      <c r="AP10" s="265">
        <v>12995</v>
      </c>
      <c r="AQ10" s="266">
        <v>7418</v>
      </c>
      <c r="AR10" s="267">
        <v>75.2</v>
      </c>
    </row>
    <row r="11" spans="1:46" ht="13.5" customHeight="1" x14ac:dyDescent="0.15">
      <c r="A11" s="247"/>
      <c r="AK11" s="1143" t="s">
        <v>486</v>
      </c>
      <c r="AL11" s="1144"/>
      <c r="AM11" s="1144"/>
      <c r="AN11" s="1145"/>
      <c r="AO11" s="265">
        <v>13848</v>
      </c>
      <c r="AP11" s="265">
        <v>246</v>
      </c>
      <c r="AQ11" s="266">
        <v>1842</v>
      </c>
      <c r="AR11" s="267">
        <v>-86.6</v>
      </c>
    </row>
    <row r="12" spans="1:46" ht="13.5" customHeight="1" x14ac:dyDescent="0.15">
      <c r="A12" s="247"/>
      <c r="AK12" s="1143" t="s">
        <v>487</v>
      </c>
      <c r="AL12" s="1144"/>
      <c r="AM12" s="1144"/>
      <c r="AN12" s="1145"/>
      <c r="AO12" s="265" t="s">
        <v>488</v>
      </c>
      <c r="AP12" s="265" t="s">
        <v>488</v>
      </c>
      <c r="AQ12" s="266">
        <v>18</v>
      </c>
      <c r="AR12" s="267" t="s">
        <v>488</v>
      </c>
    </row>
    <row r="13" spans="1:46" ht="13.5" customHeight="1" x14ac:dyDescent="0.15">
      <c r="A13" s="247"/>
      <c r="AK13" s="1143" t="s">
        <v>489</v>
      </c>
      <c r="AL13" s="1144"/>
      <c r="AM13" s="1144"/>
      <c r="AN13" s="1145"/>
      <c r="AO13" s="265">
        <v>204955</v>
      </c>
      <c r="AP13" s="265">
        <v>3637</v>
      </c>
      <c r="AQ13" s="266">
        <v>3674</v>
      </c>
      <c r="AR13" s="267">
        <v>-1</v>
      </c>
    </row>
    <row r="14" spans="1:46" ht="13.5" customHeight="1" x14ac:dyDescent="0.15">
      <c r="A14" s="247"/>
      <c r="AK14" s="1143" t="s">
        <v>490</v>
      </c>
      <c r="AL14" s="1144"/>
      <c r="AM14" s="1144"/>
      <c r="AN14" s="1145"/>
      <c r="AO14" s="265">
        <v>39361</v>
      </c>
      <c r="AP14" s="265">
        <v>698</v>
      </c>
      <c r="AQ14" s="266">
        <v>2040</v>
      </c>
      <c r="AR14" s="267">
        <v>-65.8</v>
      </c>
    </row>
    <row r="15" spans="1:46" ht="13.5" customHeight="1" x14ac:dyDescent="0.15">
      <c r="A15" s="247"/>
      <c r="AK15" s="1146" t="s">
        <v>491</v>
      </c>
      <c r="AL15" s="1147"/>
      <c r="AM15" s="1147"/>
      <c r="AN15" s="1148"/>
      <c r="AO15" s="265">
        <v>-270709</v>
      </c>
      <c r="AP15" s="265">
        <v>-4804</v>
      </c>
      <c r="AQ15" s="266">
        <v>-5724</v>
      </c>
      <c r="AR15" s="267">
        <v>-16.100000000000001</v>
      </c>
    </row>
    <row r="16" spans="1:46" x14ac:dyDescent="0.15">
      <c r="A16" s="247"/>
      <c r="AK16" s="1146" t="s">
        <v>178</v>
      </c>
      <c r="AL16" s="1147"/>
      <c r="AM16" s="1147"/>
      <c r="AN16" s="1148"/>
      <c r="AO16" s="265">
        <v>4559632</v>
      </c>
      <c r="AP16" s="265">
        <v>80908</v>
      </c>
      <c r="AQ16" s="266">
        <v>105167</v>
      </c>
      <c r="AR16" s="267">
        <v>-23.1</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49" t="s">
        <v>496</v>
      </c>
      <c r="AL21" s="1150"/>
      <c r="AM21" s="1150"/>
      <c r="AN21" s="1151"/>
      <c r="AO21" s="277">
        <v>6.73</v>
      </c>
      <c r="AP21" s="278">
        <v>8.91</v>
      </c>
      <c r="AQ21" s="279">
        <v>-2.1800000000000002</v>
      </c>
      <c r="AS21" s="280"/>
      <c r="AT21" s="276"/>
    </row>
    <row r="22" spans="1:46" s="248" customFormat="1" x14ac:dyDescent="0.15">
      <c r="A22" s="276"/>
      <c r="AK22" s="1149" t="s">
        <v>497</v>
      </c>
      <c r="AL22" s="1150"/>
      <c r="AM22" s="1150"/>
      <c r="AN22" s="1151"/>
      <c r="AO22" s="281">
        <v>98.8</v>
      </c>
      <c r="AP22" s="282">
        <v>97.6</v>
      </c>
      <c r="AQ22" s="283">
        <v>1.2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31" t="s">
        <v>479</v>
      </c>
      <c r="AP30" s="253"/>
      <c r="AQ30" s="254" t="s">
        <v>480</v>
      </c>
      <c r="AR30" s="255"/>
    </row>
    <row r="31" spans="1:46" x14ac:dyDescent="0.15">
      <c r="A31" s="247"/>
      <c r="AK31" s="256"/>
      <c r="AL31" s="257"/>
      <c r="AM31" s="257"/>
      <c r="AN31" s="258"/>
      <c r="AO31" s="1132"/>
      <c r="AP31" s="259" t="s">
        <v>481</v>
      </c>
      <c r="AQ31" s="260" t="s">
        <v>482</v>
      </c>
      <c r="AR31" s="261" t="s">
        <v>483</v>
      </c>
    </row>
    <row r="32" spans="1:46" ht="27" customHeight="1" x14ac:dyDescent="0.15">
      <c r="A32" s="247"/>
      <c r="AK32" s="1133" t="s">
        <v>501</v>
      </c>
      <c r="AL32" s="1134"/>
      <c r="AM32" s="1134"/>
      <c r="AN32" s="1135"/>
      <c r="AO32" s="291">
        <v>4530761</v>
      </c>
      <c r="AP32" s="291">
        <v>80395</v>
      </c>
      <c r="AQ32" s="292">
        <v>63956</v>
      </c>
      <c r="AR32" s="293">
        <v>25.7</v>
      </c>
    </row>
    <row r="33" spans="1:46" ht="13.5" customHeight="1" x14ac:dyDescent="0.15">
      <c r="A33" s="247"/>
      <c r="AK33" s="1133" t="s">
        <v>502</v>
      </c>
      <c r="AL33" s="1134"/>
      <c r="AM33" s="1134"/>
      <c r="AN33" s="1135"/>
      <c r="AO33" s="291" t="s">
        <v>488</v>
      </c>
      <c r="AP33" s="291" t="s">
        <v>488</v>
      </c>
      <c r="AQ33" s="292" t="s">
        <v>488</v>
      </c>
      <c r="AR33" s="293" t="s">
        <v>488</v>
      </c>
    </row>
    <row r="34" spans="1:46" ht="27" customHeight="1" x14ac:dyDescent="0.15">
      <c r="A34" s="247"/>
      <c r="AK34" s="1133" t="s">
        <v>503</v>
      </c>
      <c r="AL34" s="1134"/>
      <c r="AM34" s="1134"/>
      <c r="AN34" s="1135"/>
      <c r="AO34" s="291" t="s">
        <v>488</v>
      </c>
      <c r="AP34" s="291" t="s">
        <v>488</v>
      </c>
      <c r="AQ34" s="292">
        <v>4</v>
      </c>
      <c r="AR34" s="293" t="s">
        <v>488</v>
      </c>
    </row>
    <row r="35" spans="1:46" ht="27" customHeight="1" x14ac:dyDescent="0.15">
      <c r="A35" s="247"/>
      <c r="AK35" s="1133" t="s">
        <v>504</v>
      </c>
      <c r="AL35" s="1134"/>
      <c r="AM35" s="1134"/>
      <c r="AN35" s="1135"/>
      <c r="AO35" s="291">
        <v>702291</v>
      </c>
      <c r="AP35" s="291">
        <v>12462</v>
      </c>
      <c r="AQ35" s="292">
        <v>14498</v>
      </c>
      <c r="AR35" s="293">
        <v>-14</v>
      </c>
    </row>
    <row r="36" spans="1:46" ht="27" customHeight="1" x14ac:dyDescent="0.15">
      <c r="A36" s="247"/>
      <c r="AK36" s="1133" t="s">
        <v>505</v>
      </c>
      <c r="AL36" s="1134"/>
      <c r="AM36" s="1134"/>
      <c r="AN36" s="1135"/>
      <c r="AO36" s="291">
        <v>185119</v>
      </c>
      <c r="AP36" s="291">
        <v>3285</v>
      </c>
      <c r="AQ36" s="292">
        <v>1993</v>
      </c>
      <c r="AR36" s="293">
        <v>64.8</v>
      </c>
    </row>
    <row r="37" spans="1:46" ht="13.5" customHeight="1" x14ac:dyDescent="0.15">
      <c r="A37" s="247"/>
      <c r="AK37" s="1133" t="s">
        <v>506</v>
      </c>
      <c r="AL37" s="1134"/>
      <c r="AM37" s="1134"/>
      <c r="AN37" s="1135"/>
      <c r="AO37" s="291">
        <v>13469</v>
      </c>
      <c r="AP37" s="291">
        <v>239</v>
      </c>
      <c r="AQ37" s="292">
        <v>407</v>
      </c>
      <c r="AR37" s="293">
        <v>-41.3</v>
      </c>
    </row>
    <row r="38" spans="1:46" ht="27" customHeight="1" x14ac:dyDescent="0.15">
      <c r="A38" s="247"/>
      <c r="AK38" s="1136" t="s">
        <v>507</v>
      </c>
      <c r="AL38" s="1137"/>
      <c r="AM38" s="1137"/>
      <c r="AN38" s="1138"/>
      <c r="AO38" s="294" t="s">
        <v>488</v>
      </c>
      <c r="AP38" s="294" t="s">
        <v>488</v>
      </c>
      <c r="AQ38" s="295">
        <v>1</v>
      </c>
      <c r="AR38" s="283" t="s">
        <v>488</v>
      </c>
      <c r="AS38" s="290"/>
    </row>
    <row r="39" spans="1:46" x14ac:dyDescent="0.15">
      <c r="A39" s="247"/>
      <c r="AK39" s="1136" t="s">
        <v>508</v>
      </c>
      <c r="AL39" s="1137"/>
      <c r="AM39" s="1137"/>
      <c r="AN39" s="1138"/>
      <c r="AO39" s="291">
        <v>-84988</v>
      </c>
      <c r="AP39" s="291">
        <v>-1508</v>
      </c>
      <c r="AQ39" s="292">
        <v>-3355</v>
      </c>
      <c r="AR39" s="293">
        <v>-55.1</v>
      </c>
      <c r="AS39" s="290"/>
    </row>
    <row r="40" spans="1:46" ht="27" customHeight="1" x14ac:dyDescent="0.15">
      <c r="A40" s="247"/>
      <c r="AK40" s="1133" t="s">
        <v>509</v>
      </c>
      <c r="AL40" s="1134"/>
      <c r="AM40" s="1134"/>
      <c r="AN40" s="1135"/>
      <c r="AO40" s="291">
        <v>-3634971</v>
      </c>
      <c r="AP40" s="291">
        <v>-64500</v>
      </c>
      <c r="AQ40" s="292">
        <v>-53996</v>
      </c>
      <c r="AR40" s="293">
        <v>19.5</v>
      </c>
      <c r="AS40" s="290"/>
    </row>
    <row r="41" spans="1:46" x14ac:dyDescent="0.15">
      <c r="A41" s="247"/>
      <c r="AK41" s="1139" t="s">
        <v>288</v>
      </c>
      <c r="AL41" s="1140"/>
      <c r="AM41" s="1140"/>
      <c r="AN41" s="1141"/>
      <c r="AO41" s="291">
        <v>1711681</v>
      </c>
      <c r="AP41" s="291">
        <v>30373</v>
      </c>
      <c r="AQ41" s="292">
        <v>23508</v>
      </c>
      <c r="AR41" s="293">
        <v>29.2</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26" t="s">
        <v>479</v>
      </c>
      <c r="AN49" s="1128" t="s">
        <v>512</v>
      </c>
      <c r="AO49" s="1129"/>
      <c r="AP49" s="1129"/>
      <c r="AQ49" s="1129"/>
      <c r="AR49" s="1130"/>
    </row>
    <row r="50" spans="1:44" x14ac:dyDescent="0.15">
      <c r="A50" s="247"/>
      <c r="AK50" s="305"/>
      <c r="AL50" s="306"/>
      <c r="AM50" s="1127"/>
      <c r="AN50" s="307" t="s">
        <v>513</v>
      </c>
      <c r="AO50" s="308" t="s">
        <v>514</v>
      </c>
      <c r="AP50" s="309" t="s">
        <v>515</v>
      </c>
      <c r="AQ50" s="310" t="s">
        <v>516</v>
      </c>
      <c r="AR50" s="311" t="s">
        <v>517</v>
      </c>
    </row>
    <row r="51" spans="1:44" x14ac:dyDescent="0.15">
      <c r="A51" s="247"/>
      <c r="AK51" s="303" t="s">
        <v>518</v>
      </c>
      <c r="AL51" s="304"/>
      <c r="AM51" s="312">
        <v>10152705</v>
      </c>
      <c r="AN51" s="313">
        <v>173994</v>
      </c>
      <c r="AO51" s="314">
        <v>5.2</v>
      </c>
      <c r="AP51" s="315">
        <v>70329</v>
      </c>
      <c r="AQ51" s="316">
        <v>0.2</v>
      </c>
      <c r="AR51" s="317">
        <v>5</v>
      </c>
    </row>
    <row r="52" spans="1:44" x14ac:dyDescent="0.15">
      <c r="A52" s="247"/>
      <c r="AK52" s="318"/>
      <c r="AL52" s="319" t="s">
        <v>519</v>
      </c>
      <c r="AM52" s="320">
        <v>2876972</v>
      </c>
      <c r="AN52" s="321">
        <v>49305</v>
      </c>
      <c r="AO52" s="322">
        <v>57.2</v>
      </c>
      <c r="AP52" s="323">
        <v>39403</v>
      </c>
      <c r="AQ52" s="324">
        <v>9.1</v>
      </c>
      <c r="AR52" s="325">
        <v>48.1</v>
      </c>
    </row>
    <row r="53" spans="1:44" x14ac:dyDescent="0.15">
      <c r="A53" s="247"/>
      <c r="AK53" s="303" t="s">
        <v>520</v>
      </c>
      <c r="AL53" s="304"/>
      <c r="AM53" s="312">
        <v>7388662</v>
      </c>
      <c r="AN53" s="313">
        <v>127432</v>
      </c>
      <c r="AO53" s="314">
        <v>-26.8</v>
      </c>
      <c r="AP53" s="315">
        <v>71871</v>
      </c>
      <c r="AQ53" s="316">
        <v>2.2000000000000002</v>
      </c>
      <c r="AR53" s="317">
        <v>-29</v>
      </c>
    </row>
    <row r="54" spans="1:44" x14ac:dyDescent="0.15">
      <c r="A54" s="247"/>
      <c r="AK54" s="318"/>
      <c r="AL54" s="319" t="s">
        <v>519</v>
      </c>
      <c r="AM54" s="320">
        <v>3929423</v>
      </c>
      <c r="AN54" s="321">
        <v>67771</v>
      </c>
      <c r="AO54" s="322">
        <v>37.5</v>
      </c>
      <c r="AP54" s="323">
        <v>38232</v>
      </c>
      <c r="AQ54" s="324">
        <v>-3</v>
      </c>
      <c r="AR54" s="325">
        <v>40.5</v>
      </c>
    </row>
    <row r="55" spans="1:44" x14ac:dyDescent="0.15">
      <c r="A55" s="247"/>
      <c r="AK55" s="303" t="s">
        <v>521</v>
      </c>
      <c r="AL55" s="304"/>
      <c r="AM55" s="312">
        <v>4229985</v>
      </c>
      <c r="AN55" s="313">
        <v>73486</v>
      </c>
      <c r="AO55" s="314">
        <v>-42.3</v>
      </c>
      <c r="AP55" s="315">
        <v>71807</v>
      </c>
      <c r="AQ55" s="316">
        <v>-0.1</v>
      </c>
      <c r="AR55" s="317">
        <v>-42.2</v>
      </c>
    </row>
    <row r="56" spans="1:44" x14ac:dyDescent="0.15">
      <c r="A56" s="247"/>
      <c r="AK56" s="318"/>
      <c r="AL56" s="319" t="s">
        <v>519</v>
      </c>
      <c r="AM56" s="320">
        <v>2257293</v>
      </c>
      <c r="AN56" s="321">
        <v>39215</v>
      </c>
      <c r="AO56" s="322">
        <v>-42.1</v>
      </c>
      <c r="AP56" s="323">
        <v>37333</v>
      </c>
      <c r="AQ56" s="324">
        <v>-2.4</v>
      </c>
      <c r="AR56" s="325">
        <v>-39.700000000000003</v>
      </c>
    </row>
    <row r="57" spans="1:44" x14ac:dyDescent="0.15">
      <c r="A57" s="247"/>
      <c r="AK57" s="303" t="s">
        <v>522</v>
      </c>
      <c r="AL57" s="304"/>
      <c r="AM57" s="312">
        <v>6430440</v>
      </c>
      <c r="AN57" s="313">
        <v>112902</v>
      </c>
      <c r="AO57" s="314">
        <v>53.6</v>
      </c>
      <c r="AP57" s="315">
        <v>80821</v>
      </c>
      <c r="AQ57" s="316">
        <v>12.6</v>
      </c>
      <c r="AR57" s="317">
        <v>41</v>
      </c>
    </row>
    <row r="58" spans="1:44" x14ac:dyDescent="0.15">
      <c r="A58" s="247"/>
      <c r="AK58" s="318"/>
      <c r="AL58" s="319" t="s">
        <v>519</v>
      </c>
      <c r="AM58" s="320">
        <v>2212912</v>
      </c>
      <c r="AN58" s="321">
        <v>38853</v>
      </c>
      <c r="AO58" s="322">
        <v>-0.9</v>
      </c>
      <c r="AP58" s="323">
        <v>49586</v>
      </c>
      <c r="AQ58" s="324">
        <v>32.799999999999997</v>
      </c>
      <c r="AR58" s="325">
        <v>-33.700000000000003</v>
      </c>
    </row>
    <row r="59" spans="1:44" x14ac:dyDescent="0.15">
      <c r="A59" s="247"/>
      <c r="AK59" s="303" t="s">
        <v>523</v>
      </c>
      <c r="AL59" s="304"/>
      <c r="AM59" s="312">
        <v>4121243</v>
      </c>
      <c r="AN59" s="313">
        <v>73129</v>
      </c>
      <c r="AO59" s="314">
        <v>-35.200000000000003</v>
      </c>
      <c r="AP59" s="315">
        <v>79840</v>
      </c>
      <c r="AQ59" s="316">
        <v>-1.2</v>
      </c>
      <c r="AR59" s="317">
        <v>-34</v>
      </c>
    </row>
    <row r="60" spans="1:44" x14ac:dyDescent="0.15">
      <c r="A60" s="247"/>
      <c r="AK60" s="318"/>
      <c r="AL60" s="319" t="s">
        <v>519</v>
      </c>
      <c r="AM60" s="320">
        <v>1512303</v>
      </c>
      <c r="AN60" s="321">
        <v>26835</v>
      </c>
      <c r="AO60" s="322">
        <v>-30.9</v>
      </c>
      <c r="AP60" s="323">
        <v>45238</v>
      </c>
      <c r="AQ60" s="324">
        <v>-8.8000000000000007</v>
      </c>
      <c r="AR60" s="325">
        <v>-22.1</v>
      </c>
    </row>
    <row r="61" spans="1:44" x14ac:dyDescent="0.15">
      <c r="A61" s="247"/>
      <c r="AK61" s="303" t="s">
        <v>524</v>
      </c>
      <c r="AL61" s="326"/>
      <c r="AM61" s="312">
        <v>6464607</v>
      </c>
      <c r="AN61" s="313">
        <v>112189</v>
      </c>
      <c r="AO61" s="314">
        <v>-9.1</v>
      </c>
      <c r="AP61" s="315">
        <v>74934</v>
      </c>
      <c r="AQ61" s="327">
        <v>2.7</v>
      </c>
      <c r="AR61" s="317">
        <v>-11.8</v>
      </c>
    </row>
    <row r="62" spans="1:44" x14ac:dyDescent="0.15">
      <c r="A62" s="247"/>
      <c r="AK62" s="318"/>
      <c r="AL62" s="319" t="s">
        <v>519</v>
      </c>
      <c r="AM62" s="320">
        <v>2557781</v>
      </c>
      <c r="AN62" s="321">
        <v>44396</v>
      </c>
      <c r="AO62" s="322">
        <v>4.2</v>
      </c>
      <c r="AP62" s="323">
        <v>41958</v>
      </c>
      <c r="AQ62" s="324">
        <v>5.5</v>
      </c>
      <c r="AR62" s="325">
        <v>-1.3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M/uXiCPMoD981LFfSGF/NVvH0EECVeKd+pkptronWhJG3jSlOogrRxtunmG27pSla4YDMQOB1Sk/7cCu18pyuA==" saltValue="Ce23tx+3OGG+2GTg9HVM2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70RBzxBNd1O4csc9BSYgtgV7sI4y5zR/8VuAQxdkz7jjfk8s9+riu/Y/7hcGcDFufWTmTGC/Go7fMIZgJNCtNg==" saltValue="uf6PrRsVsiW/2as9QMldE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VMt9eV6ZW4IJkgvchrRrBFcrWUR4iCFAhrtMns05lvqdvy9zh6NkzYTWoMp2ULk0VwYWuutMRZ8ZOjv88SWbAw==" saltValue="NpNt1/CAk2xmVpU3WPyX4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2" t="s">
        <v>3</v>
      </c>
      <c r="D47" s="1152"/>
      <c r="E47" s="1153"/>
      <c r="F47" s="11">
        <v>51.67</v>
      </c>
      <c r="G47" s="12">
        <v>52.13</v>
      </c>
      <c r="H47" s="12">
        <v>55.18</v>
      </c>
      <c r="I47" s="12">
        <v>57.53</v>
      </c>
      <c r="J47" s="13">
        <v>56.32</v>
      </c>
    </row>
    <row r="48" spans="2:10" ht="57.75" customHeight="1" x14ac:dyDescent="0.15">
      <c r="B48" s="14"/>
      <c r="C48" s="1154" t="s">
        <v>4</v>
      </c>
      <c r="D48" s="1154"/>
      <c r="E48" s="1155"/>
      <c r="F48" s="15">
        <v>4.87</v>
      </c>
      <c r="G48" s="16">
        <v>4.79</v>
      </c>
      <c r="H48" s="16">
        <v>5.7</v>
      </c>
      <c r="I48" s="16">
        <v>5.26</v>
      </c>
      <c r="J48" s="17">
        <v>4.51</v>
      </c>
    </row>
    <row r="49" spans="2:10" ht="57.75" customHeight="1" thickBot="1" x14ac:dyDescent="0.2">
      <c r="B49" s="18"/>
      <c r="C49" s="1156" t="s">
        <v>5</v>
      </c>
      <c r="D49" s="1156"/>
      <c r="E49" s="1157"/>
      <c r="F49" s="19" t="s">
        <v>531</v>
      </c>
      <c r="G49" s="20">
        <v>0.11</v>
      </c>
      <c r="H49" s="20">
        <v>0.88</v>
      </c>
      <c r="I49" s="20" t="s">
        <v>532</v>
      </c>
      <c r="J49" s="21" t="s">
        <v>533</v>
      </c>
    </row>
    <row r="50" spans="2:10" x14ac:dyDescent="0.15"/>
  </sheetData>
  <sheetProtection algorithmName="SHA-512" hashValue="cTGuo+talWKf1LXYFYdAJj9pV8mcUfieMaVFE6yBuxNId7Of7O+YEpTBgzqFylpOOX3hu+pyiVKAzqyzbCiTsA==" saltValue="5/ZK1KnBYWZwiCok1QuKS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2" t="s">
        <v>534</v>
      </c>
      <c r="D34" s="1162"/>
      <c r="E34" s="1163"/>
      <c r="F34" s="32">
        <v>4.8600000000000003</v>
      </c>
      <c r="G34" s="33">
        <v>4.78</v>
      </c>
      <c r="H34" s="33">
        <v>5.69</v>
      </c>
      <c r="I34" s="33">
        <v>5.25</v>
      </c>
      <c r="J34" s="34">
        <v>4.5</v>
      </c>
      <c r="K34" s="22"/>
      <c r="L34" s="22"/>
      <c r="M34" s="22"/>
      <c r="N34" s="22"/>
      <c r="O34" s="22"/>
      <c r="P34" s="22"/>
    </row>
    <row r="35" spans="1:16" ht="39" customHeight="1" x14ac:dyDescent="0.15">
      <c r="A35" s="22"/>
      <c r="B35" s="35"/>
      <c r="C35" s="1158" t="s">
        <v>535</v>
      </c>
      <c r="D35" s="1158"/>
      <c r="E35" s="1159"/>
      <c r="F35" s="36">
        <v>2.2000000000000002</v>
      </c>
      <c r="G35" s="37">
        <v>2.1</v>
      </c>
      <c r="H35" s="37">
        <v>2.08</v>
      </c>
      <c r="I35" s="37">
        <v>2.6</v>
      </c>
      <c r="J35" s="38">
        <v>2.79</v>
      </c>
      <c r="K35" s="22"/>
      <c r="L35" s="22"/>
      <c r="M35" s="22"/>
      <c r="N35" s="22"/>
      <c r="O35" s="22"/>
      <c r="P35" s="22"/>
    </row>
    <row r="36" spans="1:16" ht="39" customHeight="1" x14ac:dyDescent="0.15">
      <c r="A36" s="22"/>
      <c r="B36" s="35"/>
      <c r="C36" s="1158" t="s">
        <v>536</v>
      </c>
      <c r="D36" s="1158"/>
      <c r="E36" s="1159"/>
      <c r="F36" s="36">
        <v>0.7</v>
      </c>
      <c r="G36" s="37">
        <v>1.98</v>
      </c>
      <c r="H36" s="37">
        <v>1.8</v>
      </c>
      <c r="I36" s="37">
        <v>2.04</v>
      </c>
      <c r="J36" s="38">
        <v>1.82</v>
      </c>
      <c r="K36" s="22"/>
      <c r="L36" s="22"/>
      <c r="M36" s="22"/>
      <c r="N36" s="22"/>
      <c r="O36" s="22"/>
      <c r="P36" s="22"/>
    </row>
    <row r="37" spans="1:16" ht="39" customHeight="1" x14ac:dyDescent="0.15">
      <c r="A37" s="22"/>
      <c r="B37" s="35"/>
      <c r="C37" s="1158" t="s">
        <v>537</v>
      </c>
      <c r="D37" s="1158"/>
      <c r="E37" s="1159"/>
      <c r="F37" s="36">
        <v>2.1</v>
      </c>
      <c r="G37" s="37">
        <v>2.37</v>
      </c>
      <c r="H37" s="37">
        <v>2.99</v>
      </c>
      <c r="I37" s="37">
        <v>2.66</v>
      </c>
      <c r="J37" s="38">
        <v>0.83</v>
      </c>
      <c r="K37" s="22"/>
      <c r="L37" s="22"/>
      <c r="M37" s="22"/>
      <c r="N37" s="22"/>
      <c r="O37" s="22"/>
      <c r="P37" s="22"/>
    </row>
    <row r="38" spans="1:16" ht="39" customHeight="1" x14ac:dyDescent="0.15">
      <c r="A38" s="22"/>
      <c r="B38" s="35"/>
      <c r="C38" s="1158" t="s">
        <v>538</v>
      </c>
      <c r="D38" s="1158"/>
      <c r="E38" s="1159"/>
      <c r="F38" s="36">
        <v>0.19</v>
      </c>
      <c r="G38" s="37">
        <v>0.01</v>
      </c>
      <c r="H38" s="37" t="s">
        <v>539</v>
      </c>
      <c r="I38" s="37" t="s">
        <v>540</v>
      </c>
      <c r="J38" s="38">
        <v>0.05</v>
      </c>
      <c r="K38" s="22"/>
      <c r="L38" s="22"/>
      <c r="M38" s="22"/>
      <c r="N38" s="22"/>
      <c r="O38" s="22"/>
      <c r="P38" s="22"/>
    </row>
    <row r="39" spans="1:16" ht="39" customHeight="1" x14ac:dyDescent="0.15">
      <c r="A39" s="22"/>
      <c r="B39" s="35"/>
      <c r="C39" s="1158" t="s">
        <v>541</v>
      </c>
      <c r="D39" s="1158"/>
      <c r="E39" s="1159"/>
      <c r="F39" s="36">
        <v>0.03</v>
      </c>
      <c r="G39" s="37">
        <v>0.03</v>
      </c>
      <c r="H39" s="37">
        <v>0.04</v>
      </c>
      <c r="I39" s="37">
        <v>0.04</v>
      </c>
      <c r="J39" s="38">
        <v>0.03</v>
      </c>
      <c r="K39" s="22"/>
      <c r="L39" s="22"/>
      <c r="M39" s="22"/>
      <c r="N39" s="22"/>
      <c r="O39" s="22"/>
      <c r="P39" s="22"/>
    </row>
    <row r="40" spans="1:16" ht="39" customHeight="1" x14ac:dyDescent="0.15">
      <c r="A40" s="22"/>
      <c r="B40" s="35"/>
      <c r="C40" s="1158" t="s">
        <v>542</v>
      </c>
      <c r="D40" s="1158"/>
      <c r="E40" s="1159"/>
      <c r="F40" s="36">
        <v>0</v>
      </c>
      <c r="G40" s="37">
        <v>0</v>
      </c>
      <c r="H40" s="37">
        <v>0</v>
      </c>
      <c r="I40" s="37">
        <v>0</v>
      </c>
      <c r="J40" s="38">
        <v>0</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543</v>
      </c>
      <c r="D42" s="1158"/>
      <c r="E42" s="1159"/>
      <c r="F42" s="36" t="s">
        <v>488</v>
      </c>
      <c r="G42" s="37" t="s">
        <v>488</v>
      </c>
      <c r="H42" s="37" t="s">
        <v>488</v>
      </c>
      <c r="I42" s="37" t="s">
        <v>488</v>
      </c>
      <c r="J42" s="38" t="s">
        <v>488</v>
      </c>
      <c r="K42" s="22"/>
      <c r="L42" s="22"/>
      <c r="M42" s="22"/>
      <c r="N42" s="22"/>
      <c r="O42" s="22"/>
      <c r="P42" s="22"/>
    </row>
    <row r="43" spans="1:16" ht="39" customHeight="1" thickBot="1" x14ac:dyDescent="0.2">
      <c r="A43" s="22"/>
      <c r="B43" s="40"/>
      <c r="C43" s="1160" t="s">
        <v>544</v>
      </c>
      <c r="D43" s="1160"/>
      <c r="E43" s="1161"/>
      <c r="F43" s="41">
        <v>2.5099999999999998</v>
      </c>
      <c r="G43" s="42">
        <v>1.98</v>
      </c>
      <c r="H43" s="42">
        <v>1.98</v>
      </c>
      <c r="I43" s="42" t="s">
        <v>488</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DC6sn2ws4wbpDwx1NsW0PQbNGc0Nc2qQ9bHn5pffp8q+WzwqE+rj9rg4i5UC/TtNZ+Jt/n1/nJkU95xYW2OZdA==" saltValue="K/VDJNohJGO41nXXNvPXI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3977</v>
      </c>
      <c r="L45" s="58">
        <v>4223</v>
      </c>
      <c r="M45" s="58">
        <v>4494</v>
      </c>
      <c r="N45" s="58">
        <v>4576</v>
      </c>
      <c r="O45" s="59">
        <v>4531</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15">
      <c r="A48" s="46"/>
      <c r="B48" s="1189"/>
      <c r="C48" s="1190"/>
      <c r="D48" s="60"/>
      <c r="E48" s="1166" t="s">
        <v>13</v>
      </c>
      <c r="F48" s="1166"/>
      <c r="G48" s="1166"/>
      <c r="H48" s="1166"/>
      <c r="I48" s="1166"/>
      <c r="J48" s="1167"/>
      <c r="K48" s="61">
        <v>949</v>
      </c>
      <c r="L48" s="62">
        <v>839</v>
      </c>
      <c r="M48" s="62">
        <v>646</v>
      </c>
      <c r="N48" s="62">
        <v>650</v>
      </c>
      <c r="O48" s="63">
        <v>702</v>
      </c>
      <c r="P48" s="46"/>
      <c r="Q48" s="46"/>
      <c r="R48" s="46"/>
      <c r="S48" s="46"/>
      <c r="T48" s="46"/>
      <c r="U48" s="46"/>
    </row>
    <row r="49" spans="1:21" ht="30.75" customHeight="1" x14ac:dyDescent="0.15">
      <c r="A49" s="46"/>
      <c r="B49" s="1189"/>
      <c r="C49" s="1190"/>
      <c r="D49" s="60"/>
      <c r="E49" s="1166" t="s">
        <v>14</v>
      </c>
      <c r="F49" s="1166"/>
      <c r="G49" s="1166"/>
      <c r="H49" s="1166"/>
      <c r="I49" s="1166"/>
      <c r="J49" s="1167"/>
      <c r="K49" s="61">
        <v>67</v>
      </c>
      <c r="L49" s="62">
        <v>91</v>
      </c>
      <c r="M49" s="62">
        <v>183</v>
      </c>
      <c r="N49" s="62">
        <v>196</v>
      </c>
      <c r="O49" s="63">
        <v>185</v>
      </c>
      <c r="P49" s="46"/>
      <c r="Q49" s="46"/>
      <c r="R49" s="46"/>
      <c r="S49" s="46"/>
      <c r="T49" s="46"/>
      <c r="U49" s="46"/>
    </row>
    <row r="50" spans="1:21" ht="30.75" customHeight="1" x14ac:dyDescent="0.15">
      <c r="A50" s="46"/>
      <c r="B50" s="1189"/>
      <c r="C50" s="1190"/>
      <c r="D50" s="60"/>
      <c r="E50" s="1166" t="s">
        <v>15</v>
      </c>
      <c r="F50" s="1166"/>
      <c r="G50" s="1166"/>
      <c r="H50" s="1166"/>
      <c r="I50" s="1166"/>
      <c r="J50" s="1167"/>
      <c r="K50" s="61">
        <v>10</v>
      </c>
      <c r="L50" s="62">
        <v>56</v>
      </c>
      <c r="M50" s="62">
        <v>50</v>
      </c>
      <c r="N50" s="62">
        <v>28</v>
      </c>
      <c r="O50" s="63">
        <v>13</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488</v>
      </c>
      <c r="L51" s="62" t="s">
        <v>488</v>
      </c>
      <c r="M51" s="62" t="s">
        <v>488</v>
      </c>
      <c r="N51" s="62" t="s">
        <v>488</v>
      </c>
      <c r="O51" s="63" t="s">
        <v>488</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3613</v>
      </c>
      <c r="L52" s="62">
        <v>3647</v>
      </c>
      <c r="M52" s="62">
        <v>3799</v>
      </c>
      <c r="N52" s="62">
        <v>3877</v>
      </c>
      <c r="O52" s="63">
        <v>3720</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1390</v>
      </c>
      <c r="L53" s="67">
        <v>1562</v>
      </c>
      <c r="M53" s="67">
        <v>1574</v>
      </c>
      <c r="N53" s="67">
        <v>1573</v>
      </c>
      <c r="O53" s="68">
        <v>1711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Y9iqipCRvXNtcwut/JyELxilhpoqJscFoYMnGqRJHk+ZYPT9pDT6fB5TUVhEAzoNldt+QLgjeI94fPmfIWYMA==" saltValue="jTjCtZLewQJ57PdmSjaAW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207" t="s">
        <v>30</v>
      </c>
      <c r="C41" s="1208"/>
      <c r="D41" s="103"/>
      <c r="E41" s="1209" t="s">
        <v>31</v>
      </c>
      <c r="F41" s="1209"/>
      <c r="G41" s="1209"/>
      <c r="H41" s="1210"/>
      <c r="I41" s="330">
        <v>41989</v>
      </c>
      <c r="J41" s="331">
        <v>42782</v>
      </c>
      <c r="K41" s="331">
        <v>41217</v>
      </c>
      <c r="L41" s="331">
        <v>41322</v>
      </c>
      <c r="M41" s="332">
        <v>40331</v>
      </c>
    </row>
    <row r="42" spans="2:13" ht="27.75" customHeight="1" x14ac:dyDescent="0.15">
      <c r="B42" s="1197"/>
      <c r="C42" s="1198"/>
      <c r="D42" s="104"/>
      <c r="E42" s="1201" t="s">
        <v>32</v>
      </c>
      <c r="F42" s="1201"/>
      <c r="G42" s="1201"/>
      <c r="H42" s="1202"/>
      <c r="I42" s="333">
        <v>65</v>
      </c>
      <c r="J42" s="334">
        <v>65</v>
      </c>
      <c r="K42" s="334">
        <v>54</v>
      </c>
      <c r="L42" s="334">
        <v>43</v>
      </c>
      <c r="M42" s="335">
        <v>32</v>
      </c>
    </row>
    <row r="43" spans="2:13" ht="27.75" customHeight="1" x14ac:dyDescent="0.15">
      <c r="B43" s="1197"/>
      <c r="C43" s="1198"/>
      <c r="D43" s="104"/>
      <c r="E43" s="1201" t="s">
        <v>33</v>
      </c>
      <c r="F43" s="1201"/>
      <c r="G43" s="1201"/>
      <c r="H43" s="1202"/>
      <c r="I43" s="333">
        <v>7097</v>
      </c>
      <c r="J43" s="334">
        <v>8458</v>
      </c>
      <c r="K43" s="334">
        <v>7349</v>
      </c>
      <c r="L43" s="334">
        <v>6543</v>
      </c>
      <c r="M43" s="335">
        <v>7192</v>
      </c>
    </row>
    <row r="44" spans="2:13" ht="27.75" customHeight="1" x14ac:dyDescent="0.15">
      <c r="B44" s="1197"/>
      <c r="C44" s="1198"/>
      <c r="D44" s="104"/>
      <c r="E44" s="1201" t="s">
        <v>34</v>
      </c>
      <c r="F44" s="1201"/>
      <c r="G44" s="1201"/>
      <c r="H44" s="1202"/>
      <c r="I44" s="333">
        <v>732</v>
      </c>
      <c r="J44" s="334">
        <v>1746</v>
      </c>
      <c r="K44" s="334">
        <v>3970</v>
      </c>
      <c r="L44" s="334">
        <v>5827</v>
      </c>
      <c r="M44" s="335">
        <v>6122</v>
      </c>
    </row>
    <row r="45" spans="2:13" ht="27.75" customHeight="1" x14ac:dyDescent="0.15">
      <c r="B45" s="1197"/>
      <c r="C45" s="1198"/>
      <c r="D45" s="104"/>
      <c r="E45" s="1201" t="s">
        <v>35</v>
      </c>
      <c r="F45" s="1201"/>
      <c r="G45" s="1201"/>
      <c r="H45" s="1202"/>
      <c r="I45" s="333">
        <v>3196</v>
      </c>
      <c r="J45" s="334">
        <v>2643</v>
      </c>
      <c r="K45" s="334">
        <v>2766</v>
      </c>
      <c r="L45" s="334">
        <v>3133</v>
      </c>
      <c r="M45" s="335">
        <v>3130</v>
      </c>
    </row>
    <row r="46" spans="2:13" ht="27.75" customHeight="1" x14ac:dyDescent="0.15">
      <c r="B46" s="1197"/>
      <c r="C46" s="1198"/>
      <c r="D46" s="105"/>
      <c r="E46" s="1201" t="s">
        <v>36</v>
      </c>
      <c r="F46" s="1201"/>
      <c r="G46" s="1201"/>
      <c r="H46" s="1202"/>
      <c r="I46" s="333" t="s">
        <v>488</v>
      </c>
      <c r="J46" s="334" t="s">
        <v>488</v>
      </c>
      <c r="K46" s="334" t="s">
        <v>488</v>
      </c>
      <c r="L46" s="334" t="s">
        <v>488</v>
      </c>
      <c r="M46" s="335" t="s">
        <v>488</v>
      </c>
    </row>
    <row r="47" spans="2:13" ht="27.75" customHeight="1" x14ac:dyDescent="0.15">
      <c r="B47" s="1197"/>
      <c r="C47" s="1198"/>
      <c r="D47" s="106"/>
      <c r="E47" s="1211" t="s">
        <v>37</v>
      </c>
      <c r="F47" s="1212"/>
      <c r="G47" s="1212"/>
      <c r="H47" s="1213"/>
      <c r="I47" s="333" t="s">
        <v>488</v>
      </c>
      <c r="J47" s="334" t="s">
        <v>488</v>
      </c>
      <c r="K47" s="334" t="s">
        <v>488</v>
      </c>
      <c r="L47" s="334" t="s">
        <v>488</v>
      </c>
      <c r="M47" s="335" t="s">
        <v>488</v>
      </c>
    </row>
    <row r="48" spans="2:13" ht="27.75" customHeight="1" x14ac:dyDescent="0.15">
      <c r="B48" s="1197"/>
      <c r="C48" s="1198"/>
      <c r="D48" s="104"/>
      <c r="E48" s="1201" t="s">
        <v>38</v>
      </c>
      <c r="F48" s="1201"/>
      <c r="G48" s="1201"/>
      <c r="H48" s="1202"/>
      <c r="I48" s="333" t="s">
        <v>488</v>
      </c>
      <c r="J48" s="334" t="s">
        <v>488</v>
      </c>
      <c r="K48" s="334" t="s">
        <v>488</v>
      </c>
      <c r="L48" s="334" t="s">
        <v>488</v>
      </c>
      <c r="M48" s="335" t="s">
        <v>488</v>
      </c>
    </row>
    <row r="49" spans="2:13" ht="27.75" customHeight="1" x14ac:dyDescent="0.15">
      <c r="B49" s="1199"/>
      <c r="C49" s="1200"/>
      <c r="D49" s="104"/>
      <c r="E49" s="1201" t="s">
        <v>39</v>
      </c>
      <c r="F49" s="1201"/>
      <c r="G49" s="1201"/>
      <c r="H49" s="1202"/>
      <c r="I49" s="333" t="s">
        <v>488</v>
      </c>
      <c r="J49" s="334" t="s">
        <v>488</v>
      </c>
      <c r="K49" s="334" t="s">
        <v>488</v>
      </c>
      <c r="L49" s="334" t="s">
        <v>488</v>
      </c>
      <c r="M49" s="335" t="s">
        <v>488</v>
      </c>
    </row>
    <row r="50" spans="2:13" ht="27.75" customHeight="1" x14ac:dyDescent="0.15">
      <c r="B50" s="1195" t="s">
        <v>40</v>
      </c>
      <c r="C50" s="1196"/>
      <c r="D50" s="107"/>
      <c r="E50" s="1201" t="s">
        <v>41</v>
      </c>
      <c r="F50" s="1201"/>
      <c r="G50" s="1201"/>
      <c r="H50" s="1202"/>
      <c r="I50" s="333">
        <v>12981</v>
      </c>
      <c r="J50" s="334">
        <v>13044</v>
      </c>
      <c r="K50" s="334">
        <v>13872</v>
      </c>
      <c r="L50" s="334">
        <v>15479</v>
      </c>
      <c r="M50" s="335">
        <v>15904</v>
      </c>
    </row>
    <row r="51" spans="2:13" ht="27.75" customHeight="1" x14ac:dyDescent="0.15">
      <c r="B51" s="1197"/>
      <c r="C51" s="1198"/>
      <c r="D51" s="104"/>
      <c r="E51" s="1201" t="s">
        <v>42</v>
      </c>
      <c r="F51" s="1201"/>
      <c r="G51" s="1201"/>
      <c r="H51" s="1202"/>
      <c r="I51" s="333">
        <v>1098</v>
      </c>
      <c r="J51" s="334">
        <v>1277</v>
      </c>
      <c r="K51" s="334">
        <v>1208</v>
      </c>
      <c r="L51" s="334">
        <v>1132</v>
      </c>
      <c r="M51" s="335">
        <v>1053</v>
      </c>
    </row>
    <row r="52" spans="2:13" ht="27.75" customHeight="1" x14ac:dyDescent="0.15">
      <c r="B52" s="1199"/>
      <c r="C52" s="1200"/>
      <c r="D52" s="104"/>
      <c r="E52" s="1201" t="s">
        <v>43</v>
      </c>
      <c r="F52" s="1201"/>
      <c r="G52" s="1201"/>
      <c r="H52" s="1202"/>
      <c r="I52" s="333">
        <v>36870</v>
      </c>
      <c r="J52" s="334">
        <v>37988</v>
      </c>
      <c r="K52" s="334">
        <v>37003</v>
      </c>
      <c r="L52" s="334">
        <v>36890</v>
      </c>
      <c r="M52" s="335">
        <v>35312</v>
      </c>
    </row>
    <row r="53" spans="2:13" ht="27.75" customHeight="1" thickBot="1" x14ac:dyDescent="0.2">
      <c r="B53" s="1203" t="s">
        <v>19</v>
      </c>
      <c r="C53" s="1204"/>
      <c r="D53" s="108"/>
      <c r="E53" s="1205" t="s">
        <v>44</v>
      </c>
      <c r="F53" s="1205"/>
      <c r="G53" s="1205"/>
      <c r="H53" s="1206"/>
      <c r="I53" s="336">
        <v>2131</v>
      </c>
      <c r="J53" s="337">
        <v>3386</v>
      </c>
      <c r="K53" s="337">
        <v>3273</v>
      </c>
      <c r="L53" s="337">
        <v>3368</v>
      </c>
      <c r="M53" s="338">
        <v>4539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0ziBD8pS3t2bTX1z/Oc/CVfE5qMkCgEcq2igP3YfKa/bpCht6zHgQtYgQx+lnISFM20bA0Aheiqlkaufnsq+DQ==" saltValue="U9PuxLD+Am35cC31MSq9D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2" t="s">
        <v>46</v>
      </c>
      <c r="D55" s="1222"/>
      <c r="E55" s="1223"/>
      <c r="F55" s="339">
        <v>10000</v>
      </c>
      <c r="G55" s="339">
        <v>10525</v>
      </c>
      <c r="H55" s="340">
        <v>10446</v>
      </c>
    </row>
    <row r="56" spans="2:8" ht="52.5" customHeight="1" x14ac:dyDescent="0.15">
      <c r="B56" s="120"/>
      <c r="C56" s="1224" t="s">
        <v>47</v>
      </c>
      <c r="D56" s="1224"/>
      <c r="E56" s="1225"/>
      <c r="F56" s="341">
        <v>733</v>
      </c>
      <c r="G56" s="341">
        <v>1037</v>
      </c>
      <c r="H56" s="342">
        <v>1149</v>
      </c>
    </row>
    <row r="57" spans="2:8" ht="53.25" customHeight="1" x14ac:dyDescent="0.15">
      <c r="B57" s="120"/>
      <c r="C57" s="1226" t="s">
        <v>48</v>
      </c>
      <c r="D57" s="1226"/>
      <c r="E57" s="1227"/>
      <c r="F57" s="343">
        <v>4880</v>
      </c>
      <c r="G57" s="343">
        <v>5319</v>
      </c>
      <c r="H57" s="344">
        <v>5498</v>
      </c>
    </row>
    <row r="58" spans="2:8" ht="45.75" customHeight="1" x14ac:dyDescent="0.15">
      <c r="B58" s="121"/>
      <c r="C58" s="1214" t="s">
        <v>559</v>
      </c>
      <c r="D58" s="1215"/>
      <c r="E58" s="1216"/>
      <c r="F58" s="345">
        <v>3346</v>
      </c>
      <c r="G58" s="345">
        <v>3281</v>
      </c>
      <c r="H58" s="346">
        <v>3176</v>
      </c>
    </row>
    <row r="59" spans="2:8" ht="45.75" customHeight="1" x14ac:dyDescent="0.15">
      <c r="B59" s="121"/>
      <c r="C59" s="1214" t="s">
        <v>560</v>
      </c>
      <c r="D59" s="1215"/>
      <c r="E59" s="1216"/>
      <c r="F59" s="345">
        <v>745</v>
      </c>
      <c r="G59" s="345">
        <v>911</v>
      </c>
      <c r="H59" s="346">
        <v>1062</v>
      </c>
    </row>
    <row r="60" spans="2:8" ht="45.75" customHeight="1" x14ac:dyDescent="0.15">
      <c r="B60" s="121"/>
      <c r="C60" s="1214" t="s">
        <v>561</v>
      </c>
      <c r="D60" s="1215"/>
      <c r="E60" s="1216"/>
      <c r="F60" s="345">
        <v>162</v>
      </c>
      <c r="G60" s="345">
        <v>325</v>
      </c>
      <c r="H60" s="346">
        <v>491</v>
      </c>
    </row>
    <row r="61" spans="2:8" ht="45.75" customHeight="1" x14ac:dyDescent="0.15">
      <c r="B61" s="121"/>
      <c r="C61" s="1214" t="s">
        <v>562</v>
      </c>
      <c r="D61" s="1215"/>
      <c r="E61" s="1216"/>
      <c r="F61" s="345">
        <v>321</v>
      </c>
      <c r="G61" s="345">
        <v>320</v>
      </c>
      <c r="H61" s="346">
        <v>317</v>
      </c>
    </row>
    <row r="62" spans="2:8" ht="45.75" customHeight="1" thickBot="1" x14ac:dyDescent="0.2">
      <c r="B62" s="122"/>
      <c r="C62" s="1217" t="s">
        <v>563</v>
      </c>
      <c r="D62" s="1218"/>
      <c r="E62" s="1219"/>
      <c r="F62" s="347">
        <v>27</v>
      </c>
      <c r="G62" s="347">
        <v>191</v>
      </c>
      <c r="H62" s="348">
        <v>150</v>
      </c>
    </row>
    <row r="63" spans="2:8" ht="52.5" customHeight="1" thickBot="1" x14ac:dyDescent="0.2">
      <c r="B63" s="123"/>
      <c r="C63" s="1220" t="s">
        <v>49</v>
      </c>
      <c r="D63" s="1220"/>
      <c r="E63" s="1221"/>
      <c r="F63" s="349">
        <v>15613</v>
      </c>
      <c r="G63" s="349">
        <v>16881</v>
      </c>
      <c r="H63" s="350">
        <v>17092</v>
      </c>
    </row>
    <row r="64" spans="2:8" x14ac:dyDescent="0.15"/>
  </sheetData>
  <sheetProtection algorithmName="SHA-512" hashValue="P1aTxu/MRnQQD/vSAnJMpc1X6TM+0Q+8p9w1PNT2I691FOdVNL/zThwtxRSjPysIaTGFjbfgUf/WstaYVO8oAA==" saltValue="9lXm20f5RyNbVSebXv8SE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A9D26-64D1-4919-B9E5-E45D6055A22F}">
  <sheetPr>
    <pageSetUpPr fitToPage="1"/>
  </sheetPr>
  <dimension ref="A1:DE85"/>
  <sheetViews>
    <sheetView showGridLines="0" topLeftCell="A10" zoomScale="70" zoomScaleNormal="70" zoomScaleSheetLayoutView="55" workbookViewId="0">
      <selection activeCell="DE25" sqref="DE25"/>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566</v>
      </c>
      <c r="AO43" s="1250"/>
      <c r="AP43" s="1250"/>
      <c r="AQ43" s="1250"/>
      <c r="AR43" s="1250"/>
      <c r="AS43" s="1250"/>
      <c r="AT43" s="1250"/>
      <c r="AU43" s="1250"/>
      <c r="AV43" s="1250"/>
      <c r="AW43" s="1250"/>
      <c r="AX43" s="1250"/>
      <c r="AY43" s="1250"/>
      <c r="AZ43" s="1250"/>
      <c r="BA43" s="1250"/>
      <c r="BB43" s="1250"/>
      <c r="BC43" s="1250"/>
      <c r="BD43" s="1250"/>
      <c r="BE43" s="1250"/>
      <c r="BF43" s="1250"/>
      <c r="BG43" s="1250"/>
      <c r="BH43" s="1250"/>
      <c r="BI43" s="1250"/>
      <c r="BJ43" s="1250"/>
      <c r="BK43" s="1250"/>
      <c r="BL43" s="1250"/>
      <c r="BM43" s="1250"/>
      <c r="BN43" s="1250"/>
      <c r="BO43" s="1250"/>
      <c r="BP43" s="1250"/>
      <c r="BQ43" s="1250"/>
      <c r="BR43" s="1250"/>
      <c r="BS43" s="1250"/>
      <c r="BT43" s="1250"/>
      <c r="BU43" s="1250"/>
      <c r="BV43" s="1250"/>
      <c r="BW43" s="1250"/>
      <c r="BX43" s="1250"/>
      <c r="BY43" s="1250"/>
      <c r="BZ43" s="1250"/>
      <c r="CA43" s="1250"/>
      <c r="CB43" s="1250"/>
      <c r="CC43" s="1250"/>
      <c r="CD43" s="1250"/>
      <c r="CE43" s="1250"/>
      <c r="CF43" s="1250"/>
      <c r="CG43" s="1250"/>
      <c r="CH43" s="1250"/>
      <c r="CI43" s="1250"/>
      <c r="CJ43" s="1250"/>
      <c r="CK43" s="1250"/>
      <c r="CL43" s="1250"/>
      <c r="CM43" s="1250"/>
      <c r="CN43" s="1250"/>
      <c r="CO43" s="1250"/>
      <c r="CP43" s="1250"/>
      <c r="CQ43" s="1250"/>
      <c r="CR43" s="1250"/>
      <c r="CS43" s="1250"/>
      <c r="CT43" s="1250"/>
      <c r="CU43" s="1250"/>
      <c r="CV43" s="1250"/>
      <c r="CW43" s="1250"/>
      <c r="CX43" s="1250"/>
      <c r="CY43" s="1250"/>
      <c r="CZ43" s="1250"/>
      <c r="DA43" s="1250"/>
      <c r="DB43" s="1250"/>
      <c r="DC43" s="1251"/>
    </row>
    <row r="44" spans="2:109" x14ac:dyDescent="0.15">
      <c r="B44" s="247"/>
      <c r="AN44" s="1252"/>
      <c r="AO44" s="1253"/>
      <c r="AP44" s="1253"/>
      <c r="AQ44" s="1253"/>
      <c r="AR44" s="1253"/>
      <c r="AS44" s="1253"/>
      <c r="AT44" s="1253"/>
      <c r="AU44" s="1253"/>
      <c r="AV44" s="1253"/>
      <c r="AW44" s="1253"/>
      <c r="AX44" s="1253"/>
      <c r="AY44" s="1253"/>
      <c r="AZ44" s="1253"/>
      <c r="BA44" s="1253"/>
      <c r="BB44" s="1253"/>
      <c r="BC44" s="1253"/>
      <c r="BD44" s="1253"/>
      <c r="BE44" s="1253"/>
      <c r="BF44" s="1253"/>
      <c r="BG44" s="1253"/>
      <c r="BH44" s="1253"/>
      <c r="BI44" s="1253"/>
      <c r="BJ44" s="1253"/>
      <c r="BK44" s="1253"/>
      <c r="BL44" s="1253"/>
      <c r="BM44" s="1253"/>
      <c r="BN44" s="1253"/>
      <c r="BO44" s="1253"/>
      <c r="BP44" s="1253"/>
      <c r="BQ44" s="1253"/>
      <c r="BR44" s="1253"/>
      <c r="BS44" s="1253"/>
      <c r="BT44" s="1253"/>
      <c r="BU44" s="1253"/>
      <c r="BV44" s="1253"/>
      <c r="BW44" s="1253"/>
      <c r="BX44" s="1253"/>
      <c r="BY44" s="1253"/>
      <c r="BZ44" s="1253"/>
      <c r="CA44" s="1253"/>
      <c r="CB44" s="1253"/>
      <c r="CC44" s="1253"/>
      <c r="CD44" s="1253"/>
      <c r="CE44" s="1253"/>
      <c r="CF44" s="1253"/>
      <c r="CG44" s="1253"/>
      <c r="CH44" s="1253"/>
      <c r="CI44" s="1253"/>
      <c r="CJ44" s="1253"/>
      <c r="CK44" s="1253"/>
      <c r="CL44" s="1253"/>
      <c r="CM44" s="1253"/>
      <c r="CN44" s="1253"/>
      <c r="CO44" s="1253"/>
      <c r="CP44" s="1253"/>
      <c r="CQ44" s="1253"/>
      <c r="CR44" s="1253"/>
      <c r="CS44" s="1253"/>
      <c r="CT44" s="1253"/>
      <c r="CU44" s="1253"/>
      <c r="CV44" s="1253"/>
      <c r="CW44" s="1253"/>
      <c r="CX44" s="1253"/>
      <c r="CY44" s="1253"/>
      <c r="CZ44" s="1253"/>
      <c r="DA44" s="1253"/>
      <c r="DB44" s="1253"/>
      <c r="DC44" s="1254"/>
    </row>
    <row r="45" spans="2:109" x14ac:dyDescent="0.15">
      <c r="B45" s="247"/>
      <c r="AN45" s="1252"/>
      <c r="AO45" s="1253"/>
      <c r="AP45" s="1253"/>
      <c r="AQ45" s="1253"/>
      <c r="AR45" s="1253"/>
      <c r="AS45" s="1253"/>
      <c r="AT45" s="1253"/>
      <c r="AU45" s="1253"/>
      <c r="AV45" s="1253"/>
      <c r="AW45" s="1253"/>
      <c r="AX45" s="1253"/>
      <c r="AY45" s="1253"/>
      <c r="AZ45" s="1253"/>
      <c r="BA45" s="1253"/>
      <c r="BB45" s="1253"/>
      <c r="BC45" s="1253"/>
      <c r="BD45" s="1253"/>
      <c r="BE45" s="1253"/>
      <c r="BF45" s="1253"/>
      <c r="BG45" s="1253"/>
      <c r="BH45" s="1253"/>
      <c r="BI45" s="1253"/>
      <c r="BJ45" s="1253"/>
      <c r="BK45" s="1253"/>
      <c r="BL45" s="1253"/>
      <c r="BM45" s="1253"/>
      <c r="BN45" s="1253"/>
      <c r="BO45" s="1253"/>
      <c r="BP45" s="1253"/>
      <c r="BQ45" s="1253"/>
      <c r="BR45" s="1253"/>
      <c r="BS45" s="1253"/>
      <c r="BT45" s="1253"/>
      <c r="BU45" s="1253"/>
      <c r="BV45" s="1253"/>
      <c r="BW45" s="1253"/>
      <c r="BX45" s="1253"/>
      <c r="BY45" s="1253"/>
      <c r="BZ45" s="1253"/>
      <c r="CA45" s="1253"/>
      <c r="CB45" s="1253"/>
      <c r="CC45" s="1253"/>
      <c r="CD45" s="1253"/>
      <c r="CE45" s="1253"/>
      <c r="CF45" s="1253"/>
      <c r="CG45" s="1253"/>
      <c r="CH45" s="1253"/>
      <c r="CI45" s="1253"/>
      <c r="CJ45" s="1253"/>
      <c r="CK45" s="1253"/>
      <c r="CL45" s="1253"/>
      <c r="CM45" s="1253"/>
      <c r="CN45" s="1253"/>
      <c r="CO45" s="1253"/>
      <c r="CP45" s="1253"/>
      <c r="CQ45" s="1253"/>
      <c r="CR45" s="1253"/>
      <c r="CS45" s="1253"/>
      <c r="CT45" s="1253"/>
      <c r="CU45" s="1253"/>
      <c r="CV45" s="1253"/>
      <c r="CW45" s="1253"/>
      <c r="CX45" s="1253"/>
      <c r="CY45" s="1253"/>
      <c r="CZ45" s="1253"/>
      <c r="DA45" s="1253"/>
      <c r="DB45" s="1253"/>
      <c r="DC45" s="1254"/>
    </row>
    <row r="46" spans="2:109" x14ac:dyDescent="0.15">
      <c r="B46" s="247"/>
      <c r="AN46" s="1252"/>
      <c r="AO46" s="1253"/>
      <c r="AP46" s="1253"/>
      <c r="AQ46" s="1253"/>
      <c r="AR46" s="1253"/>
      <c r="AS46" s="1253"/>
      <c r="AT46" s="1253"/>
      <c r="AU46" s="1253"/>
      <c r="AV46" s="1253"/>
      <c r="AW46" s="1253"/>
      <c r="AX46" s="1253"/>
      <c r="AY46" s="1253"/>
      <c r="AZ46" s="1253"/>
      <c r="BA46" s="1253"/>
      <c r="BB46" s="1253"/>
      <c r="BC46" s="1253"/>
      <c r="BD46" s="1253"/>
      <c r="BE46" s="1253"/>
      <c r="BF46" s="1253"/>
      <c r="BG46" s="1253"/>
      <c r="BH46" s="1253"/>
      <c r="BI46" s="1253"/>
      <c r="BJ46" s="1253"/>
      <c r="BK46" s="1253"/>
      <c r="BL46" s="1253"/>
      <c r="BM46" s="1253"/>
      <c r="BN46" s="1253"/>
      <c r="BO46" s="1253"/>
      <c r="BP46" s="1253"/>
      <c r="BQ46" s="1253"/>
      <c r="BR46" s="1253"/>
      <c r="BS46" s="1253"/>
      <c r="BT46" s="1253"/>
      <c r="BU46" s="1253"/>
      <c r="BV46" s="1253"/>
      <c r="BW46" s="1253"/>
      <c r="BX46" s="1253"/>
      <c r="BY46" s="1253"/>
      <c r="BZ46" s="1253"/>
      <c r="CA46" s="1253"/>
      <c r="CB46" s="1253"/>
      <c r="CC46" s="1253"/>
      <c r="CD46" s="1253"/>
      <c r="CE46" s="1253"/>
      <c r="CF46" s="1253"/>
      <c r="CG46" s="1253"/>
      <c r="CH46" s="1253"/>
      <c r="CI46" s="1253"/>
      <c r="CJ46" s="1253"/>
      <c r="CK46" s="1253"/>
      <c r="CL46" s="1253"/>
      <c r="CM46" s="1253"/>
      <c r="CN46" s="1253"/>
      <c r="CO46" s="1253"/>
      <c r="CP46" s="1253"/>
      <c r="CQ46" s="1253"/>
      <c r="CR46" s="1253"/>
      <c r="CS46" s="1253"/>
      <c r="CT46" s="1253"/>
      <c r="CU46" s="1253"/>
      <c r="CV46" s="1253"/>
      <c r="CW46" s="1253"/>
      <c r="CX46" s="1253"/>
      <c r="CY46" s="1253"/>
      <c r="CZ46" s="1253"/>
      <c r="DA46" s="1253"/>
      <c r="DB46" s="1253"/>
      <c r="DC46" s="1254"/>
    </row>
    <row r="47" spans="2:109" x14ac:dyDescent="0.15">
      <c r="B47" s="247"/>
      <c r="AN47" s="1255"/>
      <c r="AO47" s="1256"/>
      <c r="AP47" s="1256"/>
      <c r="AQ47" s="1256"/>
      <c r="AR47" s="1256"/>
      <c r="AS47" s="1256"/>
      <c r="AT47" s="1256"/>
      <c r="AU47" s="1256"/>
      <c r="AV47" s="1256"/>
      <c r="AW47" s="1256"/>
      <c r="AX47" s="1256"/>
      <c r="AY47" s="1256"/>
      <c r="AZ47" s="1256"/>
      <c r="BA47" s="1256"/>
      <c r="BB47" s="1256"/>
      <c r="BC47" s="1256"/>
      <c r="BD47" s="1256"/>
      <c r="BE47" s="1256"/>
      <c r="BF47" s="1256"/>
      <c r="BG47" s="1256"/>
      <c r="BH47" s="1256"/>
      <c r="BI47" s="1256"/>
      <c r="BJ47" s="1256"/>
      <c r="BK47" s="1256"/>
      <c r="BL47" s="1256"/>
      <c r="BM47" s="1256"/>
      <c r="BN47" s="1256"/>
      <c r="BO47" s="1256"/>
      <c r="BP47" s="1256"/>
      <c r="BQ47" s="1256"/>
      <c r="BR47" s="1256"/>
      <c r="BS47" s="1256"/>
      <c r="BT47" s="1256"/>
      <c r="BU47" s="1256"/>
      <c r="BV47" s="1256"/>
      <c r="BW47" s="1256"/>
      <c r="BX47" s="1256"/>
      <c r="BY47" s="1256"/>
      <c r="BZ47" s="1256"/>
      <c r="CA47" s="1256"/>
      <c r="CB47" s="1256"/>
      <c r="CC47" s="1256"/>
      <c r="CD47" s="1256"/>
      <c r="CE47" s="1256"/>
      <c r="CF47" s="1256"/>
      <c r="CG47" s="1256"/>
      <c r="CH47" s="1256"/>
      <c r="CI47" s="1256"/>
      <c r="CJ47" s="1256"/>
      <c r="CK47" s="1256"/>
      <c r="CL47" s="1256"/>
      <c r="CM47" s="1256"/>
      <c r="CN47" s="1256"/>
      <c r="CO47" s="1256"/>
      <c r="CP47" s="1256"/>
      <c r="CQ47" s="1256"/>
      <c r="CR47" s="1256"/>
      <c r="CS47" s="1256"/>
      <c r="CT47" s="1256"/>
      <c r="CU47" s="1256"/>
      <c r="CV47" s="1256"/>
      <c r="CW47" s="1256"/>
      <c r="CX47" s="1256"/>
      <c r="CY47" s="1256"/>
      <c r="CZ47" s="1256"/>
      <c r="DA47" s="1256"/>
      <c r="DB47" s="1256"/>
      <c r="DC47" s="1257"/>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567</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568</v>
      </c>
      <c r="AO51" s="1231"/>
      <c r="AP51" s="1231"/>
      <c r="AQ51" s="1231"/>
      <c r="AR51" s="1231"/>
      <c r="AS51" s="1231"/>
      <c r="AT51" s="1231"/>
      <c r="AU51" s="1231"/>
      <c r="AV51" s="1231"/>
      <c r="AW51" s="1231"/>
      <c r="AX51" s="1231"/>
      <c r="AY51" s="1231"/>
      <c r="AZ51" s="1231"/>
      <c r="BA51" s="1231"/>
      <c r="BB51" s="1231" t="s">
        <v>569</v>
      </c>
      <c r="BC51" s="1231"/>
      <c r="BD51" s="1231"/>
      <c r="BE51" s="1231"/>
      <c r="BF51" s="1231"/>
      <c r="BG51" s="1231"/>
      <c r="BH51" s="1231"/>
      <c r="BI51" s="1231"/>
      <c r="BJ51" s="1231"/>
      <c r="BK51" s="1231"/>
      <c r="BL51" s="1231"/>
      <c r="BM51" s="1231"/>
      <c r="BN51" s="1231"/>
      <c r="BO51" s="1231"/>
      <c r="BP51" s="1228">
        <v>15.1</v>
      </c>
      <c r="BQ51" s="1228"/>
      <c r="BR51" s="1228"/>
      <c r="BS51" s="1228"/>
      <c r="BT51" s="1228"/>
      <c r="BU51" s="1228"/>
      <c r="BV51" s="1228"/>
      <c r="BW51" s="1228"/>
      <c r="BX51" s="1228">
        <v>22.9</v>
      </c>
      <c r="BY51" s="1228"/>
      <c r="BZ51" s="1228"/>
      <c r="CA51" s="1228"/>
      <c r="CB51" s="1228"/>
      <c r="CC51" s="1228"/>
      <c r="CD51" s="1228"/>
      <c r="CE51" s="1228"/>
      <c r="CF51" s="1228">
        <v>22.7</v>
      </c>
      <c r="CG51" s="1228"/>
      <c r="CH51" s="1228"/>
      <c r="CI51" s="1228"/>
      <c r="CJ51" s="1228"/>
      <c r="CK51" s="1228"/>
      <c r="CL51" s="1228"/>
      <c r="CM51" s="1228"/>
      <c r="CN51" s="1228">
        <v>23.2</v>
      </c>
      <c r="CO51" s="1228"/>
      <c r="CP51" s="1228"/>
      <c r="CQ51" s="1228"/>
      <c r="CR51" s="1228"/>
      <c r="CS51" s="1228"/>
      <c r="CT51" s="1228"/>
      <c r="CU51" s="1228"/>
      <c r="CV51" s="1228">
        <v>30.4</v>
      </c>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570</v>
      </c>
      <c r="BC53" s="1231"/>
      <c r="BD53" s="1231"/>
      <c r="BE53" s="1231"/>
      <c r="BF53" s="1231"/>
      <c r="BG53" s="1231"/>
      <c r="BH53" s="1231"/>
      <c r="BI53" s="1231"/>
      <c r="BJ53" s="1231"/>
      <c r="BK53" s="1231"/>
      <c r="BL53" s="1231"/>
      <c r="BM53" s="1231"/>
      <c r="BN53" s="1231"/>
      <c r="BO53" s="1231"/>
      <c r="BP53" s="1228">
        <v>55.2</v>
      </c>
      <c r="BQ53" s="1228"/>
      <c r="BR53" s="1228"/>
      <c r="BS53" s="1228"/>
      <c r="BT53" s="1228"/>
      <c r="BU53" s="1228"/>
      <c r="BV53" s="1228"/>
      <c r="BW53" s="1228"/>
      <c r="BX53" s="1228">
        <v>55.5</v>
      </c>
      <c r="BY53" s="1228"/>
      <c r="BZ53" s="1228"/>
      <c r="CA53" s="1228"/>
      <c r="CB53" s="1228"/>
      <c r="CC53" s="1228"/>
      <c r="CD53" s="1228"/>
      <c r="CE53" s="1228"/>
      <c r="CF53" s="1228">
        <v>56.5</v>
      </c>
      <c r="CG53" s="1228"/>
      <c r="CH53" s="1228"/>
      <c r="CI53" s="1228"/>
      <c r="CJ53" s="1228"/>
      <c r="CK53" s="1228"/>
      <c r="CL53" s="1228"/>
      <c r="CM53" s="1228"/>
      <c r="CN53" s="1228">
        <v>58.2</v>
      </c>
      <c r="CO53" s="1228"/>
      <c r="CP53" s="1228"/>
      <c r="CQ53" s="1228"/>
      <c r="CR53" s="1228"/>
      <c r="CS53" s="1228"/>
      <c r="CT53" s="1228"/>
      <c r="CU53" s="1228"/>
      <c r="CV53" s="1228">
        <v>58.1</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571</v>
      </c>
      <c r="AO55" s="1233"/>
      <c r="AP55" s="1233"/>
      <c r="AQ55" s="1233"/>
      <c r="AR55" s="1233"/>
      <c r="AS55" s="1233"/>
      <c r="AT55" s="1233"/>
      <c r="AU55" s="1233"/>
      <c r="AV55" s="1233"/>
      <c r="AW55" s="1233"/>
      <c r="AX55" s="1233"/>
      <c r="AY55" s="1233"/>
      <c r="AZ55" s="1233"/>
      <c r="BA55" s="1233"/>
      <c r="BB55" s="1231" t="s">
        <v>569</v>
      </c>
      <c r="BC55" s="1231"/>
      <c r="BD55" s="1231"/>
      <c r="BE55" s="1231"/>
      <c r="BF55" s="1231"/>
      <c r="BG55" s="1231"/>
      <c r="BH55" s="1231"/>
      <c r="BI55" s="1231"/>
      <c r="BJ55" s="1231"/>
      <c r="BK55" s="1231"/>
      <c r="BL55" s="1231"/>
      <c r="BM55" s="1231"/>
      <c r="BN55" s="1231"/>
      <c r="BO55" s="1231"/>
      <c r="BP55" s="1228">
        <v>27.8</v>
      </c>
      <c r="BQ55" s="1228"/>
      <c r="BR55" s="1228"/>
      <c r="BS55" s="1228"/>
      <c r="BT55" s="1228"/>
      <c r="BU55" s="1228"/>
      <c r="BV55" s="1228"/>
      <c r="BW55" s="1228"/>
      <c r="BX55" s="1228">
        <v>19</v>
      </c>
      <c r="BY55" s="1228"/>
      <c r="BZ55" s="1228"/>
      <c r="CA55" s="1228"/>
      <c r="CB55" s="1228"/>
      <c r="CC55" s="1228"/>
      <c r="CD55" s="1228"/>
      <c r="CE55" s="1228"/>
      <c r="CF55" s="1228">
        <v>4</v>
      </c>
      <c r="CG55" s="1228"/>
      <c r="CH55" s="1228"/>
      <c r="CI55" s="1228"/>
      <c r="CJ55" s="1228"/>
      <c r="CK55" s="1228"/>
      <c r="CL55" s="1228"/>
      <c r="CM55" s="1228"/>
      <c r="CN55" s="1228">
        <v>0.4</v>
      </c>
      <c r="CO55" s="1228"/>
      <c r="CP55" s="1228"/>
      <c r="CQ55" s="1228"/>
      <c r="CR55" s="1228"/>
      <c r="CS55" s="1228"/>
      <c r="CT55" s="1228"/>
      <c r="CU55" s="1228"/>
      <c r="CV55" s="1228">
        <v>9.8000000000000007</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570</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61.7</v>
      </c>
      <c r="BY57" s="1228"/>
      <c r="BZ57" s="1228"/>
      <c r="CA57" s="1228"/>
      <c r="CB57" s="1228"/>
      <c r="CC57" s="1228"/>
      <c r="CD57" s="1228"/>
      <c r="CE57" s="1228"/>
      <c r="CF57" s="1228">
        <v>63</v>
      </c>
      <c r="CG57" s="1228"/>
      <c r="CH57" s="1228"/>
      <c r="CI57" s="1228"/>
      <c r="CJ57" s="1228"/>
      <c r="CK57" s="1228"/>
      <c r="CL57" s="1228"/>
      <c r="CM57" s="1228"/>
      <c r="CN57" s="1228">
        <v>64.3</v>
      </c>
      <c r="CO57" s="1228"/>
      <c r="CP57" s="1228"/>
      <c r="CQ57" s="1228"/>
      <c r="CR57" s="1228"/>
      <c r="CS57" s="1228"/>
      <c r="CT57" s="1228"/>
      <c r="CU57" s="1228"/>
      <c r="CV57" s="1228">
        <v>65.2</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572</v>
      </c>
    </row>
    <row r="64" spans="1:109" x14ac:dyDescent="0.15">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573</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567</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568</v>
      </c>
      <c r="AO73" s="1231"/>
      <c r="AP73" s="1231"/>
      <c r="AQ73" s="1231"/>
      <c r="AR73" s="1231"/>
      <c r="AS73" s="1231"/>
      <c r="AT73" s="1231"/>
      <c r="AU73" s="1231"/>
      <c r="AV73" s="1231"/>
      <c r="AW73" s="1231"/>
      <c r="AX73" s="1231"/>
      <c r="AY73" s="1231"/>
      <c r="AZ73" s="1231"/>
      <c r="BA73" s="1231"/>
      <c r="BB73" s="1231" t="s">
        <v>569</v>
      </c>
      <c r="BC73" s="1231"/>
      <c r="BD73" s="1231"/>
      <c r="BE73" s="1231"/>
      <c r="BF73" s="1231"/>
      <c r="BG73" s="1231"/>
      <c r="BH73" s="1231"/>
      <c r="BI73" s="1231"/>
      <c r="BJ73" s="1231"/>
      <c r="BK73" s="1231"/>
      <c r="BL73" s="1231"/>
      <c r="BM73" s="1231"/>
      <c r="BN73" s="1231"/>
      <c r="BO73" s="1231"/>
      <c r="BP73" s="1228">
        <v>15.1</v>
      </c>
      <c r="BQ73" s="1228"/>
      <c r="BR73" s="1228"/>
      <c r="BS73" s="1228"/>
      <c r="BT73" s="1228"/>
      <c r="BU73" s="1228"/>
      <c r="BV73" s="1228"/>
      <c r="BW73" s="1228"/>
      <c r="BX73" s="1228">
        <v>22.9</v>
      </c>
      <c r="BY73" s="1228"/>
      <c r="BZ73" s="1228"/>
      <c r="CA73" s="1228"/>
      <c r="CB73" s="1228"/>
      <c r="CC73" s="1228"/>
      <c r="CD73" s="1228"/>
      <c r="CE73" s="1228"/>
      <c r="CF73" s="1228">
        <v>22.7</v>
      </c>
      <c r="CG73" s="1228"/>
      <c r="CH73" s="1228"/>
      <c r="CI73" s="1228"/>
      <c r="CJ73" s="1228"/>
      <c r="CK73" s="1228"/>
      <c r="CL73" s="1228"/>
      <c r="CM73" s="1228"/>
      <c r="CN73" s="1228">
        <v>23.2</v>
      </c>
      <c r="CO73" s="1228"/>
      <c r="CP73" s="1228"/>
      <c r="CQ73" s="1228"/>
      <c r="CR73" s="1228"/>
      <c r="CS73" s="1228"/>
      <c r="CT73" s="1228"/>
      <c r="CU73" s="1228"/>
      <c r="CV73" s="1228">
        <v>30.4</v>
      </c>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574</v>
      </c>
      <c r="BC75" s="1231"/>
      <c r="BD75" s="1231"/>
      <c r="BE75" s="1231"/>
      <c r="BF75" s="1231"/>
      <c r="BG75" s="1231"/>
      <c r="BH75" s="1231"/>
      <c r="BI75" s="1231"/>
      <c r="BJ75" s="1231"/>
      <c r="BK75" s="1231"/>
      <c r="BL75" s="1231"/>
      <c r="BM75" s="1231"/>
      <c r="BN75" s="1231"/>
      <c r="BO75" s="1231"/>
      <c r="BP75" s="1228">
        <v>8.6999999999999993</v>
      </c>
      <c r="BQ75" s="1228"/>
      <c r="BR75" s="1228"/>
      <c r="BS75" s="1228"/>
      <c r="BT75" s="1228"/>
      <c r="BU75" s="1228"/>
      <c r="BV75" s="1228"/>
      <c r="BW75" s="1228"/>
      <c r="BX75" s="1228">
        <v>9.1</v>
      </c>
      <c r="BY75" s="1228"/>
      <c r="BZ75" s="1228"/>
      <c r="CA75" s="1228"/>
      <c r="CB75" s="1228"/>
      <c r="CC75" s="1228"/>
      <c r="CD75" s="1228"/>
      <c r="CE75" s="1228"/>
      <c r="CF75" s="1228">
        <v>10.4</v>
      </c>
      <c r="CG75" s="1228"/>
      <c r="CH75" s="1228"/>
      <c r="CI75" s="1228"/>
      <c r="CJ75" s="1228"/>
      <c r="CK75" s="1228"/>
      <c r="CL75" s="1228"/>
      <c r="CM75" s="1228"/>
      <c r="CN75" s="1228">
        <v>10.7</v>
      </c>
      <c r="CO75" s="1228"/>
      <c r="CP75" s="1228"/>
      <c r="CQ75" s="1228"/>
      <c r="CR75" s="1228"/>
      <c r="CS75" s="1228"/>
      <c r="CT75" s="1228"/>
      <c r="CU75" s="1228"/>
      <c r="CV75" s="1228">
        <v>11</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571</v>
      </c>
      <c r="AO77" s="1233"/>
      <c r="AP77" s="1233"/>
      <c r="AQ77" s="1233"/>
      <c r="AR77" s="1233"/>
      <c r="AS77" s="1233"/>
      <c r="AT77" s="1233"/>
      <c r="AU77" s="1233"/>
      <c r="AV77" s="1233"/>
      <c r="AW77" s="1233"/>
      <c r="AX77" s="1233"/>
      <c r="AY77" s="1233"/>
      <c r="AZ77" s="1233"/>
      <c r="BA77" s="1233"/>
      <c r="BB77" s="1231" t="s">
        <v>569</v>
      </c>
      <c r="BC77" s="1231"/>
      <c r="BD77" s="1231"/>
      <c r="BE77" s="1231"/>
      <c r="BF77" s="1231"/>
      <c r="BG77" s="1231"/>
      <c r="BH77" s="1231"/>
      <c r="BI77" s="1231"/>
      <c r="BJ77" s="1231"/>
      <c r="BK77" s="1231"/>
      <c r="BL77" s="1231"/>
      <c r="BM77" s="1231"/>
      <c r="BN77" s="1231"/>
      <c r="BO77" s="1231"/>
      <c r="BP77" s="1228">
        <v>27.8</v>
      </c>
      <c r="BQ77" s="1228"/>
      <c r="BR77" s="1228"/>
      <c r="BS77" s="1228"/>
      <c r="BT77" s="1228"/>
      <c r="BU77" s="1228"/>
      <c r="BV77" s="1228"/>
      <c r="BW77" s="1228"/>
      <c r="BX77" s="1228">
        <v>19</v>
      </c>
      <c r="BY77" s="1228"/>
      <c r="BZ77" s="1228"/>
      <c r="CA77" s="1228"/>
      <c r="CB77" s="1228"/>
      <c r="CC77" s="1228"/>
      <c r="CD77" s="1228"/>
      <c r="CE77" s="1228"/>
      <c r="CF77" s="1228">
        <v>4</v>
      </c>
      <c r="CG77" s="1228"/>
      <c r="CH77" s="1228"/>
      <c r="CI77" s="1228"/>
      <c r="CJ77" s="1228"/>
      <c r="CK77" s="1228"/>
      <c r="CL77" s="1228"/>
      <c r="CM77" s="1228"/>
      <c r="CN77" s="1228">
        <v>0.4</v>
      </c>
      <c r="CO77" s="1228"/>
      <c r="CP77" s="1228"/>
      <c r="CQ77" s="1228"/>
      <c r="CR77" s="1228"/>
      <c r="CS77" s="1228"/>
      <c r="CT77" s="1228"/>
      <c r="CU77" s="1228"/>
      <c r="CV77" s="1228">
        <v>9.8000000000000007</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574</v>
      </c>
      <c r="BC79" s="1231"/>
      <c r="BD79" s="1231"/>
      <c r="BE79" s="1231"/>
      <c r="BF79" s="1231"/>
      <c r="BG79" s="1231"/>
      <c r="BH79" s="1231"/>
      <c r="BI79" s="1231"/>
      <c r="BJ79" s="1231"/>
      <c r="BK79" s="1231"/>
      <c r="BL79" s="1231"/>
      <c r="BM79" s="1231"/>
      <c r="BN79" s="1231"/>
      <c r="BO79" s="1231"/>
      <c r="BP79" s="1228">
        <v>7.5</v>
      </c>
      <c r="BQ79" s="1228"/>
      <c r="BR79" s="1228"/>
      <c r="BS79" s="1228"/>
      <c r="BT79" s="1228"/>
      <c r="BU79" s="1228"/>
      <c r="BV79" s="1228"/>
      <c r="BW79" s="1228"/>
      <c r="BX79" s="1228">
        <v>8</v>
      </c>
      <c r="BY79" s="1228"/>
      <c r="BZ79" s="1228"/>
      <c r="CA79" s="1228"/>
      <c r="CB79" s="1228"/>
      <c r="CC79" s="1228"/>
      <c r="CD79" s="1228"/>
      <c r="CE79" s="1228"/>
      <c r="CF79" s="1228">
        <v>8</v>
      </c>
      <c r="CG79" s="1228"/>
      <c r="CH79" s="1228"/>
      <c r="CI79" s="1228"/>
      <c r="CJ79" s="1228"/>
      <c r="CK79" s="1228"/>
      <c r="CL79" s="1228"/>
      <c r="CM79" s="1228"/>
      <c r="CN79" s="1228">
        <v>8.3000000000000007</v>
      </c>
      <c r="CO79" s="1228"/>
      <c r="CP79" s="1228"/>
      <c r="CQ79" s="1228"/>
      <c r="CR79" s="1228"/>
      <c r="CS79" s="1228"/>
      <c r="CT79" s="1228"/>
      <c r="CU79" s="1228"/>
      <c r="CV79" s="1228">
        <v>8.6</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Ik4CyDS6ACbVjkLPXalq3gIjIwMof5TNPGgyo9bSmrAQM9Ec7pGrPcGzEYgj6AWs7b/ctQcN1/gzgyImL6Ijlg==" saltValue="AAvymkJ5YUzfhRPZcrfdM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03262-0107-407B-AF22-E40E21ACF78D}">
  <sheetPr>
    <pageSetUpPr fitToPage="1"/>
  </sheetPr>
  <dimension ref="A1:DR125"/>
  <sheetViews>
    <sheetView showGridLines="0" topLeftCell="A88" zoomScale="70" zoomScaleNormal="70" zoomScaleSheetLayoutView="70" workbookViewId="0">
      <selection activeCell="DE25" sqref="DE25"/>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rmwCd4sO/ntKLs7PUAFub1NeV0NiJQmnw7pYGq78wPxTS6HCDRKBBemO933UOwcfX3Urv9XJ7pl6SDWHgWbFXQ==" saltValue="FOK+IgEgmezJy/7wR5ViI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3EAAD-A6E5-459C-8201-E46B782D9325}">
  <sheetPr>
    <pageSetUpPr fitToPage="1"/>
  </sheetPr>
  <dimension ref="A1:DR125"/>
  <sheetViews>
    <sheetView showGridLines="0" topLeftCell="A70" zoomScale="70" zoomScaleNormal="70" zoomScaleSheetLayoutView="55" workbookViewId="0">
      <selection activeCell="DE25" sqref="DE25"/>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lst8v4dPhLWShIe+zllAVGb5vQ4ZjoMX9rB0OIxlySPHl1pf8gx8/SZMdNQYPm3f66k8FflJARU446Y3OszjNw==" saltValue="aNSv2d5bHfvBEWWZw/UiH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173994</v>
      </c>
      <c r="E3" s="142"/>
      <c r="F3" s="143">
        <v>70329</v>
      </c>
      <c r="G3" s="144"/>
      <c r="H3" s="145"/>
    </row>
    <row r="4" spans="1:8" x14ac:dyDescent="0.15">
      <c r="A4" s="146"/>
      <c r="B4" s="147"/>
      <c r="C4" s="148"/>
      <c r="D4" s="149">
        <v>49305</v>
      </c>
      <c r="E4" s="150"/>
      <c r="F4" s="151">
        <v>39403</v>
      </c>
      <c r="G4" s="152"/>
      <c r="H4" s="153"/>
    </row>
    <row r="5" spans="1:8" x14ac:dyDescent="0.15">
      <c r="A5" s="134" t="s">
        <v>520</v>
      </c>
      <c r="B5" s="139"/>
      <c r="C5" s="140"/>
      <c r="D5" s="141">
        <v>127432</v>
      </c>
      <c r="E5" s="142"/>
      <c r="F5" s="143">
        <v>71871</v>
      </c>
      <c r="G5" s="144"/>
      <c r="H5" s="145"/>
    </row>
    <row r="6" spans="1:8" x14ac:dyDescent="0.15">
      <c r="A6" s="146"/>
      <c r="B6" s="147"/>
      <c r="C6" s="148"/>
      <c r="D6" s="149">
        <v>67771</v>
      </c>
      <c r="E6" s="150"/>
      <c r="F6" s="151">
        <v>38232</v>
      </c>
      <c r="G6" s="152"/>
      <c r="H6" s="153"/>
    </row>
    <row r="7" spans="1:8" x14ac:dyDescent="0.15">
      <c r="A7" s="134" t="s">
        <v>521</v>
      </c>
      <c r="B7" s="139"/>
      <c r="C7" s="140"/>
      <c r="D7" s="141">
        <v>73486</v>
      </c>
      <c r="E7" s="142"/>
      <c r="F7" s="143">
        <v>71807</v>
      </c>
      <c r="G7" s="144"/>
      <c r="H7" s="145"/>
    </row>
    <row r="8" spans="1:8" x14ac:dyDescent="0.15">
      <c r="A8" s="146"/>
      <c r="B8" s="147"/>
      <c r="C8" s="148"/>
      <c r="D8" s="149">
        <v>39215</v>
      </c>
      <c r="E8" s="150"/>
      <c r="F8" s="151">
        <v>37333</v>
      </c>
      <c r="G8" s="152"/>
      <c r="H8" s="153"/>
    </row>
    <row r="9" spans="1:8" x14ac:dyDescent="0.15">
      <c r="A9" s="134" t="s">
        <v>522</v>
      </c>
      <c r="B9" s="139"/>
      <c r="C9" s="140"/>
      <c r="D9" s="141">
        <v>112902</v>
      </c>
      <c r="E9" s="142"/>
      <c r="F9" s="143">
        <v>80821</v>
      </c>
      <c r="G9" s="144"/>
      <c r="H9" s="145"/>
    </row>
    <row r="10" spans="1:8" x14ac:dyDescent="0.15">
      <c r="A10" s="146"/>
      <c r="B10" s="147"/>
      <c r="C10" s="148"/>
      <c r="D10" s="149">
        <v>38853</v>
      </c>
      <c r="E10" s="150"/>
      <c r="F10" s="151">
        <v>49586</v>
      </c>
      <c r="G10" s="152"/>
      <c r="H10" s="153"/>
    </row>
    <row r="11" spans="1:8" x14ac:dyDescent="0.15">
      <c r="A11" s="134" t="s">
        <v>523</v>
      </c>
      <c r="B11" s="139"/>
      <c r="C11" s="140"/>
      <c r="D11" s="141">
        <v>73129</v>
      </c>
      <c r="E11" s="142"/>
      <c r="F11" s="143">
        <v>79840</v>
      </c>
      <c r="G11" s="144"/>
      <c r="H11" s="145"/>
    </row>
    <row r="12" spans="1:8" x14ac:dyDescent="0.15">
      <c r="A12" s="146"/>
      <c r="B12" s="147"/>
      <c r="C12" s="154"/>
      <c r="D12" s="149">
        <v>26835</v>
      </c>
      <c r="E12" s="150"/>
      <c r="F12" s="151">
        <v>45238</v>
      </c>
      <c r="G12" s="152"/>
      <c r="H12" s="153"/>
    </row>
    <row r="13" spans="1:8" x14ac:dyDescent="0.15">
      <c r="A13" s="134"/>
      <c r="B13" s="139"/>
      <c r="C13" s="140"/>
      <c r="D13" s="141">
        <v>112189</v>
      </c>
      <c r="E13" s="142"/>
      <c r="F13" s="143">
        <v>74934</v>
      </c>
      <c r="G13" s="155"/>
      <c r="H13" s="145"/>
    </row>
    <row r="14" spans="1:8" x14ac:dyDescent="0.15">
      <c r="A14" s="146"/>
      <c r="B14" s="147"/>
      <c r="C14" s="148"/>
      <c r="D14" s="149">
        <v>44396</v>
      </c>
      <c r="E14" s="150"/>
      <c r="F14" s="151">
        <v>41958</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4.87</v>
      </c>
      <c r="C19" s="156">
        <f>ROUND(VALUE(SUBSTITUTE(実質収支比率等に係る経年分析!G$48,"▲","-")),2)</f>
        <v>4.79</v>
      </c>
      <c r="D19" s="156">
        <f>ROUND(VALUE(SUBSTITUTE(実質収支比率等に係る経年分析!H$48,"▲","-")),2)</f>
        <v>5.7</v>
      </c>
      <c r="E19" s="156">
        <f>ROUND(VALUE(SUBSTITUTE(実質収支比率等に係る経年分析!I$48,"▲","-")),2)</f>
        <v>5.26</v>
      </c>
      <c r="F19" s="156">
        <f>ROUND(VALUE(SUBSTITUTE(実質収支比率等に係る経年分析!J$48,"▲","-")),2)</f>
        <v>4.51</v>
      </c>
    </row>
    <row r="20" spans="1:11" x14ac:dyDescent="0.15">
      <c r="A20" s="156" t="s">
        <v>53</v>
      </c>
      <c r="B20" s="156">
        <f>ROUND(VALUE(SUBSTITUTE(実質収支比率等に係る経年分析!F$47,"▲","-")),2)</f>
        <v>51.67</v>
      </c>
      <c r="C20" s="156">
        <f>ROUND(VALUE(SUBSTITUTE(実質収支比率等に係る経年分析!G$47,"▲","-")),2)</f>
        <v>52.13</v>
      </c>
      <c r="D20" s="156">
        <f>ROUND(VALUE(SUBSTITUTE(実質収支比率等に係る経年分析!H$47,"▲","-")),2)</f>
        <v>55.18</v>
      </c>
      <c r="E20" s="156">
        <f>ROUND(VALUE(SUBSTITUTE(実質収支比率等に係る経年分析!I$47,"▲","-")),2)</f>
        <v>57.53</v>
      </c>
      <c r="F20" s="156">
        <f>ROUND(VALUE(SUBSTITUTE(実質収支比率等に係る経年分析!J$47,"▲","-")),2)</f>
        <v>56.32</v>
      </c>
    </row>
    <row r="21" spans="1:11" x14ac:dyDescent="0.15">
      <c r="A21" s="156" t="s">
        <v>54</v>
      </c>
      <c r="B21" s="156">
        <f>IF(ISNUMBER(VALUE(SUBSTITUTE(実質収支比率等に係る経年分析!F$49,"▲","-"))),ROUND(VALUE(SUBSTITUTE(実質収支比率等に係る経年分析!F$49,"▲","-")),2),NA())</f>
        <v>-4.93</v>
      </c>
      <c r="C21" s="156">
        <f>IF(ISNUMBER(VALUE(SUBSTITUTE(実質収支比率等に係る経年分析!G$49,"▲","-"))),ROUND(VALUE(SUBSTITUTE(実質収支比率等に係る経年分析!G$49,"▲","-")),2),NA())</f>
        <v>0.11</v>
      </c>
      <c r="D21" s="156">
        <f>IF(ISNUMBER(VALUE(SUBSTITUTE(実質収支比率等に係る経年分析!H$49,"▲","-"))),ROUND(VALUE(SUBSTITUTE(実質収支比率等に係る経年分析!H$49,"▲","-")),2),NA())</f>
        <v>0.88</v>
      </c>
      <c r="E21" s="156">
        <f>IF(ISNUMBER(VALUE(SUBSTITUTE(実質収支比率等に係る経年分析!I$49,"▲","-"))),ROUND(VALUE(SUBSTITUTE(実質収支比率等に係る経年分析!I$49,"▲","-")),2),NA())</f>
        <v>-0.36</v>
      </c>
      <c r="F21" s="156">
        <f>IF(ISNUMBER(VALUE(SUBSTITUTE(実質収支比率等に係る経年分析!J$49,"▲","-"))),ROUND(VALUE(SUBSTITUTE(実質収支比率等に係る経年分析!J$49,"▲","-")),2),NA())</f>
        <v>-3.3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2.5099999999999998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1.98</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1.98</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奨学金特別会計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f>IF(ROUND(VALUE(SUBSTITUTE(連結実質赤字比率に係る赤字・黒字の構成分析!H$38,"▲", "-")), 2) &lt; 0, ABS(ROUND(VALUE(SUBSTITUTE(連結実質赤字比率に係る赤字・黒字の構成分析!H$38,"▲", "-")), 2)), NA())</f>
        <v>0.56999999999999995</v>
      </c>
      <c r="G32" s="157" t="e">
        <f>IF(ROUND(VALUE(SUBSTITUTE(連結実質赤字比率に係る赤字・黒字の構成分析!H$38,"▲", "-")), 2) &gt;= 0, ABS(ROUND(VALUE(SUBSTITUTE(連結実質赤字比率に係る赤字・黒字の構成分析!H$38,"▲", "-")), 2)), NA())</f>
        <v>#N/A</v>
      </c>
      <c r="H32" s="157">
        <f>IF(ROUND(VALUE(SUBSTITUTE(連結実質赤字比率に係る赤字・黒字の構成分析!I$38,"▲", "-")), 2) &lt; 0, ABS(ROUND(VALUE(SUBSTITUTE(連結実質赤字比率に係る赤字・黒字の構成分析!I$38,"▲", "-")), 2)), NA())</f>
        <v>0.19</v>
      </c>
      <c r="I32" s="157" t="e">
        <f>IF(ROUND(VALUE(SUBSTITUTE(連結実質赤字比率に係る赤字・黒字の構成分析!I$38,"▲", "-")), 2) &gt;= 0, ABS(ROUND(VALUE(SUBSTITUTE(連結実質赤字比率に係る赤字・黒字の構成分析!I$38,"▲", "-")), 2)), NA())</f>
        <v>#N/A</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0.05</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2.37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2.99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2.66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0.83</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1.98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1.82</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2.2000000000000002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2.79</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4.8600000000000003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4.78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5.69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5.25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3613</v>
      </c>
      <c r="E42" s="158"/>
      <c r="F42" s="158"/>
      <c r="G42" s="158">
        <f>'実質公債費比率（分子）の構造'!L$52</f>
        <v>3647</v>
      </c>
      <c r="H42" s="158"/>
      <c r="I42" s="158"/>
      <c r="J42" s="158">
        <f>'実質公債費比率（分子）の構造'!M$52</f>
        <v>3799</v>
      </c>
      <c r="K42" s="158"/>
      <c r="L42" s="158"/>
      <c r="M42" s="158">
        <f>'実質公債費比率（分子）の構造'!N$52</f>
        <v>3877</v>
      </c>
      <c r="N42" s="158"/>
      <c r="O42" s="158"/>
      <c r="P42" s="158">
        <f>'実質公債費比率（分子）の構造'!O$52</f>
        <v>3720</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10</v>
      </c>
      <c r="C44" s="158"/>
      <c r="D44" s="158"/>
      <c r="E44" s="158">
        <f>'実質公債費比率（分子）の構造'!L$50</f>
        <v>56</v>
      </c>
      <c r="F44" s="158"/>
      <c r="G44" s="158"/>
      <c r="H44" s="158">
        <f>'実質公債費比率（分子）の構造'!M$50</f>
        <v>50</v>
      </c>
      <c r="I44" s="158"/>
      <c r="J44" s="158"/>
      <c r="K44" s="158">
        <f>'実質公債費比率（分子）の構造'!N$50</f>
        <v>28</v>
      </c>
      <c r="L44" s="158"/>
      <c r="M44" s="158"/>
      <c r="N44" s="158">
        <f>'実質公債費比率（分子）の構造'!O$50</f>
        <v>13</v>
      </c>
      <c r="O44" s="158"/>
      <c r="P44" s="158"/>
    </row>
    <row r="45" spans="1:16" x14ac:dyDescent="0.15">
      <c r="A45" s="158" t="s">
        <v>63</v>
      </c>
      <c r="B45" s="158">
        <f>'実質公債費比率（分子）の構造'!K$49</f>
        <v>67</v>
      </c>
      <c r="C45" s="158"/>
      <c r="D45" s="158"/>
      <c r="E45" s="158">
        <f>'実質公債費比率（分子）の構造'!L$49</f>
        <v>91</v>
      </c>
      <c r="F45" s="158"/>
      <c r="G45" s="158"/>
      <c r="H45" s="158">
        <f>'実質公債費比率（分子）の構造'!M$49</f>
        <v>183</v>
      </c>
      <c r="I45" s="158"/>
      <c r="J45" s="158"/>
      <c r="K45" s="158">
        <f>'実質公債費比率（分子）の構造'!N$49</f>
        <v>196</v>
      </c>
      <c r="L45" s="158"/>
      <c r="M45" s="158"/>
      <c r="N45" s="158">
        <f>'実質公債費比率（分子）の構造'!O$49</f>
        <v>185</v>
      </c>
      <c r="O45" s="158"/>
      <c r="P45" s="158"/>
    </row>
    <row r="46" spans="1:16" x14ac:dyDescent="0.15">
      <c r="A46" s="158" t="s">
        <v>64</v>
      </c>
      <c r="B46" s="158">
        <f>'実質公債費比率（分子）の構造'!K$48</f>
        <v>949</v>
      </c>
      <c r="C46" s="158"/>
      <c r="D46" s="158"/>
      <c r="E46" s="158">
        <f>'実質公債費比率（分子）の構造'!L$48</f>
        <v>839</v>
      </c>
      <c r="F46" s="158"/>
      <c r="G46" s="158"/>
      <c r="H46" s="158">
        <f>'実質公債費比率（分子）の構造'!M$48</f>
        <v>646</v>
      </c>
      <c r="I46" s="158"/>
      <c r="J46" s="158"/>
      <c r="K46" s="158">
        <f>'実質公債費比率（分子）の構造'!N$48</f>
        <v>650</v>
      </c>
      <c r="L46" s="158"/>
      <c r="M46" s="158"/>
      <c r="N46" s="158">
        <f>'実質公債費比率（分子）の構造'!O$48</f>
        <v>702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3977</v>
      </c>
      <c r="C49" s="158"/>
      <c r="D49" s="158"/>
      <c r="E49" s="158">
        <f>'実質公債費比率（分子）の構造'!L$45</f>
        <v>4223</v>
      </c>
      <c r="F49" s="158"/>
      <c r="G49" s="158"/>
      <c r="H49" s="158">
        <f>'実質公債費比率（分子）の構造'!M$45</f>
        <v>4494</v>
      </c>
      <c r="I49" s="158"/>
      <c r="J49" s="158"/>
      <c r="K49" s="158">
        <f>'実質公債費比率（分子）の構造'!N$45</f>
        <v>4576</v>
      </c>
      <c r="L49" s="158"/>
      <c r="M49" s="158"/>
      <c r="N49" s="158">
        <f>'実質公債費比率（分子）の構造'!O$45</f>
        <v>4531</v>
      </c>
      <c r="O49" s="158"/>
      <c r="P49" s="158"/>
    </row>
    <row r="50" spans="1:16" x14ac:dyDescent="0.15">
      <c r="A50" s="158" t="s">
        <v>67</v>
      </c>
      <c r="B50" s="158" t="e">
        <f>NA()</f>
        <v>#N/A</v>
      </c>
      <c r="C50" s="158">
        <f>IF(ISNUMBER('実質公債費比率（分子）の構造'!K$53),'実質公債費比率（分子）の構造'!K$53,NA())</f>
        <v>1390</v>
      </c>
      <c r="D50" s="158" t="e">
        <f>NA()</f>
        <v>#N/A</v>
      </c>
      <c r="E50" s="158" t="e">
        <f>NA()</f>
        <v>#N/A</v>
      </c>
      <c r="F50" s="158">
        <f>IF(ISNUMBER('実質公債費比率（分子）の構造'!L$53),'実質公債費比率（分子）の構造'!L$53,NA())</f>
        <v>1562</v>
      </c>
      <c r="G50" s="158" t="e">
        <f>NA()</f>
        <v>#N/A</v>
      </c>
      <c r="H50" s="158" t="e">
        <f>NA()</f>
        <v>#N/A</v>
      </c>
      <c r="I50" s="158">
        <f>IF(ISNUMBER('実質公債費比率（分子）の構造'!M$53),'実質公債費比率（分子）の構造'!M$53,NA())</f>
        <v>1574</v>
      </c>
      <c r="J50" s="158" t="e">
        <f>NA()</f>
        <v>#N/A</v>
      </c>
      <c r="K50" s="158" t="e">
        <f>NA()</f>
        <v>#N/A</v>
      </c>
      <c r="L50" s="158">
        <f>IF(ISNUMBER('実質公債費比率（分子）の構造'!N$53),'実質公債費比率（分子）の構造'!N$53,NA())</f>
        <v>1573</v>
      </c>
      <c r="M50" s="158" t="e">
        <f>NA()</f>
        <v>#N/A</v>
      </c>
      <c r="N50" s="158" t="e">
        <f>NA()</f>
        <v>#N/A</v>
      </c>
      <c r="O50" s="158">
        <f>IF(ISNUMBER('実質公債費比率（分子）の構造'!O$53),'実質公債費比率（分子）の構造'!O$53,NA())</f>
        <v>1711</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36870</v>
      </c>
      <c r="E56" s="157"/>
      <c r="F56" s="157"/>
      <c r="G56" s="157">
        <f>'将来負担比率（分子）の構造'!J$52</f>
        <v>37988</v>
      </c>
      <c r="H56" s="157"/>
      <c r="I56" s="157"/>
      <c r="J56" s="157">
        <f>'将来負担比率（分子）の構造'!K$52</f>
        <v>37003</v>
      </c>
      <c r="K56" s="157"/>
      <c r="L56" s="157"/>
      <c r="M56" s="157">
        <f>'将来負担比率（分子）の構造'!L$52</f>
        <v>36890</v>
      </c>
      <c r="N56" s="157"/>
      <c r="O56" s="157"/>
      <c r="P56" s="157">
        <f>'将来負担比率（分子）の構造'!M$52</f>
        <v>35312</v>
      </c>
    </row>
    <row r="57" spans="1:16" x14ac:dyDescent="0.15">
      <c r="A57" s="157" t="s">
        <v>42</v>
      </c>
      <c r="B57" s="157"/>
      <c r="C57" s="157"/>
      <c r="D57" s="157">
        <f>'将来負担比率（分子）の構造'!I$51</f>
        <v>1098</v>
      </c>
      <c r="E57" s="157"/>
      <c r="F57" s="157"/>
      <c r="G57" s="157">
        <f>'将来負担比率（分子）の構造'!J$51</f>
        <v>1277</v>
      </c>
      <c r="H57" s="157"/>
      <c r="I57" s="157"/>
      <c r="J57" s="157">
        <f>'将来負担比率（分子）の構造'!K$51</f>
        <v>1208</v>
      </c>
      <c r="K57" s="157"/>
      <c r="L57" s="157"/>
      <c r="M57" s="157">
        <f>'将来負担比率（分子）の構造'!L$51</f>
        <v>1132</v>
      </c>
      <c r="N57" s="157"/>
      <c r="O57" s="157"/>
      <c r="P57" s="157">
        <f>'将来負担比率（分子）の構造'!M$51</f>
        <v>1053</v>
      </c>
    </row>
    <row r="58" spans="1:16" x14ac:dyDescent="0.15">
      <c r="A58" s="157" t="s">
        <v>41</v>
      </c>
      <c r="B58" s="157"/>
      <c r="C58" s="157"/>
      <c r="D58" s="157">
        <f>'将来負担比率（分子）の構造'!I$50</f>
        <v>12981</v>
      </c>
      <c r="E58" s="157"/>
      <c r="F58" s="157"/>
      <c r="G58" s="157">
        <f>'将来負担比率（分子）の構造'!J$50</f>
        <v>13044</v>
      </c>
      <c r="H58" s="157"/>
      <c r="I58" s="157"/>
      <c r="J58" s="157">
        <f>'将来負担比率（分子）の構造'!K$50</f>
        <v>13872</v>
      </c>
      <c r="K58" s="157"/>
      <c r="L58" s="157"/>
      <c r="M58" s="157">
        <f>'将来負担比率（分子）の構造'!L$50</f>
        <v>15479</v>
      </c>
      <c r="N58" s="157"/>
      <c r="O58" s="157"/>
      <c r="P58" s="157">
        <f>'将来負担比率（分子）の構造'!M$50</f>
        <v>15904</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3196</v>
      </c>
      <c r="C62" s="157"/>
      <c r="D62" s="157"/>
      <c r="E62" s="157">
        <f>'将来負担比率（分子）の構造'!J$45</f>
        <v>2643</v>
      </c>
      <c r="F62" s="157"/>
      <c r="G62" s="157"/>
      <c r="H62" s="157">
        <f>'将来負担比率（分子）の構造'!K$45</f>
        <v>2766</v>
      </c>
      <c r="I62" s="157"/>
      <c r="J62" s="157"/>
      <c r="K62" s="157">
        <f>'将来負担比率（分子）の構造'!L$45</f>
        <v>3133</v>
      </c>
      <c r="L62" s="157"/>
      <c r="M62" s="157"/>
      <c r="N62" s="157">
        <f>'将来負担比率（分子）の構造'!M$45</f>
        <v>3130</v>
      </c>
      <c r="O62" s="157"/>
      <c r="P62" s="157"/>
    </row>
    <row r="63" spans="1:16" x14ac:dyDescent="0.15">
      <c r="A63" s="157" t="s">
        <v>34</v>
      </c>
      <c r="B63" s="157">
        <f>'将来負担比率（分子）の構造'!I$44</f>
        <v>732</v>
      </c>
      <c r="C63" s="157"/>
      <c r="D63" s="157"/>
      <c r="E63" s="157">
        <f>'将来負担比率（分子）の構造'!J$44</f>
        <v>1746</v>
      </c>
      <c r="F63" s="157"/>
      <c r="G63" s="157"/>
      <c r="H63" s="157">
        <f>'将来負担比率（分子）の構造'!K$44</f>
        <v>3970</v>
      </c>
      <c r="I63" s="157"/>
      <c r="J63" s="157"/>
      <c r="K63" s="157">
        <f>'将来負担比率（分子）の構造'!L$44</f>
        <v>5827</v>
      </c>
      <c r="L63" s="157"/>
      <c r="M63" s="157"/>
      <c r="N63" s="157">
        <f>'将来負担比率（分子）の構造'!M$44</f>
        <v>6122</v>
      </c>
      <c r="O63" s="157"/>
      <c r="P63" s="157"/>
    </row>
    <row r="64" spans="1:16" x14ac:dyDescent="0.15">
      <c r="A64" s="157" t="s">
        <v>33</v>
      </c>
      <c r="B64" s="157">
        <f>'将来負担比率（分子）の構造'!I$43</f>
        <v>7097</v>
      </c>
      <c r="C64" s="157"/>
      <c r="D64" s="157"/>
      <c r="E64" s="157">
        <f>'将来負担比率（分子）の構造'!J$43</f>
        <v>8458</v>
      </c>
      <c r="F64" s="157"/>
      <c r="G64" s="157"/>
      <c r="H64" s="157">
        <f>'将来負担比率（分子）の構造'!K$43</f>
        <v>7349</v>
      </c>
      <c r="I64" s="157"/>
      <c r="J64" s="157"/>
      <c r="K64" s="157">
        <f>'将来負担比率（分子）の構造'!L$43</f>
        <v>6543</v>
      </c>
      <c r="L64" s="157"/>
      <c r="M64" s="157"/>
      <c r="N64" s="157">
        <f>'将来負担比率（分子）の構造'!M$43</f>
        <v>7192</v>
      </c>
      <c r="O64" s="157"/>
      <c r="P64" s="157"/>
    </row>
    <row r="65" spans="1:16" x14ac:dyDescent="0.15">
      <c r="A65" s="157" t="s">
        <v>32</v>
      </c>
      <c r="B65" s="157">
        <f>'将来負担比率（分子）の構造'!I$42</f>
        <v>65</v>
      </c>
      <c r="C65" s="157"/>
      <c r="D65" s="157"/>
      <c r="E65" s="157">
        <f>'将来負担比率（分子）の構造'!J$42</f>
        <v>65</v>
      </c>
      <c r="F65" s="157"/>
      <c r="G65" s="157"/>
      <c r="H65" s="157">
        <f>'将来負担比率（分子）の構造'!K$42</f>
        <v>54</v>
      </c>
      <c r="I65" s="157"/>
      <c r="J65" s="157"/>
      <c r="K65" s="157">
        <f>'将来負担比率（分子）の構造'!L$42</f>
        <v>43</v>
      </c>
      <c r="L65" s="157"/>
      <c r="M65" s="157"/>
      <c r="N65" s="157">
        <f>'将来負担比率（分子）の構造'!M$42</f>
        <v>32</v>
      </c>
      <c r="O65" s="157"/>
      <c r="P65" s="157"/>
    </row>
    <row r="66" spans="1:16" x14ac:dyDescent="0.15">
      <c r="A66" s="157" t="s">
        <v>31</v>
      </c>
      <c r="B66" s="157">
        <f>'将来負担比率（分子）の構造'!I$41</f>
        <v>41989</v>
      </c>
      <c r="C66" s="157"/>
      <c r="D66" s="157"/>
      <c r="E66" s="157">
        <f>'将来負担比率（分子）の構造'!J$41</f>
        <v>42782</v>
      </c>
      <c r="F66" s="157"/>
      <c r="G66" s="157"/>
      <c r="H66" s="157">
        <f>'将来負担比率（分子）の構造'!K$41</f>
        <v>41217</v>
      </c>
      <c r="I66" s="157"/>
      <c r="J66" s="157"/>
      <c r="K66" s="157">
        <f>'将来負担比率（分子）の構造'!L$41</f>
        <v>41322</v>
      </c>
      <c r="L66" s="157"/>
      <c r="M66" s="157"/>
      <c r="N66" s="157">
        <f>'将来負担比率（分子）の構造'!M$41</f>
        <v>40331</v>
      </c>
      <c r="O66" s="157"/>
      <c r="P66" s="157"/>
    </row>
    <row r="67" spans="1:16" x14ac:dyDescent="0.15">
      <c r="A67" s="157" t="s">
        <v>71</v>
      </c>
      <c r="B67" s="157" t="e">
        <f>NA()</f>
        <v>#N/A</v>
      </c>
      <c r="C67" s="157">
        <f>IF(ISNUMBER('将来負担比率（分子）の構造'!I$53), IF('将来負担比率（分子）の構造'!I$53 &lt; 0, 0, '将来負担比率（分子）の構造'!I$53), NA())</f>
        <v>2131</v>
      </c>
      <c r="D67" s="157" t="e">
        <f>NA()</f>
        <v>#N/A</v>
      </c>
      <c r="E67" s="157" t="e">
        <f>NA()</f>
        <v>#N/A</v>
      </c>
      <c r="F67" s="157">
        <f>IF(ISNUMBER('将来負担比率（分子）の構造'!J$53), IF('将来負担比率（分子）の構造'!J$53 &lt; 0, 0, '将来負担比率（分子）の構造'!J$53), NA())</f>
        <v>3386</v>
      </c>
      <c r="G67" s="157" t="e">
        <f>NA()</f>
        <v>#N/A</v>
      </c>
      <c r="H67" s="157" t="e">
        <f>NA()</f>
        <v>#N/A</v>
      </c>
      <c r="I67" s="157">
        <f>IF(ISNUMBER('将来負担比率（分子）の構造'!K$53), IF('将来負担比率（分子）の構造'!K$53 &lt; 0, 0, '将来負担比率（分子）の構造'!K$53), NA())</f>
        <v>3273</v>
      </c>
      <c r="J67" s="157" t="e">
        <f>NA()</f>
        <v>#N/A</v>
      </c>
      <c r="K67" s="157" t="e">
        <f>NA()</f>
        <v>#N/A</v>
      </c>
      <c r="L67" s="157">
        <f>IF(ISNUMBER('将来負担比率（分子）の構造'!L$53), IF('将来負担比率（分子）の構造'!L$53 &lt; 0, 0, '将来負担比率（分子）の構造'!L$53), NA())</f>
        <v>3368</v>
      </c>
      <c r="M67" s="157" t="e">
        <f>NA()</f>
        <v>#N/A</v>
      </c>
      <c r="N67" s="157" t="e">
        <f>NA()</f>
        <v>#N/A</v>
      </c>
      <c r="O67" s="157">
        <f>IF(ISNUMBER('将来負担比率（分子）の構造'!M$53), IF('将来負担比率（分子）の構造'!M$53 &lt; 0, 0, '将来負担比率（分子）の構造'!M$53), NA())</f>
        <v>4539</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10000</v>
      </c>
      <c r="C72" s="161">
        <f>基金残高に係る経年分析!G55</f>
        <v>10525</v>
      </c>
      <c r="D72" s="161">
        <f>基金残高に係る経年分析!H55</f>
        <v>10446</v>
      </c>
    </row>
    <row r="73" spans="1:16" x14ac:dyDescent="0.15">
      <c r="A73" s="160" t="s">
        <v>74</v>
      </c>
      <c r="B73" s="161">
        <f>基金残高に係る経年分析!F56</f>
        <v>733</v>
      </c>
      <c r="C73" s="161">
        <f>基金残高に係る経年分析!G56</f>
        <v>1037</v>
      </c>
      <c r="D73" s="161">
        <f>基金残高に係る経年分析!H56</f>
        <v>1149</v>
      </c>
    </row>
    <row r="74" spans="1:16" x14ac:dyDescent="0.15">
      <c r="A74" s="160" t="s">
        <v>75</v>
      </c>
      <c r="B74" s="161">
        <f>基金残高に係る経年分析!F57</f>
        <v>4880</v>
      </c>
      <c r="C74" s="161">
        <f>基金残高に係る経年分析!G57</f>
        <v>5319</v>
      </c>
      <c r="D74" s="161">
        <f>基金残高に係る経年分析!H57</f>
        <v>5498</v>
      </c>
    </row>
  </sheetData>
  <sheetProtection algorithmName="SHA-512" hashValue="TwS/Um/s2gKCx/Ik9LGk6r0O5p+npmiUFySkGKN5yzBCv0RCqTvS/Hh2B64Nmwo9hlS0UiA7ESswT6eJcuxLYw==" saltValue="pT37eZ7e5r0Is335OFRgn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城本　康行</cp:lastModifiedBy>
  <cp:lastPrinted>2026-03-12T12:12:45Z</cp:lastPrinted>
  <dcterms:created xsi:type="dcterms:W3CDTF">2026-02-23T09:31:14Z</dcterms:created>
  <dcterms:modified xsi:type="dcterms:W3CDTF">2026-10-01T04:59:35Z</dcterms:modified>
  <cp:category/>
</cp:coreProperties>
</file>