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data\share\宇城市\1市長\1総務部\3財政課\1財政係\★02 決算報告\04 財政状況資料集\R04決算【財政状況の資料集の公表】（県・市町村）\01_財政状況資料集\03_追加照会（公会計関係）\02 回答（市→県）\"/>
    </mc:Choice>
  </mc:AlternateContent>
  <xr:revisionPtr revIDLastSave="0" documentId="13_ncr:1_{EBBA822C-B035-49C8-A25F-3198ABF9A0AC}" xr6:coauthVersionLast="47" xr6:coauthVersionMax="47" xr10:uidLastSave="{00000000-0000-0000-0000-000000000000}"/>
  <bookViews>
    <workbookView xWindow="-120" yWindow="-120" windowWidth="29040" windowHeight="15720"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C36" i="10"/>
  <c r="BW35" i="10"/>
  <c r="BE35" i="10"/>
  <c r="BW34" i="10"/>
  <c r="BE34" i="10"/>
  <c r="C34" i="10"/>
  <c r="C35" i="10" s="1"/>
  <c r="CO34" i="10" l="1"/>
  <c r="CO35" i="10" s="1"/>
  <c r="CO36" i="10" s="1"/>
  <c r="U34" i="10"/>
  <c r="U35" i="10" s="1"/>
  <c r="U36"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<sst xmlns="http://schemas.openxmlformats.org/spreadsheetml/2006/main" count="1117" uniqueCount="614">
  <si>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</si>
  <si>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</si>
  <si>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</si>
  <si>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</si>
  <si>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</si>
  <si>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</si>
  <si>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</si>
  <si>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</si>
  <si>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</si>
  <si>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</si>
  <si>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</si>
  <si>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</si>
  <si>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</si>
  <si>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</si>
  <si>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</si>
  <si>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</si>
  <si>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</si>
  <si>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</si>
  <si>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</si>
  <si>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</si>
  <si>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</si>
  <si>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</si>
  <si>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</si>
  <si>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</si>
  <si>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</si>
  <si>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</si>
  <si>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</si>
  <si>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</si>
  <si>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</si>
  <si>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</si>
  <si>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</si>
  <si>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</si>
  <si>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</si>
  <si>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</si>
  <si>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</si>
  <si>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</si>
  <si>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</si>
  <si>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</si>
  <si>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</si>
  <si>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</si>
  <si>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</si>
  <si>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</si>
  <si>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</si>
  <si>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</si>
  <si>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</si>
  <si>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</si>
  <si>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</si>
  <si>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</si>
  <si>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</si>
  <si>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</si>
  <si>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</si>
  <si>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</si>
  <si>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</si>
  <si>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</si>
  <si>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</si>
  <si>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</si>
  <si>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</si>
  <si>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</si>
  <si>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</si>
  <si>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</si>
  <si>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</si>
  <si>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</si>
  <si>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</si>
  <si>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</si>
  <si>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</si>
  <si>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</si>
  <si>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</si>
  <si>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</si>
  <si>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</si>
  <si>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</si>
  <si>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</si>
  <si>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</si>
  <si>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</si>
  <si>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</si>
  <si>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</si>
  <si>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</si>
  <si>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</si>
  <si>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</si>
  <si>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</si>
  <si>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</si>
  <si>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</si>
  <si>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</si>
  <si>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</si>
  <si>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</si>
  <si>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</si>
  <si>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</si>
  <si>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</si>
  <si>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</si>
  <si>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</si>
  <si>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</si>
  <si>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</si>
  <si>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</si>
  <si>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</si>
  <si>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</si>
  <si>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</si>
  <si>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</si>
  <si>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</si>
  <si>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</si>
  <si>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</si>
  <si>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</si>
  <si>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</si>
  <si>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</si>
  <si>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</si>
  <si>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</si>
  <si>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</si>
  <si>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</si>
  <si>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</si>
  <si>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</si>
  <si>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</si>
  <si>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</si>
  <si>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</si>
  <si>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</si>
  <si>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</si>
  <si>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</si>
  <si>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</si>
  <si>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</si>
  <si>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</si>
  <si>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</si>
  <si>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</si>
  <si>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</si>
  <si>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</si>
  <si>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</si>
  <si>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</si>
  <si>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</si>
  <si>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</si>
  <si>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</si>
  <si>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</si>
  <si>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</si>
  <si>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</si>
  <si>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</si>
  <si>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</si>
  <si>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</si>
  <si>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</si>
  <si>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</si>
  <si>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</si>
  <si>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</si>
  <si>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</si>
  <si>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</si>
  <si>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</si>
  <si>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</si>
  <si>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</si>
  <si>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</si>
  <si>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</si>
  <si>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</si>
  <si>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</si>
  <si>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</si>
  <si>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</si>
  <si>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</si>
  <si>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</si>
  <si>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</si>
  <si>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</si>
  <si>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</si>
  <si>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</si>
  <si>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</si>
  <si>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</si>
  <si>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</si>
  <si>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</si>
  <si>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</si>
  <si>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</si>
  <si>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</si>
  <si>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</si>
  <si>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</si>
  <si>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</si>
  <si>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</si>
  <si>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</si>
  <si>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</si>
  <si>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</si>
  <si>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</si>
  <si>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</si>
  <si>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</si>
  <si>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</si>
  <si>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</si>
  <si>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</si>
  <si>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</si>
  <si>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</si>
  <si>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</si>
  <si>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</si>
  <si>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</si>
  <si>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</si>
  <si>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</si>
  <si>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</si>
  <si>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</si>
  <si>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</si>
  <si>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</si>
  <si>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</si>
  <si>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</si>
  <si>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</si>
  <si>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</si>
  <si>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</si>
  <si>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</si>
  <si>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</si>
  <si>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</si>
  <si>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</si>
  <si>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</si>
  <si>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</si>
  <si>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</si>
  <si>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</si>
  <si>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</si>
  <si>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</si>
  <si>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</si>
  <si>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</si>
  <si>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</si>
  <si>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</si>
  <si>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</si>
  <si>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</si>
  <si>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</si>
  <si>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</si>
  <si>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</si>
  <si>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</si>
  <si>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</si>
  <si>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</si>
  <si>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</si>
  <si>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</si>
  <si>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</si>
  <si>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</si>
  <si>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</si>
  <si>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</si>
  <si>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</si>
  <si>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</si>
  <si>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</si>
  <si>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熊本県宇城市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</si>
  <si>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</si>
  <si>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</si>
  <si>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</si>
  <si>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</si>
  <si>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</si>
  <si>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</si>
  <si>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</si>
  <si>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</si>
  <si>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</si>
  <si>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</si>
  <si>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</si>
  <si>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</si>
  <si>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</si>
  <si>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</si>
  <si>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</si>
  <si>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</si>
  <si>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</si>
  <si>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</si>
  <si>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</si>
  <si>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</si>
  <si>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</si>
  <si>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</si>
  <si>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</si>
  <si>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</si>
  <si>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</si>
  <si>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</si>
  <si>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</si>
  <si>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</si>
  <si>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</si>
  <si>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</si>
  <si>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</si>
  <si>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</si>
  <si>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</si>
  <si>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</si>
  <si>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</si>
  <si>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</si>
  <si>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</si>
  <si>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</si>
  <si>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</si>
  <si>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</si>
  <si>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</si>
  <si>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</si>
  <si>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</si>
  <si>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</si>
  <si>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</si>
  <si>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</si>
  <si>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</si>
  <si>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</si>
  <si>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</si>
  <si>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</si>
  <si>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</si>
  <si>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</si>
  <si>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</si>
  <si>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</si>
  <si>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</si>
  <si>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</si>
  <si>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</si>
  <si>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</si>
  <si>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</si>
  <si>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</si>
  <si>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</si>
  <si>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</si>
  <si>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</si>
  <si>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</si>
  <si>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</si>
  <si>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</si>
  <si>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</si>
  <si>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</si>
  <si>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</si>
  <si>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</si>
  <si>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</si>
  <si>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</si>
  <si>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</si>
  <si>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</si>
  <si>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</si>
  <si>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</si>
  <si>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</si>
  <si>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</si>
  <si>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</si>
  <si>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</si>
  <si>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</si>
  <si>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</si>
  <si>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</si>
  <si>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</si>
  <si>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</si>
  <si>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</si>
  <si>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</si>
  <si>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</si>
  <si>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</si>
  <si>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</si>
  <si>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</si>
  <si>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</si>
  <si>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</si>
  <si>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</si>
  <si>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</si>
  <si>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</si>
  <si>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</si>
  <si>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</si>
  <si>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</si>
  <si>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</si>
  <si>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</si>
  <si>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</si>
  <si>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</si>
  <si>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</si>
  <si>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</si>
  <si>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</si>
  <si>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</si>
  <si>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</si>
  <si>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</si>
  <si>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</si>
  <si>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</si>
  <si>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</si>
  <si>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</si>
  <si>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</si>
  <si>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</si>
  <si>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</si>
  <si>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</si>
  <si>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</si>
  <si>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</si>
  <si>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</si>
  <si>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</si>
  <si>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</si>
  <si>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</si>
  <si>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</si>
  <si>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</si>
  <si>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</si>
  <si>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</si>
  <si>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</si>
  <si>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</si>
  <si>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</si>
  <si>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</si>
  <si>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</si>
  <si>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</si>
  <si>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</si>
  <si>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</si>
  <si>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</si>
  <si>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</si>
  <si>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</si>
  <si>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</si>
  <si>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</si>
  <si>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</si>
  <si>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</si>
  <si>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</si>
  <si>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</si>
  <si>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</si>
  <si>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</si>
  <si>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</si>
  <si>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</si>
  <si>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</si>
  <si>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</si>
  <si>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</si>
  <si>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</si>
  <si>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熊本県宇城市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</si>
  <si>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</si>
  <si>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</si>
  <si>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</si>
  <si>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</si>
  <si>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</si>
  <si>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</si>
  <si>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</si>
  <si>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</si>
  <si>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</si>
  <si>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</si>
  <si>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</si>
  <si>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</si>
  <si>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</si>
  <si>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</si>
  <si>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</si>
  <si>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</si>
  <si>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</si>
  <si>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</si>
  <si>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</si>
  <si>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</si>
  <si>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</si>
  <si>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</si>
  <si>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</si>
  <si>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</si>
  <si>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</si>
  <si>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</si>
  <si>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</si>
  <si>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</si>
  <si>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</si>
  <si>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</si>
  <si>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</si>
  <si>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</si>
  <si>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</si>
  <si>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</si>
  <si>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</si>
  <si>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</si>
  <si>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</si>
  <si>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</si>
  <si>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</si>
  <si>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</si>
  <si>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宇城市民病院事業会計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</si>
  <si>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</si>
  <si>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</si>
  <si>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</si>
  <si>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</si>
  <si>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</si>
  <si>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</si>
  <si>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</si>
  <si>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</si>
  <si>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</si>
  <si>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</si>
  <si>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</si>
  <si>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</si>
  <si>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</si>
  <si>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</si>
  <si>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</si>
  <si>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</si>
  <si>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</si>
  <si>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</si>
  <si>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</si>
  <si>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</si>
  <si>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</si>
  <si>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</si>
  <si>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</si>
  <si>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</si>
  <si>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</si>
  <si>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</si>
  <si>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</si>
  <si>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</si>
  <si>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</si>
  <si>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</si>
  <si>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</si>
  <si>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</si>
  <si>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</si>
  <si>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</si>
  <si>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</si>
  <si>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</si>
  <si>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</si>
  <si>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</si>
  <si>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</si>
  <si>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</si>
  <si>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</si>
  <si>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</si>
  <si>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</si>
  <si>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</si>
  <si>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</si>
  <si>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</si>
  <si>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</si>
  <si>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</si>
  <si>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</si>
  <si>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</si>
  <si>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</si>
  <si>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</si>
  <si>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</si>
  <si>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</si>
  <si>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</si>
  <si>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</si>
  <si>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</si>
  <si>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</si>
  <si>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</si>
  <si>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</si>
  <si>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</si>
  <si>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</si>
  <si>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</si>
  <si>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</si>
  <si>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</si>
  <si>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</si>
  <si>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宇城市民病院事業会計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</si>
  <si>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</si>
  <si>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</si>
  <si>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</si>
  <si>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</si>
  <si>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</si>
  <si>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</si>
  <si>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</si>
  <si>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</si>
  <si>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</si>
  <si>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</si>
  <si>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</si>
  <si>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</si>
  <si>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</si>
  <si>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</si>
  <si>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</si>
  <si>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</si>
  <si>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</si>
  <si>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</si>
  <si>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</si>
  <si>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</si>
  <si>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</si>
  <si>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</si>
  <si>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</si>
  <si>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</si>
  <si>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</si>
  <si>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</si>
  <si>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</si>
  <si>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</si>
  <si>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</si>
  <si>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</si>
  <si>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</si>
  <si>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</si>
  <si>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</si>
  <si>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</si>
  <si>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</si>
  <si>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</si>
  <si>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</si>
  <si>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</si>
  <si>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</si>
  <si>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</si>
  <si>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</si>
  <si>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</si>
  <si>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</si>
  <si>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</si>
  <si>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</si>
  <si>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</si>
  <si>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</si>
  <si>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</si>
  <si>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</si>
  <si>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</si>
  <si>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</si>
  <si>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</si>
  <si>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</si>
  <si>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</si>
  <si>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</si>
  <si>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</si>
  <si>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</si>
  <si>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</si>
  <si>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</si>
  <si>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</si>
  <si>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</si>
  <si>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</si>
  <si>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</si>
  <si>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</si>
  <si>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</si>
  <si>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</si>
  <si>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</si>
  <si>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</si>
  <si>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</si>
  <si>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</si>
  <si>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</si>
  <si>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</si>
  <si>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</si>
  <si>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</si>
  <si>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</si>
  <si>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</si>
  <si>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</si>
  <si>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</si>
  <si>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</si>
  <si>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</si>
  <si>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</si>
  <si>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</si>
  <si>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</si>
  <si>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</si>
  <si>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</si>
  <si>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0.53</t>
  </si>
  <si>
    <t>▲ 3.03</t>
  </si>
  <si>
    <t>▲ 4.93</t>
  </si>
  <si>
    <t>国民健康保険特別会計</t>
  </si>
  <si>
    <t>▲ 0.31</t>
  </si>
  <si>
    <t>▲ 0.57</t>
  </si>
  <si>
    <t>一般会計</t>
  </si>
  <si>
    <t>介護保険特別会計</t>
  </si>
  <si>
    <t>水道事業会計</t>
  </si>
  <si>
    <t>宇城市民病院事業会計</t>
  </si>
  <si>
    <t>下水道事業会計</t>
  </si>
  <si>
    <t>後期高齢者医療特別会計</t>
  </si>
  <si>
    <t>奨学金特別会計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</si>
  <si>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</si>
  <si>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</si>
  <si>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</si>
  <si>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</si>
  <si>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</si>
  <si>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</si>
  <si>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</si>
  <si>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</si>
  <si>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</si>
  <si>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三角町振興株式会社</t>
    <rPh sb="0" eb="2">
      <t>ミスミ</t>
    </rPh>
    <rPh sb="2" eb="3">
      <t>マチ</t>
    </rPh>
    <rPh sb="3" eb="5">
      <t>シンコウ</t>
    </rPh>
    <rPh sb="5" eb="7">
      <t>カブシキ</t>
    </rPh>
    <rPh sb="7" eb="9">
      <t>カイシャ</t>
    </rPh>
    <phoneticPr fontId="2"/>
  </si>
  <si>
    <t>有限会社アグリパーク豊野</t>
    <rPh sb="0" eb="4">
      <t>ユウゲンカイシャ</t>
    </rPh>
    <rPh sb="10" eb="12">
      <t>トヨノ</t>
    </rPh>
    <phoneticPr fontId="2"/>
  </si>
  <si>
    <t>宇城市土地開発公社</t>
    <rPh sb="0" eb="3">
      <t>ウキシ</t>
    </rPh>
    <rPh sb="3" eb="7">
      <t>トチカイハツ</t>
    </rPh>
    <rPh sb="7" eb="9">
      <t>コウシャ</t>
    </rPh>
    <phoneticPr fontId="2"/>
  </si>
  <si>
    <t>熊本県市町村総合事務組合</t>
    <rPh sb="0" eb="3">
      <t>クマモトケン</t>
    </rPh>
    <rPh sb="3" eb="6">
      <t>シチョウソン</t>
    </rPh>
    <rPh sb="6" eb="8">
      <t>ソウゴウ</t>
    </rPh>
    <rPh sb="8" eb="12">
      <t>ジムクミアイ</t>
    </rPh>
    <phoneticPr fontId="2"/>
  </si>
  <si>
    <t>上天草・宇城水道企業団</t>
    <rPh sb="0" eb="3">
      <t>カミアマクサ</t>
    </rPh>
    <rPh sb="4" eb="6">
      <t>ウキ</t>
    </rPh>
    <rPh sb="6" eb="8">
      <t>スイドウ</t>
    </rPh>
    <rPh sb="8" eb="10">
      <t>キギョウ</t>
    </rPh>
    <rPh sb="10" eb="11">
      <t>ダン</t>
    </rPh>
    <phoneticPr fontId="2"/>
  </si>
  <si>
    <t>宇城広域連合（一般会計）</t>
    <rPh sb="0" eb="4">
      <t>ウキコウイキ</t>
    </rPh>
    <rPh sb="4" eb="6">
      <t>レンゴウ</t>
    </rPh>
    <rPh sb="7" eb="9">
      <t>イッパン</t>
    </rPh>
    <rPh sb="9" eb="11">
      <t>カイケイ</t>
    </rPh>
    <phoneticPr fontId="2"/>
  </si>
  <si>
    <t>宇城広域連合（ふるさと市町村圏基金特別会計）</t>
    <rPh sb="0" eb="6">
      <t>ウキコウイキレンゴウ</t>
    </rPh>
    <rPh sb="11" eb="14">
      <t>シチョウソン</t>
    </rPh>
    <rPh sb="14" eb="15">
      <t>ケン</t>
    </rPh>
    <rPh sb="15" eb="17">
      <t>キキン</t>
    </rPh>
    <rPh sb="17" eb="19">
      <t>トクベツ</t>
    </rPh>
    <rPh sb="19" eb="21">
      <t>カイケイ</t>
    </rPh>
    <phoneticPr fontId="2"/>
  </si>
  <si>
    <t>熊本県後期高齢者医療広域連合（一般会計）</t>
    <rPh sb="0" eb="3">
      <t>クマモトケン</t>
    </rPh>
    <rPh sb="3" eb="8">
      <t>コウキコウレイシャ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</si>
  <si>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4">
      <t>コウイキレンゴウ</t>
    </rPh>
    <rPh sb="15" eb="19">
      <t>コウキコウレイ</t>
    </rPh>
    <rPh sb="19" eb="20">
      <t>モノ</t>
    </rPh>
    <rPh sb="20" eb="22">
      <t>イリョウ</t>
    </rPh>
    <rPh sb="22" eb="24">
      <t>トクベツ</t>
    </rPh>
    <rPh sb="24" eb="26">
      <t>カイケイ</t>
    </rPh>
    <phoneticPr fontId="2"/>
  </si>
  <si>
    <t>地域振興基金</t>
    <phoneticPr fontId="5"/>
  </si>
  <si>
    <t>ふるさと応援寄附基金</t>
    <phoneticPr fontId="2"/>
  </si>
  <si>
    <t>社会福祉振興基金</t>
    <phoneticPr fontId="2"/>
  </si>
  <si>
    <t>国営緊急農地再整備事業基金</t>
    <phoneticPr fontId="2"/>
  </si>
  <si>
    <t>奨学基金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</si>
  <si>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</si>
  <si>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</si>
  <si>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平成29年度から令和元年度までは年々低下していたが、令和2,3年度は上昇し、令和4年度においては、前年度と比較して0.2ポイント低下した。しかし、類似団体内平均値を上回る結果となった。これは普通建設事業の抑制に伴い、地方債発行（2,790百万円）以上に元金償還（4,355百万円）を行ったため、地方債の現在高が減少（対前年度比▲1,565百万円）したことなどにより、将来負担比率の低下に繋がった。
　有形固定資産減価償却率は、公営住宅、保育所、図書館及び福祉施設などの老朽化が進み、前年度と比較し1.0ポイント上昇した。　公共施設等総合管理計画（H27.9策定、R4.3改訂）において、2054年度までに総延床面積を40％程度縮減させる目標を掲げ、将来の人口規模に見合った施設の保有量に向けて、老朽化した施設の複合化や小規模建て替えなどによるコンパクト化を推進していく。</t>
    <rPh sb="53" eb="54">
      <t>ネン</t>
    </rPh>
    <rPh sb="76" eb="78">
      <t>テイカ</t>
    </rPh>
    <rPh sb="107" eb="113">
      <t>フツウケンセツジギョウ</t>
    </rPh>
    <rPh sb="114" eb="116">
      <t>ヨクセイ</t>
    </rPh>
    <rPh sb="117" eb="118">
      <t>トモナ</t>
    </rPh>
    <rPh sb="120" eb="125">
      <t>チホウサイハッコウ</t>
    </rPh>
    <rPh sb="131" eb="134">
      <t>ヒャクマンエン</t>
    </rPh>
    <rPh sb="135" eb="137">
      <t>イジョウ</t>
    </rPh>
    <rPh sb="138" eb="140">
      <t>ガンキン</t>
    </rPh>
    <rPh sb="140" eb="142">
      <t>ショウカン</t>
    </rPh>
    <rPh sb="148" eb="151">
      <t>ヒャクマンエン</t>
    </rPh>
    <rPh sb="153" eb="154">
      <t>オコナ</t>
    </rPh>
    <rPh sb="159" eb="162">
      <t>チホウサイ</t>
    </rPh>
    <rPh sb="163" eb="166">
      <t>ゲンザイダカ</t>
    </rPh>
    <rPh sb="167" eb="169">
      <t>ゲンショウ</t>
    </rPh>
    <rPh sb="170" eb="174">
      <t>タイゼンネンド</t>
    </rPh>
    <rPh sb="174" eb="175">
      <t>ヒ</t>
    </rPh>
    <rPh sb="181" eb="184">
      <t>ヒャクマンエン</t>
    </rPh>
    <rPh sb="202" eb="204">
      <t>テイカ</t>
    </rPh>
    <rPh sb="225" eb="229">
      <t>コウエイジュウタク</t>
    </rPh>
    <rPh sb="230" eb="233">
      <t>ホイクショ</t>
    </rPh>
    <rPh sb="234" eb="237">
      <t>トショカン</t>
    </rPh>
    <rPh sb="237" eb="238">
      <t>オヨ</t>
    </rPh>
    <rPh sb="239" eb="243">
      <t>フクシシセツ</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</si>
  <si>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</si>
  <si>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</si>
  <si>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</si>
  <si>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</si>
  <si>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</si>
  <si>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</si>
  <si>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比率について、類似団体内平均値を各年度いずれも上回っており、平成29年度から令和2年度までは年々減少していたが、令和3,4年度は上昇に転じた。これは、熊本地震以降、地方債の元金償還額以上に地方債を発行して災害復旧事業や防災拠点センター建設事業などを実施してきたことで、地方債元利償還金が増加（対前年度比＋271百万円）や臨時財政対策債発行可能額が減少（対前年度比▲589百万円）していることがことが要因となっている。今後も将来負担比率と実質公債費比率の上昇が懸念されるため、普通建設事業の抑制や平準化により地方債現在高の減少に努めていく必要がある。</t>
    <rPh sb="165" eb="172">
      <t>リンジザイセイタイサクサイ</t>
    </rPh>
    <rPh sb="172" eb="177">
      <t>ハッコウカノウガク</t>
    </rPh>
    <rPh sb="178" eb="180">
      <t>ゲンショウ</t>
    </rPh>
    <rPh sb="181" eb="185">
      <t>タイゼンネンド</t>
    </rPh>
    <rPh sb="185" eb="186">
      <t>ヒ</t>
    </rPh>
    <rPh sb="190" eb="193">
      <t>ヒャクマンエン</t>
    </rPh>
    <rPh sb="252" eb="255">
      <t>ヘイジュンカ</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</si>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</sst>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0.5"/>
      <color indexed="8"/>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39" fillId="0" borderId="41" xfId="16" applyFont="1" applyBorder="1" applyAlignment="1" applyProtection="1">
      <alignment horizontal="left" vertical="top" wrapText="1"/>
      <protection locked="0"/>
    </xf>
    <xf numFmtId="0" fontId="39" fillId="0" borderId="12" xfId="16" applyFont="1" applyBorder="1" applyAlignment="1" applyProtection="1">
      <alignment horizontal="left" vertical="top" wrapText="1"/>
      <protection locked="0"/>
    </xf>
    <xf numFmtId="0" fontId="39" fillId="0" borderId="51" xfId="16" applyFont="1" applyBorder="1" applyAlignment="1" applyProtection="1">
      <alignment horizontal="left" vertical="top" wrapText="1"/>
      <protection locked="0"/>
    </xf>
    <xf numFmtId="0" fontId="39" fillId="0" borderId="65" xfId="16" applyFont="1" applyBorder="1" applyAlignment="1" applyProtection="1">
      <alignment horizontal="left" vertical="top" wrapText="1"/>
      <protection locked="0"/>
    </xf>
    <xf numFmtId="0" fontId="39" fillId="0" borderId="0" xfId="16" applyFont="1" applyAlignment="1" applyProtection="1">
      <alignment horizontal="left" vertical="top" wrapText="1"/>
      <protection locked="0"/>
    </xf>
    <xf numFmtId="0" fontId="39" fillId="0" borderId="38" xfId="16" applyFont="1" applyBorder="1" applyAlignment="1" applyProtection="1">
      <alignment horizontal="left" vertical="top" wrapText="1"/>
      <protection locked="0"/>
    </xf>
    <xf numFmtId="0" fontId="39" fillId="0" borderId="37" xfId="16" applyFont="1" applyBorder="1" applyAlignment="1" applyProtection="1">
      <alignment horizontal="left" vertical="top" wrapText="1"/>
      <protection locked="0"/>
    </xf>
    <xf numFmtId="0" fontId="39" fillId="0" borderId="56" xfId="16" applyFont="1" applyBorder="1" applyAlignment="1" applyProtection="1">
      <alignment horizontal="left" vertical="top" wrapText="1"/>
      <protection locked="0"/>
    </xf>
    <xf numFmtId="0" fontId="39"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938BD29-EBAB-4F7F-ADCB-9226BBD2435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69185</c:v>
                </c:pt>
                <c:pt idx="1">
                  <c:v>70166</c:v>
                </c:pt>
                <c:pt idx="2">
                  <c:v>70329</c:v>
                </c:pt>
                <c:pt idx="3">
                  <c:v>71871</c:v>
                </c:pt>
                <c:pt idx="4">
                  <c:v>71807</c:v>
                </c:pt>
              </c:numCache>
            </c:numRef>
          </c:val>
          <c:smooth val="0"/>
          <c:extLst>
            <c:ext xmlns:c16="http://schemas.microsoft.com/office/drawing/2014/chart" uri="{C3380CC4-5D6E-409C-BE32-E72D297353CC}">
              <c16:uniqueId val="{00000000-D5FD-42FA-806C-5370BADDF1F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141305</c:v>
                </c:pt>
                <c:pt idx="1">
                  <c:v>165469</c:v>
                </c:pt>
                <c:pt idx="2">
                  <c:v>173994</c:v>
                </c:pt>
                <c:pt idx="3">
                  <c:v>127432</c:v>
                </c:pt>
                <c:pt idx="4">
                  <c:v>73486</c:v>
                </c:pt>
              </c:numCache>
            </c:numRef>
          </c:val>
          <c:smooth val="0"/>
          <c:extLst>
            <c:ext xmlns:c16="http://schemas.microsoft.com/office/drawing/2014/chart" uri="{C3380CC4-5D6E-409C-BE32-E72D297353CC}">
              <c16:uniqueId val="{00000001-D5FD-42FA-806C-5370BADDF1F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8.84</c:v>
                </c:pt>
                <c:pt idx="1">
                  <c:v>5.54</c:v>
                </c:pt>
                <c:pt idx="2">
                  <c:v>4.87</c:v>
                </c:pt>
                <c:pt idx="3">
                  <c:v>4.79</c:v>
                </c:pt>
                <c:pt idx="4">
                  <c:v>5.7</c:v>
                </c:pt>
              </c:numCache>
            </c:numRef>
          </c:val>
          <c:extLst>
            <c:ext xmlns:c16="http://schemas.microsoft.com/office/drawing/2014/chart" uri="{C3380CC4-5D6E-409C-BE32-E72D297353CC}">
              <c16:uniqueId val="{00000000-4035-431D-94AC-7419697CADC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50.33</c:v>
                </c:pt>
                <c:pt idx="1">
                  <c:v>55.8</c:v>
                </c:pt>
                <c:pt idx="2">
                  <c:v>51.67</c:v>
                </c:pt>
                <c:pt idx="3">
                  <c:v>52.13</c:v>
                </c:pt>
                <c:pt idx="4">
                  <c:v>55.18</c:v>
                </c:pt>
              </c:numCache>
            </c:numRef>
          </c:val>
          <c:extLst>
            <c:ext xmlns:c16="http://schemas.microsoft.com/office/drawing/2014/chart" uri="{C3380CC4-5D6E-409C-BE32-E72D297353CC}">
              <c16:uniqueId val="{00000001-4035-431D-94AC-7419697CADC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-0.53</c:v>
                </c:pt>
                <c:pt idx="1">
                  <c:v>-3.03</c:v>
                </c:pt>
                <c:pt idx="2">
                  <c:v>-4.93</c:v>
                </c:pt>
                <c:pt idx="3">
                  <c:v>0.11</c:v>
                </c:pt>
                <c:pt idx="4">
                  <c:v>0.88</c:v>
                </c:pt>
              </c:numCache>
            </c:numRef>
          </c:val>
          <c:smooth val="0"/>
          <c:extLst>
            <c:ext xmlns:c16="http://schemas.microsoft.com/office/drawing/2014/chart" uri="{C3380CC4-5D6E-409C-BE32-E72D297353CC}">
              <c16:uniqueId val="{00000002-4035-431D-94AC-7419697CADC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0.46</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6E1-47D5-8750-759ED571DE3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6E1-47D5-8750-759ED571DE3C}"/>
            </c:ext>
          </c:extLst>
        </c:ser>
        <c:ser>
          <c:idx val="2"/>
          <c:order val="2"/>
          <c:tx>
            <c:strRef>
              <c:f>データシート!$A$29</c:f>
              <c:strCache>
                <c:ptCount val="1"/>
                <c:pt idx="0">
                  <c:v>奨学金特別会計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0.02</c:v>
                </c:pt>
                <c:pt idx="2">
                  <c:v>#N/A</c:v>
                </c:pt>
                <c:pt idx="3">
                  <c:v>0.03</c:v>
                </c:pt>
                <c:pt idx="4">
                  <c:v>#N/A</c:v>
                </c:pt>
                <c:pt idx="5">
                  <c:v>0</c:v>
                </c:pt>
                <c:pt idx="6">
                  <c:v>#N/A</c:v>
                </c:pt>
                <c:pt idx="7">
                  <c:v>0</c:v>
                </c:pt>
                <c:pt idx="8">
                  <c:v>#N/A</c:v>
                </c:pt>
                <c:pt idx="9">
                  <c:v>0</c:v>
                </c:pt>
              </c:numCache>
            </c:numRef>
          </c:val>
          <c:extLst>
            <c:ext xmlns:c16="http://schemas.microsoft.com/office/drawing/2014/chart" uri="{C3380CC4-5D6E-409C-BE32-E72D297353CC}">
              <c16:uniqueId val="{00000002-E6E1-47D5-8750-759ED571DE3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0.02</c:v>
                </c:pt>
                <c:pt idx="2">
                  <c:v>#N/A</c:v>
                </c:pt>
                <c:pt idx="3">
                  <c:v>0.03</c:v>
                </c:pt>
                <c:pt idx="4">
                  <c:v>#N/A</c:v>
                </c:pt>
                <c:pt idx="5">
                  <c:v>0.03</c:v>
                </c:pt>
                <c:pt idx="6">
                  <c:v>#N/A</c:v>
                </c:pt>
                <c:pt idx="7">
                  <c:v>0.03</c:v>
                </c:pt>
                <c:pt idx="8">
                  <c:v>#N/A</c:v>
                </c:pt>
                <c:pt idx="9">
                  <c:v>0.04</c:v>
                </c:pt>
              </c:numCache>
            </c:numRef>
          </c:val>
          <c:extLst>
            <c:ext xmlns:c16="http://schemas.microsoft.com/office/drawing/2014/chart" uri="{C3380CC4-5D6E-409C-BE32-E72D297353CC}">
              <c16:uniqueId val="{00000003-E6E1-47D5-8750-759ED571DE3C}"/>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1.7</c:v>
                </c:pt>
                <c:pt idx="2">
                  <c:v>#N/A</c:v>
                </c:pt>
                <c:pt idx="3">
                  <c:v>1.25</c:v>
                </c:pt>
                <c:pt idx="4">
                  <c:v>#N/A</c:v>
                </c:pt>
                <c:pt idx="5">
                  <c:v>0.7</c:v>
                </c:pt>
                <c:pt idx="6">
                  <c:v>#N/A</c:v>
                </c:pt>
                <c:pt idx="7">
                  <c:v>1.98</c:v>
                </c:pt>
                <c:pt idx="8">
                  <c:v>#N/A</c:v>
                </c:pt>
                <c:pt idx="9">
                  <c:v>1.8</c:v>
                </c:pt>
              </c:numCache>
            </c:numRef>
          </c:val>
          <c:extLst>
            <c:ext xmlns:c16="http://schemas.microsoft.com/office/drawing/2014/chart" uri="{C3380CC4-5D6E-409C-BE32-E72D297353CC}">
              <c16:uniqueId val="{00000004-E6E1-47D5-8750-759ED571DE3C}"/>
            </c:ext>
          </c:extLst>
        </c:ser>
        <c:ser>
          <c:idx val="5"/>
          <c:order val="5"/>
          <c:tx>
            <c:strRef>
              <c:f>データシート!$A$32</c:f>
              <c:strCache>
                <c:ptCount val="1"/>
                <c:pt idx="0">
                  <c:v>宇城市民病院事業会計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3.33</c:v>
                </c:pt>
                <c:pt idx="2">
                  <c:v>#N/A</c:v>
                </c:pt>
                <c:pt idx="3">
                  <c:v>3.15</c:v>
                </c:pt>
                <c:pt idx="4">
                  <c:v>#N/A</c:v>
                </c:pt>
                <c:pt idx="5">
                  <c:v>2.5099999999999998</c:v>
                </c:pt>
                <c:pt idx="6">
                  <c:v>#N/A</c:v>
                </c:pt>
                <c:pt idx="7">
                  <c:v>1.98</c:v>
                </c:pt>
                <c:pt idx="8">
                  <c:v>#N/A</c:v>
                </c:pt>
                <c:pt idx="9">
                  <c:v>1.98</c:v>
                </c:pt>
              </c:numCache>
            </c:numRef>
          </c:val>
          <c:extLst>
            <c:ext xmlns:c16="http://schemas.microsoft.com/office/drawing/2014/chart" uri="{C3380CC4-5D6E-409C-BE32-E72D297353CC}">
              <c16:uniqueId val="{00000005-E6E1-47D5-8750-759ED571DE3C}"/>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1.8</c:v>
                </c:pt>
                <c:pt idx="2">
                  <c:v>#N/A</c:v>
                </c:pt>
                <c:pt idx="3">
                  <c:v>1.47</c:v>
                </c:pt>
                <c:pt idx="4">
                  <c:v>#N/A</c:v>
                </c:pt>
                <c:pt idx="5">
                  <c:v>2.2000000000000002</c:v>
                </c:pt>
                <c:pt idx="6">
                  <c:v>#N/A</c:v>
                </c:pt>
                <c:pt idx="7">
                  <c:v>2.1</c:v>
                </c:pt>
                <c:pt idx="8">
                  <c:v>#N/A</c:v>
                </c:pt>
                <c:pt idx="9">
                  <c:v>2.08</c:v>
                </c:pt>
              </c:numCache>
            </c:numRef>
          </c:val>
          <c:extLst>
            <c:ext xmlns:c16="http://schemas.microsoft.com/office/drawing/2014/chart" uri="{C3380CC4-5D6E-409C-BE32-E72D297353CC}">
              <c16:uniqueId val="{00000006-E6E1-47D5-8750-759ED571DE3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1.82</c:v>
                </c:pt>
                <c:pt idx="2">
                  <c:v>#N/A</c:v>
                </c:pt>
                <c:pt idx="3">
                  <c:v>2.0099999999999998</c:v>
                </c:pt>
                <c:pt idx="4">
                  <c:v>#N/A</c:v>
                </c:pt>
                <c:pt idx="5">
                  <c:v>2.1</c:v>
                </c:pt>
                <c:pt idx="6">
                  <c:v>#N/A</c:v>
                </c:pt>
                <c:pt idx="7">
                  <c:v>2.37</c:v>
                </c:pt>
                <c:pt idx="8">
                  <c:v>#N/A</c:v>
                </c:pt>
                <c:pt idx="9">
                  <c:v>2.99</c:v>
                </c:pt>
              </c:numCache>
            </c:numRef>
          </c:val>
          <c:extLst>
            <c:ext xmlns:c16="http://schemas.microsoft.com/office/drawing/2014/chart" uri="{C3380CC4-5D6E-409C-BE32-E72D297353CC}">
              <c16:uniqueId val="{00000007-E6E1-47D5-8750-759ED571DE3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8.81</c:v>
                </c:pt>
                <c:pt idx="2">
                  <c:v>#N/A</c:v>
                </c:pt>
                <c:pt idx="3">
                  <c:v>5.49</c:v>
                </c:pt>
                <c:pt idx="4">
                  <c:v>#N/A</c:v>
                </c:pt>
                <c:pt idx="5">
                  <c:v>4.8600000000000003</c:v>
                </c:pt>
                <c:pt idx="6">
                  <c:v>#N/A</c:v>
                </c:pt>
                <c:pt idx="7">
                  <c:v>4.78</c:v>
                </c:pt>
                <c:pt idx="8">
                  <c:v>#N/A</c:v>
                </c:pt>
                <c:pt idx="9">
                  <c:v>5.69</c:v>
                </c:pt>
              </c:numCache>
            </c:numRef>
          </c:val>
          <c:extLst>
            <c:ext xmlns:c16="http://schemas.microsoft.com/office/drawing/2014/chart" uri="{C3380CC4-5D6E-409C-BE32-E72D297353CC}">
              <c16:uniqueId val="{00000008-E6E1-47D5-8750-759ED571DE3C}"/>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0.45</c:v>
                </c:pt>
                <c:pt idx="2">
                  <c:v>0.31</c:v>
                </c:pt>
                <c:pt idx="3">
                  <c:v>#N/A</c:v>
                </c:pt>
                <c:pt idx="4">
                  <c:v>#N/A</c:v>
                </c:pt>
                <c:pt idx="5">
                  <c:v>0.19</c:v>
                </c:pt>
                <c:pt idx="6">
                  <c:v>#N/A</c:v>
                </c:pt>
                <c:pt idx="7">
                  <c:v>0.01</c:v>
                </c:pt>
                <c:pt idx="8">
                  <c:v>0.56999999999999995</c:v>
                </c:pt>
                <c:pt idx="9">
                  <c:v>#N/A</c:v>
                </c:pt>
              </c:numCache>
            </c:numRef>
          </c:val>
          <c:extLst>
            <c:ext xmlns:c16="http://schemas.microsoft.com/office/drawing/2014/chart" uri="{C3380CC4-5D6E-409C-BE32-E72D297353CC}">
              <c16:uniqueId val="{00000009-E6E1-47D5-8750-759ED571DE3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3398</c:v>
                </c:pt>
                <c:pt idx="5">
                  <c:v>3238</c:v>
                </c:pt>
                <c:pt idx="8">
                  <c:v>3613</c:v>
                </c:pt>
                <c:pt idx="11">
                  <c:v>3647</c:v>
                </c:pt>
                <c:pt idx="14">
                  <c:v>3799</c:v>
                </c:pt>
              </c:numCache>
            </c:numRef>
          </c:val>
          <c:extLst>
            <c:ext xmlns:c16="http://schemas.microsoft.com/office/drawing/2014/chart" uri="{C3380CC4-5D6E-409C-BE32-E72D297353CC}">
              <c16:uniqueId val="{00000000-0D46-4BA9-9A6F-5B399AAA1F6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D46-4BA9-9A6F-5B399AAA1F6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7</c:v>
                </c:pt>
                <c:pt idx="3">
                  <c:v>7</c:v>
                </c:pt>
                <c:pt idx="6">
                  <c:v>10</c:v>
                </c:pt>
                <c:pt idx="9">
                  <c:v>56</c:v>
                </c:pt>
                <c:pt idx="12">
                  <c:v>50</c:v>
                </c:pt>
              </c:numCache>
            </c:numRef>
          </c:val>
          <c:extLst>
            <c:ext xmlns:c16="http://schemas.microsoft.com/office/drawing/2014/chart" uri="{C3380CC4-5D6E-409C-BE32-E72D297353CC}">
              <c16:uniqueId val="{00000002-0D46-4BA9-9A6F-5B399AAA1F6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74</c:v>
                </c:pt>
                <c:pt idx="3">
                  <c:v>72</c:v>
                </c:pt>
                <c:pt idx="6">
                  <c:v>67</c:v>
                </c:pt>
                <c:pt idx="9">
                  <c:v>91</c:v>
                </c:pt>
                <c:pt idx="12">
                  <c:v>183</c:v>
                </c:pt>
              </c:numCache>
            </c:numRef>
          </c:val>
          <c:extLst>
            <c:ext xmlns:c16="http://schemas.microsoft.com/office/drawing/2014/chart" uri="{C3380CC4-5D6E-409C-BE32-E72D297353CC}">
              <c16:uniqueId val="{00000003-0D46-4BA9-9A6F-5B399AAA1F6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696</c:v>
                </c:pt>
                <c:pt idx="3">
                  <c:v>553</c:v>
                </c:pt>
                <c:pt idx="6">
                  <c:v>949</c:v>
                </c:pt>
                <c:pt idx="9">
                  <c:v>839</c:v>
                </c:pt>
                <c:pt idx="12">
                  <c:v>646</c:v>
                </c:pt>
              </c:numCache>
            </c:numRef>
          </c:val>
          <c:extLst>
            <c:ext xmlns:c16="http://schemas.microsoft.com/office/drawing/2014/chart" uri="{C3380CC4-5D6E-409C-BE32-E72D297353CC}">
              <c16:uniqueId val="{00000004-0D46-4BA9-9A6F-5B399AAA1F6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D46-4BA9-9A6F-5B399AAA1F6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D46-4BA9-9A6F-5B399AAA1F6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3918</c:v>
                </c:pt>
                <c:pt idx="3">
                  <c:v>3565</c:v>
                </c:pt>
                <c:pt idx="6">
                  <c:v>3977</c:v>
                </c:pt>
                <c:pt idx="9">
                  <c:v>4223</c:v>
                </c:pt>
                <c:pt idx="12">
                  <c:v>4494</c:v>
                </c:pt>
              </c:numCache>
            </c:numRef>
          </c:val>
          <c:extLst>
            <c:ext xmlns:c16="http://schemas.microsoft.com/office/drawing/2014/chart" uri="{C3380CC4-5D6E-409C-BE32-E72D297353CC}">
              <c16:uniqueId val="{00000007-0D46-4BA9-9A6F-5B399AAA1F6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1297</c:v>
                </c:pt>
                <c:pt idx="2">
                  <c:v>#N/A</c:v>
                </c:pt>
                <c:pt idx="3">
                  <c:v>#N/A</c:v>
                </c:pt>
                <c:pt idx="4">
                  <c:v>959</c:v>
                </c:pt>
                <c:pt idx="5">
                  <c:v>#N/A</c:v>
                </c:pt>
                <c:pt idx="6">
                  <c:v>#N/A</c:v>
                </c:pt>
                <c:pt idx="7">
                  <c:v>1390</c:v>
                </c:pt>
                <c:pt idx="8">
                  <c:v>#N/A</c:v>
                </c:pt>
                <c:pt idx="9">
                  <c:v>#N/A</c:v>
                </c:pt>
                <c:pt idx="10">
                  <c:v>1562</c:v>
                </c:pt>
                <c:pt idx="11">
                  <c:v>#N/A</c:v>
                </c:pt>
                <c:pt idx="12">
                  <c:v>#N/A</c:v>
                </c:pt>
                <c:pt idx="13">
                  <c:v>1574</c:v>
                </c:pt>
                <c:pt idx="14">
                  <c:v>#N/A</c:v>
                </c:pt>
              </c:numCache>
            </c:numRef>
          </c:val>
          <c:smooth val="0"/>
          <c:extLst>
            <c:ext xmlns:c16="http://schemas.microsoft.com/office/drawing/2014/chart" uri="{C3380CC4-5D6E-409C-BE32-E72D297353CC}">
              <c16:uniqueId val="{00000008-0D46-4BA9-9A6F-5B399AAA1F6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34710</c:v>
                </c:pt>
                <c:pt idx="5">
                  <c:v>35489</c:v>
                </c:pt>
                <c:pt idx="8">
                  <c:v>36870</c:v>
                </c:pt>
                <c:pt idx="11">
                  <c:v>37988</c:v>
                </c:pt>
                <c:pt idx="14">
                  <c:v>37003</c:v>
                </c:pt>
              </c:numCache>
            </c:numRef>
          </c:val>
          <c:extLst>
            <c:ext xmlns:c16="http://schemas.microsoft.com/office/drawing/2014/chart" uri="{C3380CC4-5D6E-409C-BE32-E72D297353CC}">
              <c16:uniqueId val="{00000000-2ACC-4B7D-B3F2-148ECD2F3C6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140</c:v>
                </c:pt>
                <c:pt idx="5">
                  <c:v>694</c:v>
                </c:pt>
                <c:pt idx="8">
                  <c:v>1098</c:v>
                </c:pt>
                <c:pt idx="11">
                  <c:v>1277</c:v>
                </c:pt>
                <c:pt idx="14">
                  <c:v>1208</c:v>
                </c:pt>
              </c:numCache>
            </c:numRef>
          </c:val>
          <c:extLst>
            <c:ext xmlns:c16="http://schemas.microsoft.com/office/drawing/2014/chart" uri="{C3380CC4-5D6E-409C-BE32-E72D297353CC}">
              <c16:uniqueId val="{00000001-2ACC-4B7D-B3F2-148ECD2F3C6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11881</c:v>
                </c:pt>
                <c:pt idx="5">
                  <c:v>12944</c:v>
                </c:pt>
                <c:pt idx="8">
                  <c:v>12981</c:v>
                </c:pt>
                <c:pt idx="11">
                  <c:v>13044</c:v>
                </c:pt>
                <c:pt idx="14">
                  <c:v>13872</c:v>
                </c:pt>
              </c:numCache>
            </c:numRef>
          </c:val>
          <c:extLst>
            <c:ext xmlns:c16="http://schemas.microsoft.com/office/drawing/2014/chart" uri="{C3380CC4-5D6E-409C-BE32-E72D297353CC}">
              <c16:uniqueId val="{00000002-2ACC-4B7D-B3F2-148ECD2F3C6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ACC-4B7D-B3F2-148ECD2F3C6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ACC-4B7D-B3F2-148ECD2F3C6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ACC-4B7D-B3F2-148ECD2F3C6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3395</c:v>
                </c:pt>
                <c:pt idx="3">
                  <c:v>3298</c:v>
                </c:pt>
                <c:pt idx="6">
                  <c:v>3196</c:v>
                </c:pt>
                <c:pt idx="9">
                  <c:v>2643</c:v>
                </c:pt>
                <c:pt idx="12">
                  <c:v>2766</c:v>
                </c:pt>
              </c:numCache>
            </c:numRef>
          </c:val>
          <c:extLst>
            <c:ext xmlns:c16="http://schemas.microsoft.com/office/drawing/2014/chart" uri="{C3380CC4-5D6E-409C-BE32-E72D297353CC}">
              <c16:uniqueId val="{00000006-2ACC-4B7D-B3F2-148ECD2F3C6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645</c:v>
                </c:pt>
                <c:pt idx="3">
                  <c:v>883</c:v>
                </c:pt>
                <c:pt idx="6">
                  <c:v>732</c:v>
                </c:pt>
                <c:pt idx="9">
                  <c:v>1746</c:v>
                </c:pt>
                <c:pt idx="12">
                  <c:v>3970</c:v>
                </c:pt>
              </c:numCache>
            </c:numRef>
          </c:val>
          <c:extLst>
            <c:ext xmlns:c16="http://schemas.microsoft.com/office/drawing/2014/chart" uri="{C3380CC4-5D6E-409C-BE32-E72D297353CC}">
              <c16:uniqueId val="{00000007-2ACC-4B7D-B3F2-148ECD2F3C6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7903</c:v>
                </c:pt>
                <c:pt idx="3">
                  <c:v>6841</c:v>
                </c:pt>
                <c:pt idx="6">
                  <c:v>7097</c:v>
                </c:pt>
                <c:pt idx="9">
                  <c:v>8458</c:v>
                </c:pt>
                <c:pt idx="12">
                  <c:v>7349</c:v>
                </c:pt>
              </c:numCache>
            </c:numRef>
          </c:val>
          <c:extLst>
            <c:ext xmlns:c16="http://schemas.microsoft.com/office/drawing/2014/chart" uri="{C3380CC4-5D6E-409C-BE32-E72D297353CC}">
              <c16:uniqueId val="{00000008-2ACC-4B7D-B3F2-148ECD2F3C6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51</c:v>
                </c:pt>
                <c:pt idx="3">
                  <c:v>52</c:v>
                </c:pt>
                <c:pt idx="6">
                  <c:v>65</c:v>
                </c:pt>
                <c:pt idx="9">
                  <c:v>65</c:v>
                </c:pt>
                <c:pt idx="12">
                  <c:v>54</c:v>
                </c:pt>
              </c:numCache>
            </c:numRef>
          </c:val>
          <c:extLst>
            <c:ext xmlns:c16="http://schemas.microsoft.com/office/drawing/2014/chart" uri="{C3380CC4-5D6E-409C-BE32-E72D297353CC}">
              <c16:uniqueId val="{00000009-2ACC-4B7D-B3F2-148ECD2F3C6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35488</c:v>
                </c:pt>
                <c:pt idx="3">
                  <c:v>38334</c:v>
                </c:pt>
                <c:pt idx="6">
                  <c:v>41989</c:v>
                </c:pt>
                <c:pt idx="9">
                  <c:v>42782</c:v>
                </c:pt>
                <c:pt idx="12">
                  <c:v>41217</c:v>
                </c:pt>
              </c:numCache>
            </c:numRef>
          </c:val>
          <c:extLst>
            <c:ext xmlns:c16="http://schemas.microsoft.com/office/drawing/2014/chart" uri="{C3380CC4-5D6E-409C-BE32-E72D297353CC}">
              <c16:uniqueId val="{0000000A-2ACC-4B7D-B3F2-148ECD2F3C6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752</c:v>
                </c:pt>
                <c:pt idx="2">
                  <c:v>#N/A</c:v>
                </c:pt>
                <c:pt idx="3">
                  <c:v>#N/A</c:v>
                </c:pt>
                <c:pt idx="4">
                  <c:v>281</c:v>
                </c:pt>
                <c:pt idx="5">
                  <c:v>#N/A</c:v>
                </c:pt>
                <c:pt idx="6">
                  <c:v>#N/A</c:v>
                </c:pt>
                <c:pt idx="7">
                  <c:v>2131</c:v>
                </c:pt>
                <c:pt idx="8">
                  <c:v>#N/A</c:v>
                </c:pt>
                <c:pt idx="9">
                  <c:v>#N/A</c:v>
                </c:pt>
                <c:pt idx="10">
                  <c:v>3386</c:v>
                </c:pt>
                <c:pt idx="11">
                  <c:v>#N/A</c:v>
                </c:pt>
                <c:pt idx="12">
                  <c:v>#N/A</c:v>
                </c:pt>
                <c:pt idx="13">
                  <c:v>3273</c:v>
                </c:pt>
                <c:pt idx="14">
                  <c:v>#N/A</c:v>
                </c:pt>
              </c:numCache>
            </c:numRef>
          </c:val>
          <c:smooth val="0"/>
          <c:extLst>
            <c:ext xmlns:c16="http://schemas.microsoft.com/office/drawing/2014/chart" uri="{C3380CC4-5D6E-409C-BE32-E72D297353CC}">
              <c16:uniqueId val="{0000000B-2ACC-4B7D-B3F2-148ECD2F3C6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9125</c:v>
                </c:pt>
                <c:pt idx="1">
                  <c:v>9557</c:v>
                </c:pt>
                <c:pt idx="2">
                  <c:v>10000</c:v>
                </c:pt>
              </c:numCache>
            </c:numRef>
          </c:val>
          <c:extLst>
            <c:ext xmlns:c16="http://schemas.microsoft.com/office/drawing/2014/chart" uri="{C3380CC4-5D6E-409C-BE32-E72D297353CC}">
              <c16:uniqueId val="{00000000-3E43-4CF2-9D19-858A01A505B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772</c:v>
                </c:pt>
                <c:pt idx="1">
                  <c:v>753</c:v>
                </c:pt>
                <c:pt idx="2">
                  <c:v>733</c:v>
                </c:pt>
              </c:numCache>
            </c:numRef>
          </c:val>
          <c:extLst>
            <c:ext xmlns:c16="http://schemas.microsoft.com/office/drawing/2014/chart" uri="{C3380CC4-5D6E-409C-BE32-E72D297353CC}">
              <c16:uniqueId val="{00000001-3E43-4CF2-9D19-858A01A505B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5014</c:v>
                </c:pt>
                <c:pt idx="1">
                  <c:v>4563</c:v>
                </c:pt>
                <c:pt idx="2">
                  <c:v>4880</c:v>
                </c:pt>
              </c:numCache>
            </c:numRef>
          </c:val>
          <c:extLst>
            <c:ext xmlns:c16="http://schemas.microsoft.com/office/drawing/2014/chart" uri="{C3380CC4-5D6E-409C-BE32-E72D297353CC}">
              <c16:uniqueId val="{00000002-3E43-4CF2-9D19-858A01A505B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{75D6C39F-A671-4D8A-B234-B151759BAC00}</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414F-4956-8FE6-B66609A6CDD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{CF6B8CB0-D631-41A1-9D89-06E247CF6128}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14F-4956-8FE6-B66609A6CDD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{F669B873-269A-4659-9923-743369EEBEA9}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14F-4956-8FE6-B66609A6CDD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{B2FA24EB-23FD-4976-95CE-3DDE5BE4CF6A}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14F-4956-8FE6-B66609A6CDD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{6E3C8ECD-098F-4A38-BCFF-79EDA80D4660}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14F-4956-8FE6-B66609A6CDD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{34726DB0-8E36-4882-9351-4D07BFD7F821}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414F-4956-8FE6-B66609A6CDD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{444CA0A9-E680-4789-A4FB-71F591545689}</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414F-4956-8FE6-B66609A6CDD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{A0B11332-A1EB-469E-9A90-3574BB6933EE}</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414F-4956-8FE6-B66609A6CDD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{6ED39486-B5D0-4467-929C-BC05F706A016}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414F-4956-8FE6-B66609A6CDD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57.2</c:v>
                </c:pt>
                <c:pt idx="8">
                  <c:v>57.6</c:v>
                </c:pt>
                <c:pt idx="16">
                  <c:v>55.2</c:v>
                </c:pt>
                <c:pt idx="24">
                  <c:v>55.5</c:v>
                </c:pt>
                <c:pt idx="32">
                  <c:v>56.5</c:v>
                </c:pt>
              </c:numCache>
            </c:numRef>
          </c:xVal>
          <c:yVal>
            <c:numRef>
              <c:f>公会計指標分析・財政指標組合せ分析表!$BP$51:$DC$51</c:f>
              <c:numCache>
                <c:formatCode>#,##0.0;"▲ "#,##0.0</c:formatCode>
                <c:ptCount val="40"/>
                <c:pt idx="0">
                  <c:v>5.4</c:v>
                </c:pt>
                <c:pt idx="8">
                  <c:v>2</c:v>
                </c:pt>
                <c:pt idx="16">
                  <c:v>15.1</c:v>
                </c:pt>
                <c:pt idx="24">
                  <c:v>22.9</c:v>
                </c:pt>
                <c:pt idx="32">
                  <c:v>22.7</c:v>
                </c:pt>
              </c:numCache>
            </c:numRef>
          </c:yVal>
          <c:smooth val="0"/>
          <c:extLst>
            <c:ext xmlns:c16="http://schemas.microsoft.com/office/drawing/2014/chart" uri="{C3380CC4-5D6E-409C-BE32-E72D297353CC}">
              <c16:uniqueId val="{00000009-414F-4956-8FE6-B66609A6CDD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{5C4DFC4C-C2B3-4610-8286-EEDD92269E72}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414F-4956-8FE6-B66609A6CDD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{7C567AB5-2B70-4B10-B310-74786960E235}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14F-4956-8FE6-B66609A6CDD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{FAC34B52-AF00-4423-9B22-EEE35A3CF823}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14F-4956-8FE6-B66609A6CDD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{11929EA8-12E9-41F3-9103-4AED607631A8}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14F-4956-8FE6-B66609A6CDD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{604C1628-1A93-48FB-BFA5-CAB6D78E3A66}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14F-4956-8FE6-B66609A6CDD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{04ACB604-450B-4B60-A9DF-E131E69832B0}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414F-4956-8FE6-B66609A6CDD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{EE7CD44A-CE80-4C2D-A7AE-8BA393CEF6BF}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414F-4956-8FE6-B66609A6CDD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{5F0A4C4A-CCA7-4643-8B79-DFA8F3540A43}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414F-4956-8FE6-B66609A6CDD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{67AC447A-F376-40C3-A874-2764E701F562}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414F-4956-8FE6-B66609A6CDD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60.6</c:v>
                </c:pt>
                <c:pt idx="16">
                  <c:v>62.3</c:v>
                </c:pt>
                <c:pt idx="24">
                  <c:v>62.2</c:v>
                </c:pt>
                <c:pt idx="32">
                  <c:v>63.5</c:v>
                </c:pt>
              </c:numCache>
            </c:numRef>
          </c:xVal>
          <c:yVal>
            <c:numRef>
              <c:f>公会計指標分析・財政指標組合せ分析表!$BP$55:$DC$55</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414F-4956-8FE6-B66609A6CDDF}"/>
            </c:ext>
          </c:extLst>
        </c:ser>
        <c:dLbls>
          <c:showLegendKey val="0"/>
          <c:showVal val="1"/>
          <c:showCatName val="0"/>
          <c:showSerName val="0"/>
          <c:showPercent val="0"/>
          <c:showBubbleSize val="0"/>
        </c:dLbls>
        <c:axId val="46179840"/>
        <c:axId val="46181760"/>
      </c:scatterChart>
      <c:valAx>
        <c:axId val="46179840"/>
        <c:scaling>
          <c:orientation val="maxMin"/>
          <c:max val="64"/>
          <c:min val="54"/>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{508899AF-09B9-43C0-9E66-4A94AA824CB2}</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C260-4407-9040-BFCAB34D304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{93F61CDE-FE2B-44B2-B7B6-C734801B0413}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260-4407-9040-BFCAB34D304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{490AEEB4-D5B4-4D3D-BD8B-D019D8D9EE96}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260-4407-9040-BFCAB34D304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{4B06B698-CD40-4944-B485-46D879CD0D1C}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260-4407-9040-BFCAB34D304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{2F02C82F-60FA-4DB3-BB7A-5AA2C23498B9}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260-4407-9040-BFCAB34D304D}"/>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{EB1B4684-A94E-4A53-9593-0A2309A6FC45}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C260-4407-9040-BFCAB34D304D}"/>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{37C11375-32D4-44CB-A6A0-87CE12ECB3BB}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C260-4407-9040-BFCAB34D304D}"/>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{9A1D0A25-C19A-4F04-90E2-7EB5F8C4E944}</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C260-4407-9040-BFCAB34D304D}"/>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{FB66978F-E9C0-4A4D-A7FD-79708884DD07}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C260-4407-9040-BFCAB34D304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10.199999999999999</c:v>
                </c:pt>
                <c:pt idx="8">
                  <c:v>8.9</c:v>
                </c:pt>
                <c:pt idx="16">
                  <c:v>8.6999999999999993</c:v>
                </c:pt>
                <c:pt idx="24">
                  <c:v>9.1</c:v>
                </c:pt>
                <c:pt idx="32">
                  <c:v>10.4</c:v>
                </c:pt>
              </c:numCache>
            </c:numRef>
          </c:xVal>
          <c:yVal>
            <c:numRef>
              <c:f>公会計指標分析・財政指標組合せ分析表!$BP$73:$DC$73</c:f>
              <c:numCache>
                <c:formatCode>#,##0.0;"▲ "#,##0.0</c:formatCode>
                <c:ptCount val="40"/>
                <c:pt idx="0">
                  <c:v>5.4</c:v>
                </c:pt>
                <c:pt idx="8">
                  <c:v>2</c:v>
                </c:pt>
                <c:pt idx="16">
                  <c:v>15.1</c:v>
                </c:pt>
                <c:pt idx="24">
                  <c:v>22.9</c:v>
                </c:pt>
                <c:pt idx="32">
                  <c:v>22.7</c:v>
                </c:pt>
              </c:numCache>
            </c:numRef>
          </c:yVal>
          <c:smooth val="0"/>
          <c:extLst>
            <c:ext xmlns:c16="http://schemas.microsoft.com/office/drawing/2014/chart" uri="{C3380CC4-5D6E-409C-BE32-E72D297353CC}">
              <c16:uniqueId val="{00000009-C260-4407-9040-BFCAB34D304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2.2124696984114988E-4"/>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{4E4F089A-F077-4B35-A0B0-65E4F1CE0184}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C260-4407-9040-BFCAB34D304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{7C3E809A-A285-4C97-96B1-0CE3152CDD53}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260-4407-9040-BFCAB34D304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{AB0140E1-C73D-4A93-8444-1ECF3D1A7A01}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260-4407-9040-BFCAB34D304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{4A2CDA1E-AB05-43AD-AA08-BC10342064A9}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260-4407-9040-BFCAB34D304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{E9F29E67-3EFE-4DFA-93FD-94CCE57EDF96}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260-4407-9040-BFCAB34D304D}"/>
                </c:ext>
              </c:extLst>
            </c:dLbl>
            <c:dLbl>
              <c:idx val="8"/>
              <c:layout>
                <c:manualLayout>
                  <c:x val="0"/>
                  <c:y val="-2.2124696984122963E-4"/>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{B144E2D6-2F8C-488F-AB09-377898578261}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C260-4407-9040-BFCAB34D304D}"/>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{C7107FC9-FD0F-415B-815B-760D64260864}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C260-4407-9040-BFCAB34D304D}"/>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{296D37D6-61C3-41ED-80CE-C3405187BFB4}</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C260-4407-9040-BFCAB34D304D}"/>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{B19AB7F2-E1D2-447D-BB95-38A8AE6FA04E}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C260-4407-9040-BFCAB34D304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7.7</c:v>
                </c:pt>
                <c:pt idx="16">
                  <c:v>7.5</c:v>
                </c:pt>
                <c:pt idx="24">
                  <c:v>8</c:v>
                </c:pt>
                <c:pt idx="32">
                  <c:v>8</c:v>
                </c:pt>
              </c:numCache>
            </c:numRef>
          </c:xVal>
          <c:yVal>
            <c:numRef>
              <c:f>公会計指標分析・財政指標組合せ分析表!$BP$77:$DC$77</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C260-4407-9040-BFCAB34D304D}"/>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「元利償還金」について、教育施設施設整備事業等の建設事業を実施しており、令和元年度以降増加している。「実質公債費比率の分子」についても、同様に増加している。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今後も教育施設整備事業等を実施していくことに加え、宇城広域連合の廃棄物処理施設事業や下水道事業の雨水対策に係る施設の公債費負担も重なることから、「実質公債比率の分子」の悪化が懸念される。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事業の峻別及び平準化を行い、当該比率を急激に悪化させないように努めていく。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「一般会計等に係る地方債の現在高」は、教育施設等整備事業等の影響により、平成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年度以降増加していたが、地方債抑制に努めた結果、令和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年度は前年度と比較して減少した。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「公営企業債等繰入見込額」は、下水道事業における分流式下水道等に要する経費の繰出基準割合の減少を主な要因として、前年度と比較して減少した。</a:t>
          </a:r>
          <a:endParaRPr kumimoji="1" lang="en-US" altLang="ja-JP" sz="1400">
            <a:latin typeface="ＭＳ ゴシック" pitchFamily="49" charset="-128"/>
            <a:ea typeface="ＭＳ ゴシック" pitchFamily="49" charset="-128"/>
          </a:endParaRPr>
        </a:p>
        <a:p>
          <a:r>
            <a:rPr kumimoji="1" lang="ja-JP" altLang="en-US" sz="1400" baseline="0">
              <a:latin typeface="ＭＳ ゴシック" pitchFamily="49" charset="-128"/>
              <a:ea typeface="ＭＳ ゴシック" pitchFamily="49" charset="-128"/>
            </a:rPr>
            <a:t>  </a:t>
          </a:r>
          <a:r>
            <a:rPr kumimoji="1" lang="ja-JP" altLang="en-US" sz="1400">
              <a:latin typeface="ＭＳ ゴシック" pitchFamily="49" charset="-128"/>
              <a:ea typeface="ＭＳ ゴシック" pitchFamily="49" charset="-128"/>
            </a:rPr>
            <a:t>一方、充当可能財源等は、「基準財政需要額算入見込額」が、地方債現在高の減少に伴い交付税算入見込額が減少したことにより、前年度と比較して減少した。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らにより、「将来負担比率の分子」は前年度と比較して減少したが、今後も教育施設等整備事業を実施していく予定であるが、交付税算入率が有利な旧合併特例事業債に限りがあり、「将来負担比率の分子」の悪化が懸念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普通交付税の合併算定替えによる特例措置の適用期間終了を見据え、平成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年度まで順調に積み増してきた財政調整基金について、平成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年度は熊本地震に対応するため、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百万円取崩したことにより年度末残高は大幅に減少したが、平成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年度以降は基金の取崩しに依存することなく財政運営を行ってきたところである。令和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年度においては、新型コロナウイルス感染症に対応するため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百万円取崩したことにより減少したが、令和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百万円の歳計剰余金等の積み立てを行い、また、その他の基金についても、それぞれの目的に応じて必要な積立及び取崩しを行ったことから、基金全体として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国営緊急農地再整備事業基金において、当該事業最終年度の令和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年度に県に対して事業負担金役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百万円に支払いが発生するため、令和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百万円を積み立てる予定とする等、その他特定目的基金は増加を見込んでいる。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しかし、財政調整基金については、普通交付税の段階的縮減（令和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年度に一本算定）のみならず、防災拠点センター建設や小中学校施設の建替え等に係るの元金償還開始、また、令和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旧合併特例事業債の発行限度額に到達する予定であり、今後の建設事業は同地方債と比較して充当率と交付税措置が低い地方債での対応を要する等、歳出計画に対する歳入不足が見込まれるため、これまで積み増してきた財政調整基金を計画的に取崩す予定としているため、基金全体としては減少を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市の振興及び地域活性化事業の費用に充てる。</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ふるさと応援寄附基金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本市を応援しようとする個人又は団体から寄附金を募り、各種事業に要する経費に充てる。</a:t>
          </a:r>
          <a:endParaRPr lang="ja-JP" altLang="ja-JP" sz="1200">
            <a:effectLst/>
            <a:latin typeface="ＭＳ ゴシック" panose="020B0609070205080204" pitchFamily="49" charset="-128"/>
            <a:ea typeface="ＭＳ ゴシック" panose="020B0609070205080204" pitchFamily="49" charset="-128"/>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社会福祉基金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高齢者、障がい者及び児童の福祉の向上並びにこれらの者の快適な生活環境の形成等に要する経費の財源に充てる。</a:t>
          </a: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国営緊急農地再整備事業基金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国営緊急農地再編整備事業に係る負担金の支払い等の財源に充てる。</a:t>
          </a: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奨学基金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福祉の増進と郷土社会に有用な人材を育成するために要する経費に充てる。</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上記のうち、主なものは次のとおり。</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2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「地域振興基金」で管理していたふるさと応援寄附基金を新たに設置した「ふるさと応援寄附基金」に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538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百万円組み替えたこと等により、前年度から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538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百万円（対前年度比▲</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％）減少した。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ふるさと応援寄附基金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218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百万円積立を行い、新型コロナ収束祈願花火プロジェクト事業等で</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百万円取崩しを行い、「地域振興基金」から「ふるさと応援寄附基金」に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538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百万円組み替えたことにより、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745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百万円（前年度残高なし）増加した。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国営緊急農地再整備事業基金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162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百万円積立て（前年度残高なし）を行った。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中期財政計画（令和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年度）において、それぞれの目的に応じて積立てと取崩しを行い、令和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年度末残高はその他特定目的基金残高を</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6,555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百万円と見込んでいる。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年度は歳計剰余金等を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百万円積立てを行ったことから、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中長期財政計画（令和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年度）において、歳出計画に対する歳入不足が見込まれていることから、計画的に取り崩す予定とし、令和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過去の熊本地震等の大規模災害などの緊急突発的な財政需要や予期せぬ収入の減少に備えておく必要があるため、持続可能な財政基盤の一部として、標準財政規模の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百万円は最低限保有しておくべき額として位置付けている。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災害対策債及び過疎対策事業債に係る元利償還金に充てるため、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百万円（対前年度比▲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災害対策債で毎年度約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年度まで取崩し、また、過疎対策事業債で毎年度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年度まで取崩し、市債の償還に充てることで後年度の財政負担軽減を行う予定としており、基金は減少する見込みである。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BB8207B-76FD-416E-8264-936A834B9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7446718-E06E-43D8-8CEC-65B15AC7A6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B1940775-9415-4700-A4F8-56D491E86663}"/>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A788737D-C8EA-40FF-9F3C-72637D12F94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7239EEAA-AD48-4F42-BC18-47A5F9F9469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E4EF70D-35DE-4385-9C00-723904AA046D}"/>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2491A19F-6484-4781-9B4E-11D8BF89680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94614D48-9B26-4A27-A621-331C6775A6A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1C9A1F3-A840-4A83-BEE1-007F12889678}"/>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80EB2F1-2C6D-443D-AA88-C76A224BF9F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65318E89-48FB-497E-9902-D20C94B8B4E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C38015D6-C6FB-4D36-ABA9-D74CC745F52E}"/>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57,562
56,882
188.67
35,905,918
34,225,716
1,033,410
18,122,209
41,216,887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4B9E28A5-EFC2-4635-B527-7717A48492E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5D656635-0B5C-4149-8FC4-CD168DCFE64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F4F5A07D-AF79-4506-8749-21A905D76C67}"/>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D5D64ECA-3480-412F-8D4C-C6712AE9D168}"/>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F7F5FEAE-54DA-4DDB-B426-67E48D02BA5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AD79647A-2423-4B2A-8DAF-C56BCDE113C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CF6305D-3B41-46F3-B1E8-45B33D017D8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E0DD2970-AE74-4109-8ED1-8D48002D491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DAF368D-789D-42AE-B93B-00E0BDC5D2A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1B7B488F-4F74-4BE0-B70B-0329C5E8696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7970F7E0-55B9-4486-93C3-7502B1DD242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3077D73F-DAFD-4A09-8C8C-B5E889C3F36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FB2780AF-DAD8-4367-93D4-4A16ADAA00EC}"/>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28E3979C-E01E-41DE-AC34-7D90E0BD0217}"/>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D838134-7258-4838-A178-7D202298349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2B930F3C-A121-4E83-8933-2DEBA56AA22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75BD16C1-DA95-482C-86C4-3F0284C3B84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AA528BF6-4A7F-4836-ADA2-185A49CA0EC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E198E10D-3C85-4427-A97B-DABAD6CBE249}"/>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A74FCA77-0E66-4E88-B8F7-0C20D9CD9ABB}"/>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32CC75D2-7456-4D5D-BA9F-82B1C902D3DA}"/>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72CCDC44-1C6F-4C61-A62B-3B16627517F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3CBC311-6813-4435-9E2E-507CD8B430A6}"/>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7C095B9D-983D-4960-AE51-9A402964445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22292553-5A3F-45E3-BED0-10C9F4640EB6}"/>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AC1636F4-2C14-4693-BC82-8A1E8FB15981}"/>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FC018E3C-731B-4A62-A00B-16BB5C6BA9E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2847EECE-344C-430D-B305-944A6E2242CB}"/>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8A9A1499-C436-4063-BBEA-749F7FA3C599}"/>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283B3A6B-725C-4932-8853-C971336D648B}"/>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8C9442D2-0EAE-4C92-87A7-A1C40D2D297E}"/>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5FD6284-2DB4-4E17-B06D-D326C6F7DF1E}"/>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D0E1216-FE8B-42E6-8F79-5BC82730381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B7E0D232-187E-4491-8BA3-DB2118D3B2F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728B52B3-2F43-4E9C-A2C7-F46029DE609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年度の比率は、公営住宅、保育所、図書館及び福祉施設などの老朽化が進み、前年度と比較し</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ポイント上昇しているが、各平均（類似団体・全国・県）を下回っており、他団体と比較すると施設の老朽化は抑えられている。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公共施設等総合管理計画（</a:t>
          </a:r>
          <a:r>
            <a:rPr kumimoji="1" lang="en-US" altLang="ja-JP" sz="1100">
              <a:latin typeface="ＭＳ Ｐゴシック" panose="020B0600070205080204" pitchFamily="50" charset="-128"/>
              <a:ea typeface="ＭＳ Ｐゴシック" panose="020B0600070205080204" pitchFamily="50" charset="-128"/>
            </a:rPr>
            <a:t>H27.9</a:t>
          </a:r>
          <a:r>
            <a:rPr kumimoji="1" lang="ja-JP" altLang="en-US" sz="1100">
              <a:latin typeface="ＭＳ Ｐゴシック" panose="020B0600070205080204" pitchFamily="50" charset="-128"/>
              <a:ea typeface="ＭＳ Ｐゴシック" panose="020B0600070205080204" pitchFamily="50" charset="-128"/>
            </a:rPr>
            <a:t>策定、</a:t>
          </a:r>
          <a:r>
            <a:rPr kumimoji="1" lang="en-US" altLang="ja-JP" sz="1100">
              <a:latin typeface="ＭＳ Ｐゴシック" panose="020B0600070205080204" pitchFamily="50" charset="-128"/>
              <a:ea typeface="ＭＳ Ｐゴシック" panose="020B0600070205080204" pitchFamily="50" charset="-128"/>
            </a:rPr>
            <a:t>R4.3</a:t>
          </a:r>
          <a:r>
            <a:rPr kumimoji="1" lang="ja-JP" altLang="en-US" sz="1100">
              <a:latin typeface="ＭＳ Ｐゴシック" panose="020B0600070205080204" pitchFamily="50" charset="-128"/>
              <a:ea typeface="ＭＳ Ｐゴシック" panose="020B0600070205080204" pitchFamily="50" charset="-128"/>
            </a:rPr>
            <a:t>改訂）において、</a:t>
          </a:r>
          <a:r>
            <a:rPr kumimoji="1" lang="en-US" altLang="ja-JP" sz="1100">
              <a:latin typeface="ＭＳ Ｐゴシック" panose="020B0600070205080204" pitchFamily="50" charset="-128"/>
              <a:ea typeface="ＭＳ Ｐゴシック" panose="020B0600070205080204" pitchFamily="50" charset="-128"/>
            </a:rPr>
            <a:t>2054</a:t>
          </a:r>
          <a:r>
            <a:rPr kumimoji="1" lang="ja-JP" altLang="en-US" sz="1100">
              <a:latin typeface="ＭＳ Ｐゴシック" panose="020B0600070205080204" pitchFamily="50" charset="-128"/>
              <a:ea typeface="ＭＳ Ｐゴシック" panose="020B0600070205080204" pitchFamily="50" charset="-128"/>
            </a:rPr>
            <a:t>年度までに総延床面積を</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％程度縮減させる目標を掲げ、将来の人口規模に見合った施設の保有量に向けて、老朽化した施設の複合化や小規模建て替えなどによるコンパクト化を推進していく。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DE2FDAD8-58AE-48C6-A683-BD8030DB301E}"/>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21FB3868-3AEF-4B18-B3E2-E3DF81293F3A}"/>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28EBE6BE-38EE-4DF7-BF17-90139113DE06}"/>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AAF593E2-060A-483E-8D8E-23AC28DAD1AC}"/>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852D3BD0-BBED-4698-BD55-8098D5F88FC9}"/>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15CD474C-0226-49E7-8495-59A41D899F1F}"/>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77CD6E40-C42A-4812-AD45-9C2786423A4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8F0821B9-17A5-4337-BCCF-DB46EBF1F236}"/>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3DE47F7A-DF60-40B7-BF20-085493E2F43B}"/>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5F25031E-D019-4D99-B24E-CEB2092B1DD6}"/>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4BA01B14-65A2-494F-A4AD-008BABB35423}"/>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ED3312B3-1AEA-47A6-B947-F5BC826CC3EE}"/>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8A815E8A-AB69-4839-93C2-C9F82F858B43}"/>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41B499AC-41D8-43A3-9315-B7B1B2C8AB23}"/>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FFC3D48B-BFED-4BB5-843C-13221ADCB4EB}"/>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7FE0C263-AFD5-4EE9-8FF5-A9987854AAE6}"/>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3810</xdr:rowOff>
    </xdr:to>
    <xdr:cxnSp macro="">
      <xdr:nvCxnSpPr>
        <xdr:cNvPr id="65" name="直線コネクタ 64">
          <a:extLst>
            <a:ext uri="{FF2B5EF4-FFF2-40B4-BE49-F238E27FC236}">
              <a16:creationId xmlns:a16="http://schemas.microsoft.com/office/drawing/2014/main" id="{5638EF38-8811-4896-AC3C-E2A09B14702E}"/>
            </a:ext>
          </a:extLst>
        </xdr:cNvPr>
        <xdr:cNvCxnSpPr/>
      </xdr:nvCxnSpPr>
      <xdr:spPr>
        <a:xfrm flipV="1">
          <a:off x="4760595" y="5528733"/>
          <a:ext cx="1270" cy="1075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7637</xdr:rowOff>
    </xdr:from>
    <xdr:ext cx="405111" cy="259045"/>
    <xdr:sp macro="" textlink="">
      <xdr:nvSpPr>
        <xdr:cNvPr id="66" name="有形固定資産減価償却率最小値テキスト">
          <a:extLst>
            <a:ext uri="{FF2B5EF4-FFF2-40B4-BE49-F238E27FC236}">
              <a16:creationId xmlns:a16="http://schemas.microsoft.com/office/drawing/2014/main" id="{D91F884F-ABE1-4AEE-98EB-102AFBDA6A7A}"/>
            </a:ext>
          </a:extLst>
        </xdr:cNvPr>
        <xdr:cNvSpPr txBox="1"/>
      </xdr:nvSpPr>
      <xdr:spPr>
        <a:xfrm>
          <a:off x="4813300" y="660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3810</xdr:rowOff>
    </xdr:from>
    <xdr:to>
      <xdr:col>23</xdr:col>
      <xdr:colOff>174625</xdr:colOff>
      <xdr:row>34</xdr:row>
      <xdr:rowOff>3810</xdr:rowOff>
    </xdr:to>
    <xdr:cxnSp macro="">
      <xdr:nvCxnSpPr>
        <xdr:cNvPr id="67" name="直線コネクタ 66">
          <a:extLst>
            <a:ext uri="{FF2B5EF4-FFF2-40B4-BE49-F238E27FC236}">
              <a16:creationId xmlns:a16="http://schemas.microsoft.com/office/drawing/2014/main" id="{1D8BB49B-735D-4F3E-AB88-EE23D000E52A}"/>
            </a:ext>
          </a:extLst>
        </xdr:cNvPr>
        <xdr:cNvCxnSpPr/>
      </xdr:nvCxnSpPr>
      <xdr:spPr>
        <a:xfrm>
          <a:off x="4673600" y="660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68" name="有形固定資産減価償却率最大値テキスト">
          <a:extLst>
            <a:ext uri="{FF2B5EF4-FFF2-40B4-BE49-F238E27FC236}">
              <a16:creationId xmlns:a16="http://schemas.microsoft.com/office/drawing/2014/main" id="{65665932-0AE3-454A-8C1A-C2027314AA5B}"/>
            </a:ext>
          </a:extLst>
        </xdr:cNvPr>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69" name="直線コネクタ 68">
          <a:extLst>
            <a:ext uri="{FF2B5EF4-FFF2-40B4-BE49-F238E27FC236}">
              <a16:creationId xmlns:a16="http://schemas.microsoft.com/office/drawing/2014/main" id="{4CC2E782-BC0A-4EC8-9923-5B513DFB465D}"/>
            </a:ext>
          </a:extLst>
        </xdr:cNvPr>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171044</xdr:rowOff>
    </xdr:from>
    <xdr:ext cx="405111" cy="259045"/>
    <xdr:sp macro="" textlink="">
      <xdr:nvSpPr>
        <xdr:cNvPr id="70" name="有形固定資産減価償却率平均値テキスト">
          <a:extLst>
            <a:ext uri="{FF2B5EF4-FFF2-40B4-BE49-F238E27FC236}">
              <a16:creationId xmlns:a16="http://schemas.microsoft.com/office/drawing/2014/main" id="{86483555-B11C-41C7-911F-47D60151E8A1}"/>
            </a:ext>
          </a:extLst>
        </xdr:cNvPr>
        <xdr:cNvSpPr txBox="1"/>
      </xdr:nvSpPr>
      <xdr:spPr>
        <a:xfrm>
          <a:off x="4813300" y="6086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71" name="フローチャート: 判断 70">
          <a:extLst>
            <a:ext uri="{FF2B5EF4-FFF2-40B4-BE49-F238E27FC236}">
              <a16:creationId xmlns:a16="http://schemas.microsoft.com/office/drawing/2014/main" id="{2DEE020D-F7A4-4E10-B764-EC4C8C8C75EC}"/>
            </a:ext>
          </a:extLst>
        </xdr:cNvPr>
        <xdr:cNvSpPr/>
      </xdr:nvSpPr>
      <xdr:spPr>
        <a:xfrm>
          <a:off x="47117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145838</xdr:rowOff>
    </xdr:from>
    <xdr:to>
      <xdr:col>19</xdr:col>
      <xdr:colOff>187325</xdr:colOff>
      <xdr:row>31</xdr:row>
      <xdr:rowOff>75988</xdr:rowOff>
    </xdr:to>
    <xdr:sp macro="" textlink="">
      <xdr:nvSpPr>
        <xdr:cNvPr id="72" name="フローチャート: 判断 71">
          <a:extLst>
            <a:ext uri="{FF2B5EF4-FFF2-40B4-BE49-F238E27FC236}">
              <a16:creationId xmlns:a16="http://schemas.microsoft.com/office/drawing/2014/main" id="{4F450391-CE15-495C-A33C-F3C250132410}"/>
            </a:ext>
          </a:extLst>
        </xdr:cNvPr>
        <xdr:cNvSpPr/>
      </xdr:nvSpPr>
      <xdr:spPr>
        <a:xfrm>
          <a:off x="4000500" y="606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149437</xdr:rowOff>
    </xdr:from>
    <xdr:to>
      <xdr:col>15</xdr:col>
      <xdr:colOff>187325</xdr:colOff>
      <xdr:row>31</xdr:row>
      <xdr:rowOff>79587</xdr:rowOff>
    </xdr:to>
    <xdr:sp macro="" textlink="">
      <xdr:nvSpPr>
        <xdr:cNvPr id="73" name="フローチャート: 判断 72">
          <a:extLst>
            <a:ext uri="{FF2B5EF4-FFF2-40B4-BE49-F238E27FC236}">
              <a16:creationId xmlns:a16="http://schemas.microsoft.com/office/drawing/2014/main" id="{68992563-EBCB-4819-A046-F609AA3C8669}"/>
            </a:ext>
          </a:extLst>
        </xdr:cNvPr>
        <xdr:cNvSpPr/>
      </xdr:nvSpPr>
      <xdr:spPr>
        <a:xfrm>
          <a:off x="3238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4" name="フローチャート: 判断 73">
          <a:extLst>
            <a:ext uri="{FF2B5EF4-FFF2-40B4-BE49-F238E27FC236}">
              <a16:creationId xmlns:a16="http://schemas.microsoft.com/office/drawing/2014/main" id="{814EFE8D-3F5C-4E9E-A337-918CBDDF2F21}"/>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75" name="フローチャート: 判断 74">
          <a:extLst>
            <a:ext uri="{FF2B5EF4-FFF2-40B4-BE49-F238E27FC236}">
              <a16:creationId xmlns:a16="http://schemas.microsoft.com/office/drawing/2014/main" id="{DAB514AE-7E19-409A-BC52-A983FDE1D4AA}"/>
            </a:ext>
          </a:extLst>
        </xdr:cNvPr>
        <xdr:cNvSpPr/>
      </xdr:nvSpPr>
      <xdr:spPr>
        <a:xfrm>
          <a:off x="1714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C45DD002-2648-4D80-AF54-C09CA613C14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6221B672-2A91-4B36-BC71-2CFE207EAAE2}"/>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2FA08699-ECDD-4569-827C-3F38450002BA}"/>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554496C4-176E-4EB7-AAB3-5E82B8E6115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2D7D3803-9AED-463A-A1DC-3BBC8BA6C4C2}"/>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112183</xdr:rowOff>
    </xdr:from>
    <xdr:to>
      <xdr:col>23</xdr:col>
      <xdr:colOff>136525</xdr:colOff>
      <xdr:row>30</xdr:row>
      <xdr:rowOff>42333</xdr:rowOff>
    </xdr:to>
    <xdr:sp macro="" textlink="">
      <xdr:nvSpPr>
        <xdr:cNvPr id="81" name="楕円 80">
          <a:extLst>
            <a:ext uri="{FF2B5EF4-FFF2-40B4-BE49-F238E27FC236}">
              <a16:creationId xmlns:a16="http://schemas.microsoft.com/office/drawing/2014/main" id="{F6D3BECA-6F7A-4832-B26D-1D90C5117321}"/>
            </a:ext>
          </a:extLst>
        </xdr:cNvPr>
        <xdr:cNvSpPr/>
      </xdr:nvSpPr>
      <xdr:spPr>
        <a:xfrm>
          <a:off x="4711700" y="585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135060</xdr:rowOff>
    </xdr:from>
    <xdr:ext cx="405111" cy="259045"/>
    <xdr:sp macro="" textlink="">
      <xdr:nvSpPr>
        <xdr:cNvPr id="82" name="有形固定資産減価償却率該当値テキスト">
          <a:extLst>
            <a:ext uri="{FF2B5EF4-FFF2-40B4-BE49-F238E27FC236}">
              <a16:creationId xmlns:a16="http://schemas.microsoft.com/office/drawing/2014/main" id="{80182B84-1D88-4E8B-9ABC-A35FA7C6E4E7}"/>
            </a:ext>
          </a:extLst>
        </xdr:cNvPr>
        <xdr:cNvSpPr txBox="1"/>
      </xdr:nvSpPr>
      <xdr:spPr>
        <a:xfrm>
          <a:off x="4813300" y="570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76200</xdr:rowOff>
    </xdr:from>
    <xdr:to>
      <xdr:col>19</xdr:col>
      <xdr:colOff>187325</xdr:colOff>
      <xdr:row>30</xdr:row>
      <xdr:rowOff>6350</xdr:rowOff>
    </xdr:to>
    <xdr:sp macro="" textlink="">
      <xdr:nvSpPr>
        <xdr:cNvPr id="83" name="楕円 82">
          <a:extLst>
            <a:ext uri="{FF2B5EF4-FFF2-40B4-BE49-F238E27FC236}">
              <a16:creationId xmlns:a16="http://schemas.microsoft.com/office/drawing/2014/main" id="{E1AA5DD7-1CD4-4AAB-A784-C06659EC2ACF}"/>
            </a:ext>
          </a:extLst>
        </xdr:cNvPr>
        <xdr:cNvSpPr/>
      </xdr:nvSpPr>
      <xdr:spPr>
        <a:xfrm>
          <a:off x="40005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127000</xdr:rowOff>
    </xdr:from>
    <xdr:to>
      <xdr:col>23</xdr:col>
      <xdr:colOff>85725</xdr:colOff>
      <xdr:row>29</xdr:row>
      <xdr:rowOff>162983</xdr:rowOff>
    </xdr:to>
    <xdr:cxnSp macro="">
      <xdr:nvCxnSpPr>
        <xdr:cNvPr id="84" name="直線コネクタ 83">
          <a:extLst>
            <a:ext uri="{FF2B5EF4-FFF2-40B4-BE49-F238E27FC236}">
              <a16:creationId xmlns:a16="http://schemas.microsoft.com/office/drawing/2014/main" id="{024E2FFF-218A-4946-A86F-0B0E4C57643F}"/>
            </a:ext>
          </a:extLst>
        </xdr:cNvPr>
        <xdr:cNvCxnSpPr/>
      </xdr:nvCxnSpPr>
      <xdr:spPr>
        <a:xfrm>
          <a:off x="4051300" y="5870575"/>
          <a:ext cx="7112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5" name="楕円 84">
          <a:extLst>
            <a:ext uri="{FF2B5EF4-FFF2-40B4-BE49-F238E27FC236}">
              <a16:creationId xmlns:a16="http://schemas.microsoft.com/office/drawing/2014/main" id="{3DEF2164-448F-488D-87D0-437C5F376968}"/>
            </a:ext>
          </a:extLst>
        </xdr:cNvPr>
        <xdr:cNvSpPr/>
      </xdr:nvSpPr>
      <xdr:spPr>
        <a:xfrm>
          <a:off x="32385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116205</xdr:rowOff>
    </xdr:from>
    <xdr:to>
      <xdr:col>19</xdr:col>
      <xdr:colOff>136525</xdr:colOff>
      <xdr:row>29</xdr:row>
      <xdr:rowOff>127000</xdr:rowOff>
    </xdr:to>
    <xdr:cxnSp macro="">
      <xdr:nvCxnSpPr>
        <xdr:cNvPr id="86" name="直線コネクタ 85">
          <a:extLst>
            <a:ext uri="{FF2B5EF4-FFF2-40B4-BE49-F238E27FC236}">
              <a16:creationId xmlns:a16="http://schemas.microsoft.com/office/drawing/2014/main" id="{381E836B-AD08-428F-9CBA-8824B9FE52CF}"/>
            </a:ext>
          </a:extLst>
        </xdr:cNvPr>
        <xdr:cNvCxnSpPr/>
      </xdr:nvCxnSpPr>
      <xdr:spPr>
        <a:xfrm>
          <a:off x="3289300" y="5859780"/>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151765</xdr:rowOff>
    </xdr:from>
    <xdr:to>
      <xdr:col>11</xdr:col>
      <xdr:colOff>187325</xdr:colOff>
      <xdr:row>30</xdr:row>
      <xdr:rowOff>81915</xdr:rowOff>
    </xdr:to>
    <xdr:sp macro="" textlink="">
      <xdr:nvSpPr>
        <xdr:cNvPr id="87" name="楕円 86">
          <a:extLst>
            <a:ext uri="{FF2B5EF4-FFF2-40B4-BE49-F238E27FC236}">
              <a16:creationId xmlns:a16="http://schemas.microsoft.com/office/drawing/2014/main" id="{5C6A0D92-F90B-421C-9374-1A547DA93C41}"/>
            </a:ext>
          </a:extLst>
        </xdr:cNvPr>
        <xdr:cNvSpPr/>
      </xdr:nvSpPr>
      <xdr:spPr>
        <a:xfrm>
          <a:off x="24765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116205</xdr:rowOff>
    </xdr:from>
    <xdr:to>
      <xdr:col>15</xdr:col>
      <xdr:colOff>136525</xdr:colOff>
      <xdr:row>30</xdr:row>
      <xdr:rowOff>31115</xdr:rowOff>
    </xdr:to>
    <xdr:cxnSp macro="">
      <xdr:nvCxnSpPr>
        <xdr:cNvPr id="88" name="直線コネクタ 87">
          <a:extLst>
            <a:ext uri="{FF2B5EF4-FFF2-40B4-BE49-F238E27FC236}">
              <a16:creationId xmlns:a16="http://schemas.microsoft.com/office/drawing/2014/main" id="{E9ED4A2E-F77B-4659-9938-6DC45C4049D7}"/>
            </a:ext>
          </a:extLst>
        </xdr:cNvPr>
        <xdr:cNvCxnSpPr/>
      </xdr:nvCxnSpPr>
      <xdr:spPr>
        <a:xfrm flipV="1">
          <a:off x="2527300" y="5859780"/>
          <a:ext cx="7620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137372</xdr:rowOff>
    </xdr:from>
    <xdr:to>
      <xdr:col>7</xdr:col>
      <xdr:colOff>187325</xdr:colOff>
      <xdr:row>30</xdr:row>
      <xdr:rowOff>67522</xdr:rowOff>
    </xdr:to>
    <xdr:sp macro="" textlink="">
      <xdr:nvSpPr>
        <xdr:cNvPr id="89" name="楕円 88">
          <a:extLst>
            <a:ext uri="{FF2B5EF4-FFF2-40B4-BE49-F238E27FC236}">
              <a16:creationId xmlns:a16="http://schemas.microsoft.com/office/drawing/2014/main" id="{5A8B52E7-8DF5-4084-9DAD-89948F315D6C}"/>
            </a:ext>
          </a:extLst>
        </xdr:cNvPr>
        <xdr:cNvSpPr/>
      </xdr:nvSpPr>
      <xdr:spPr>
        <a:xfrm>
          <a:off x="1714500" y="588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16722</xdr:rowOff>
    </xdr:from>
    <xdr:to>
      <xdr:col>11</xdr:col>
      <xdr:colOff>136525</xdr:colOff>
      <xdr:row>30</xdr:row>
      <xdr:rowOff>31115</xdr:rowOff>
    </xdr:to>
    <xdr:cxnSp macro="">
      <xdr:nvCxnSpPr>
        <xdr:cNvPr id="90" name="直線コネクタ 89">
          <a:extLst>
            <a:ext uri="{FF2B5EF4-FFF2-40B4-BE49-F238E27FC236}">
              <a16:creationId xmlns:a16="http://schemas.microsoft.com/office/drawing/2014/main" id="{89FD80C8-D56C-46EE-964B-CC6C699869F4}"/>
            </a:ext>
          </a:extLst>
        </xdr:cNvPr>
        <xdr:cNvCxnSpPr/>
      </xdr:nvCxnSpPr>
      <xdr:spPr>
        <a:xfrm>
          <a:off x="1765300" y="5931747"/>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67115</xdr:rowOff>
    </xdr:from>
    <xdr:ext cx="405111" cy="259045"/>
    <xdr:sp macro="" textlink="">
      <xdr:nvSpPr>
        <xdr:cNvPr id="91" name="n_1aveValue有形固定資産減価償却率">
          <a:extLst>
            <a:ext uri="{FF2B5EF4-FFF2-40B4-BE49-F238E27FC236}">
              <a16:creationId xmlns:a16="http://schemas.microsoft.com/office/drawing/2014/main" id="{7A6C9617-F583-48BC-B4FC-DE3F0A6626B9}"/>
            </a:ext>
          </a:extLst>
        </xdr:cNvPr>
        <xdr:cNvSpPr txBox="1"/>
      </xdr:nvSpPr>
      <xdr:spPr>
        <a:xfrm>
          <a:off x="3836044" y="6153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70714</xdr:rowOff>
    </xdr:from>
    <xdr:ext cx="405111" cy="259045"/>
    <xdr:sp macro="" textlink="">
      <xdr:nvSpPr>
        <xdr:cNvPr id="92" name="n_2aveValue有形固定資産減価償却率">
          <a:extLst>
            <a:ext uri="{FF2B5EF4-FFF2-40B4-BE49-F238E27FC236}">
              <a16:creationId xmlns:a16="http://schemas.microsoft.com/office/drawing/2014/main" id="{95321E1C-6376-461B-B32B-C391E37D2762}"/>
            </a:ext>
          </a:extLst>
        </xdr:cNvPr>
        <xdr:cNvSpPr txBox="1"/>
      </xdr:nvSpPr>
      <xdr:spPr>
        <a:xfrm>
          <a:off x="30867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9542</xdr:rowOff>
    </xdr:from>
    <xdr:ext cx="405111" cy="259045"/>
    <xdr:sp macro="" textlink="">
      <xdr:nvSpPr>
        <xdr:cNvPr id="93" name="n_3aveValue有形固定資産減価償却率">
          <a:extLst>
            <a:ext uri="{FF2B5EF4-FFF2-40B4-BE49-F238E27FC236}">
              <a16:creationId xmlns:a16="http://schemas.microsoft.com/office/drawing/2014/main" id="{584E5673-D587-4094-8309-19E6055FDBE4}"/>
            </a:ext>
          </a:extLst>
        </xdr:cNvPr>
        <xdr:cNvSpPr txBox="1"/>
      </xdr:nvSpPr>
      <xdr:spPr>
        <a:xfrm>
          <a:off x="2324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159402</xdr:rowOff>
    </xdr:from>
    <xdr:ext cx="405111" cy="259045"/>
    <xdr:sp macro="" textlink="">
      <xdr:nvSpPr>
        <xdr:cNvPr id="94" name="n_4aveValue有形固定資産減価償却率">
          <a:extLst>
            <a:ext uri="{FF2B5EF4-FFF2-40B4-BE49-F238E27FC236}">
              <a16:creationId xmlns:a16="http://schemas.microsoft.com/office/drawing/2014/main" id="{C782047B-D2B8-4A9B-97E6-402CC0C7502B}"/>
            </a:ext>
          </a:extLst>
        </xdr:cNvPr>
        <xdr:cNvSpPr txBox="1"/>
      </xdr:nvSpPr>
      <xdr:spPr>
        <a:xfrm>
          <a:off x="1562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22877</xdr:rowOff>
    </xdr:from>
    <xdr:ext cx="405111" cy="259045"/>
    <xdr:sp macro="" textlink="">
      <xdr:nvSpPr>
        <xdr:cNvPr id="95" name="n_1mainValue有形固定資産減価償却率">
          <a:extLst>
            <a:ext uri="{FF2B5EF4-FFF2-40B4-BE49-F238E27FC236}">
              <a16:creationId xmlns:a16="http://schemas.microsoft.com/office/drawing/2014/main" id="{3E53E0EB-2099-475D-951A-A720C09A14C7}"/>
            </a:ext>
          </a:extLst>
        </xdr:cNvPr>
        <xdr:cNvSpPr txBox="1"/>
      </xdr:nvSpPr>
      <xdr:spPr>
        <a:xfrm>
          <a:off x="3836044" y="559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12082</xdr:rowOff>
    </xdr:from>
    <xdr:ext cx="405111" cy="259045"/>
    <xdr:sp macro="" textlink="">
      <xdr:nvSpPr>
        <xdr:cNvPr id="96" name="n_2mainValue有形固定資産減価償却率">
          <a:extLst>
            <a:ext uri="{FF2B5EF4-FFF2-40B4-BE49-F238E27FC236}">
              <a16:creationId xmlns:a16="http://schemas.microsoft.com/office/drawing/2014/main" id="{47294264-F1BB-4979-A98B-72FF2C5E2AAA}"/>
            </a:ext>
          </a:extLst>
        </xdr:cNvPr>
        <xdr:cNvSpPr txBox="1"/>
      </xdr:nvSpPr>
      <xdr:spPr>
        <a:xfrm>
          <a:off x="3086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98442</xdr:rowOff>
    </xdr:from>
    <xdr:ext cx="405111" cy="259045"/>
    <xdr:sp macro="" textlink="">
      <xdr:nvSpPr>
        <xdr:cNvPr id="97" name="n_3mainValue有形固定資産減価償却率">
          <a:extLst>
            <a:ext uri="{FF2B5EF4-FFF2-40B4-BE49-F238E27FC236}">
              <a16:creationId xmlns:a16="http://schemas.microsoft.com/office/drawing/2014/main" id="{5DC6E4BC-4B99-4D2C-8743-4D2D4034E4C2}"/>
            </a:ext>
          </a:extLst>
        </xdr:cNvPr>
        <xdr:cNvSpPr txBox="1"/>
      </xdr:nvSpPr>
      <xdr:spPr>
        <a:xfrm>
          <a:off x="2324744"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84049</xdr:rowOff>
    </xdr:from>
    <xdr:ext cx="405111" cy="259045"/>
    <xdr:sp macro="" textlink="">
      <xdr:nvSpPr>
        <xdr:cNvPr id="98" name="n_4mainValue有形固定資産減価償却率">
          <a:extLst>
            <a:ext uri="{FF2B5EF4-FFF2-40B4-BE49-F238E27FC236}">
              <a16:creationId xmlns:a16="http://schemas.microsoft.com/office/drawing/2014/main" id="{478979F9-EB2B-4144-8381-B153826EE164}"/>
            </a:ext>
          </a:extLst>
        </xdr:cNvPr>
        <xdr:cNvSpPr txBox="1"/>
      </xdr:nvSpPr>
      <xdr:spPr>
        <a:xfrm>
          <a:off x="1562744" y="5656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E418CD29-8483-42D3-90DB-3B574E9EB8F6}"/>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64B3D8F6-C2B5-413D-9A5E-0894486A0308}"/>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7EBDED09-AC92-4DA4-AF82-C0730D41B568}"/>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766557B6-BFB9-442F-8B0B-1A1483445E1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FF5F680D-267F-4105-86F1-E52BC141178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CE1ED672-7CE3-4659-B880-555F12B4E42F}"/>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FBE5F825-A37F-4974-A009-762AC18E9DF1}"/>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97DE756F-3C54-4AF9-981F-69C4D63C9A6C}"/>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A196BA96-7D74-487E-AF3E-B2A40445D12F}"/>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DFF6574F-B847-42D4-92E9-AF51C01DF30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85E4B9FE-F0F5-4296-B070-8B5BDB345BB7}"/>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56F9EBE8-9DE1-4DCE-AEEA-F264C699ED67}"/>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BD0AEFAD-9180-4BA4-ACFA-B24BD05EAF75}"/>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年度の比率は、臨時財政対策債特例発行可能額の減少により、前年度と比較して</a:t>
          </a:r>
          <a:r>
            <a:rPr kumimoji="1" lang="en-US" altLang="ja-JP" sz="1100">
              <a:latin typeface="ＭＳ Ｐゴシック" panose="020B0600070205080204" pitchFamily="50" charset="-128"/>
              <a:ea typeface="ＭＳ Ｐゴシック" panose="020B0600070205080204" pitchFamily="50" charset="-128"/>
            </a:rPr>
            <a:t>43.5</a:t>
          </a:r>
          <a:r>
            <a:rPr kumimoji="1" lang="ja-JP" altLang="en-US" sz="1100">
              <a:latin typeface="ＭＳ Ｐゴシック" panose="020B0600070205080204" pitchFamily="50" charset="-128"/>
              <a:ea typeface="ＭＳ Ｐゴシック" panose="020B0600070205080204" pitchFamily="50" charset="-128"/>
            </a:rPr>
            <a:t>ポイント上昇した。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今後は、地方債の元金償還額以上に発行しない方針の基、普通建設事業の抑制や平準化の取り組みを行うものの、合併特例事業債が令和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年度に発行限度額に到達する見込みであり、今後は、同地方債と比較して地方交付税措置が低い地方債を活用することになるため、当該比率は「横ばい」若しくは「上昇」していく見込みである。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4E536C09-650A-431A-88F9-2AAEB670CA72}"/>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EFCD05B1-2DB4-4B17-8251-62449EDDD3F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F6655907-8B04-49C5-9C01-A606ACAF095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E733E310-637A-4B29-9CF8-20723278F9DF}"/>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C54344AC-E305-462A-B58A-945C02A39776}"/>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38F592E3-4FA7-40B6-B125-580FDCB8A677}"/>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E88F9FA1-1C90-4B2E-837B-C1490C00D0A5}"/>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49C787E-B864-41D4-8770-992628DDC707}"/>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5CBDB9F-5BFD-4F0C-B9EB-23EC08058B5D}"/>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CA93C979-99A0-4F00-A4CD-5A82E564D032}"/>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F581E92B-17D8-4563-A2B7-8143AFF2CEB9}"/>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56E3CD9D-3029-47B1-8BED-7526C72C60A7}"/>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2151E72-7818-47D6-BB1F-E6312084554D}"/>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D326615A-4CA9-47D4-A7A1-8B4B5946A057}"/>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4EDE03A3-C496-434A-A9C0-AEA54D7749F3}"/>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137717</xdr:rowOff>
    </xdr:to>
    <xdr:cxnSp macro="">
      <xdr:nvCxnSpPr>
        <xdr:cNvPr id="127" name="直線コネクタ 126">
          <a:extLst>
            <a:ext uri="{FF2B5EF4-FFF2-40B4-BE49-F238E27FC236}">
              <a16:creationId xmlns:a16="http://schemas.microsoft.com/office/drawing/2014/main" id="{61585BE2-993B-48A7-A7CF-B42CB0ED7455}"/>
            </a:ext>
          </a:extLst>
        </xdr:cNvPr>
        <xdr:cNvCxnSpPr/>
      </xdr:nvCxnSpPr>
      <xdr:spPr>
        <a:xfrm flipV="1">
          <a:off x="14793595" y="5312833"/>
          <a:ext cx="1269" cy="1254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141544</xdr:rowOff>
    </xdr:from>
    <xdr:ext cx="560923" cy="259045"/>
    <xdr:sp macro="" textlink="">
      <xdr:nvSpPr>
        <xdr:cNvPr id="128" name="債務償還比率最小値テキスト">
          <a:extLst>
            <a:ext uri="{FF2B5EF4-FFF2-40B4-BE49-F238E27FC236}">
              <a16:creationId xmlns:a16="http://schemas.microsoft.com/office/drawing/2014/main" id="{5A904A44-C0E6-4CDA-B89A-BCE35104424F}"/>
            </a:ext>
          </a:extLst>
        </xdr:cNvPr>
        <xdr:cNvSpPr txBox="1"/>
      </xdr:nvSpPr>
      <xdr:spPr>
        <a:xfrm>
          <a:off x="14846300" y="65709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137717</xdr:rowOff>
    </xdr:from>
    <xdr:to>
      <xdr:col>76</xdr:col>
      <xdr:colOff>111125</xdr:colOff>
      <xdr:row>33</xdr:row>
      <xdr:rowOff>137717</xdr:rowOff>
    </xdr:to>
    <xdr:cxnSp macro="">
      <xdr:nvCxnSpPr>
        <xdr:cNvPr id="129" name="直線コネクタ 128">
          <a:extLst>
            <a:ext uri="{FF2B5EF4-FFF2-40B4-BE49-F238E27FC236}">
              <a16:creationId xmlns:a16="http://schemas.microsoft.com/office/drawing/2014/main" id="{3213C4F1-77B1-4404-A0D0-65B8DE36FBA2}"/>
            </a:ext>
          </a:extLst>
        </xdr:cNvPr>
        <xdr:cNvCxnSpPr/>
      </xdr:nvCxnSpPr>
      <xdr:spPr>
        <a:xfrm>
          <a:off x="14706600" y="6567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48C23BD3-DC49-4FA1-B717-5769AB62B1E5}"/>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1DA68A37-6F23-4968-8904-1F0ECFD7672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8829</xdr:rowOff>
    </xdr:from>
    <xdr:ext cx="469744" cy="259045"/>
    <xdr:sp macro="" textlink="">
      <xdr:nvSpPr>
        <xdr:cNvPr id="132" name="債務償還比率平均値テキスト">
          <a:extLst>
            <a:ext uri="{FF2B5EF4-FFF2-40B4-BE49-F238E27FC236}">
              <a16:creationId xmlns:a16="http://schemas.microsoft.com/office/drawing/2014/main" id="{EAF02DAC-AD90-4733-9EF8-5F937B879992}"/>
            </a:ext>
          </a:extLst>
        </xdr:cNvPr>
        <xdr:cNvSpPr txBox="1"/>
      </xdr:nvSpPr>
      <xdr:spPr>
        <a:xfrm>
          <a:off x="14846300" y="57524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157402</xdr:rowOff>
    </xdr:from>
    <xdr:to>
      <xdr:col>76</xdr:col>
      <xdr:colOff>73025</xdr:colOff>
      <xdr:row>30</xdr:row>
      <xdr:rowOff>87552</xdr:rowOff>
    </xdr:to>
    <xdr:sp macro="" textlink="">
      <xdr:nvSpPr>
        <xdr:cNvPr id="133" name="フローチャート: 判断 132">
          <a:extLst>
            <a:ext uri="{FF2B5EF4-FFF2-40B4-BE49-F238E27FC236}">
              <a16:creationId xmlns:a16="http://schemas.microsoft.com/office/drawing/2014/main" id="{0871A834-00AE-45E8-AB2E-104A272DB3AF}"/>
            </a:ext>
          </a:extLst>
        </xdr:cNvPr>
        <xdr:cNvSpPr/>
      </xdr:nvSpPr>
      <xdr:spPr>
        <a:xfrm>
          <a:off x="14744700" y="590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155003</xdr:rowOff>
    </xdr:from>
    <xdr:to>
      <xdr:col>72</xdr:col>
      <xdr:colOff>123825</xdr:colOff>
      <xdr:row>30</xdr:row>
      <xdr:rowOff>85153</xdr:rowOff>
    </xdr:to>
    <xdr:sp macro="" textlink="">
      <xdr:nvSpPr>
        <xdr:cNvPr id="134" name="フローチャート: 判断 133">
          <a:extLst>
            <a:ext uri="{FF2B5EF4-FFF2-40B4-BE49-F238E27FC236}">
              <a16:creationId xmlns:a16="http://schemas.microsoft.com/office/drawing/2014/main" id="{39329E67-6190-4348-9E15-F5FFEEF488FC}"/>
            </a:ext>
          </a:extLst>
        </xdr:cNvPr>
        <xdr:cNvSpPr/>
      </xdr:nvSpPr>
      <xdr:spPr>
        <a:xfrm>
          <a:off x="14033500" y="589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115972</xdr:rowOff>
    </xdr:from>
    <xdr:to>
      <xdr:col>68</xdr:col>
      <xdr:colOff>123825</xdr:colOff>
      <xdr:row>31</xdr:row>
      <xdr:rowOff>46122</xdr:rowOff>
    </xdr:to>
    <xdr:sp macro="" textlink="">
      <xdr:nvSpPr>
        <xdr:cNvPr id="135" name="フローチャート: 判断 134">
          <a:extLst>
            <a:ext uri="{FF2B5EF4-FFF2-40B4-BE49-F238E27FC236}">
              <a16:creationId xmlns:a16="http://schemas.microsoft.com/office/drawing/2014/main" id="{05441926-0EB0-42B5-B279-4D5690F6B808}"/>
            </a:ext>
          </a:extLst>
        </xdr:cNvPr>
        <xdr:cNvSpPr/>
      </xdr:nvSpPr>
      <xdr:spPr>
        <a:xfrm>
          <a:off x="13271500" y="603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117651</xdr:rowOff>
    </xdr:from>
    <xdr:to>
      <xdr:col>64</xdr:col>
      <xdr:colOff>123825</xdr:colOff>
      <xdr:row>31</xdr:row>
      <xdr:rowOff>47801</xdr:rowOff>
    </xdr:to>
    <xdr:sp macro="" textlink="">
      <xdr:nvSpPr>
        <xdr:cNvPr id="136" name="フローチャート: 判断 135">
          <a:extLst>
            <a:ext uri="{FF2B5EF4-FFF2-40B4-BE49-F238E27FC236}">
              <a16:creationId xmlns:a16="http://schemas.microsoft.com/office/drawing/2014/main" id="{25E1ECC3-1BAB-437A-8B51-D52361C92529}"/>
            </a:ext>
          </a:extLst>
        </xdr:cNvPr>
        <xdr:cNvSpPr/>
      </xdr:nvSpPr>
      <xdr:spPr>
        <a:xfrm>
          <a:off x="12509500" y="603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117532</xdr:rowOff>
    </xdr:from>
    <xdr:to>
      <xdr:col>60</xdr:col>
      <xdr:colOff>123825</xdr:colOff>
      <xdr:row>31</xdr:row>
      <xdr:rowOff>47682</xdr:rowOff>
    </xdr:to>
    <xdr:sp macro="" textlink="">
      <xdr:nvSpPr>
        <xdr:cNvPr id="137" name="フローチャート: 判断 136">
          <a:extLst>
            <a:ext uri="{FF2B5EF4-FFF2-40B4-BE49-F238E27FC236}">
              <a16:creationId xmlns:a16="http://schemas.microsoft.com/office/drawing/2014/main" id="{98FC363C-CFA0-40D9-912C-4437A728B054}"/>
            </a:ext>
          </a:extLst>
        </xdr:cNvPr>
        <xdr:cNvSpPr/>
      </xdr:nvSpPr>
      <xdr:spPr>
        <a:xfrm>
          <a:off x="11747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1BFE2A11-C487-4D16-938A-24FDF403276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D6FF5A1C-56FD-4C8A-A5D2-903BAFD9F17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8B09BCB-823E-4402-8711-798C6F4C1C2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2AB64CCB-1D52-467F-8929-84D1418C0AA6}"/>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5D615DC-76A6-49AB-ABC7-DE22A4307197}"/>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93063</xdr:rowOff>
    </xdr:from>
    <xdr:to>
      <xdr:col>76</xdr:col>
      <xdr:colOff>73025</xdr:colOff>
      <xdr:row>31</xdr:row>
      <xdr:rowOff>23213</xdr:rowOff>
    </xdr:to>
    <xdr:sp macro="" textlink="">
      <xdr:nvSpPr>
        <xdr:cNvPr id="143" name="楕円 142">
          <a:extLst>
            <a:ext uri="{FF2B5EF4-FFF2-40B4-BE49-F238E27FC236}">
              <a16:creationId xmlns:a16="http://schemas.microsoft.com/office/drawing/2014/main" id="{AC61AFE2-D805-4C57-88CB-93D9044AA73C}"/>
            </a:ext>
          </a:extLst>
        </xdr:cNvPr>
        <xdr:cNvSpPr/>
      </xdr:nvSpPr>
      <xdr:spPr>
        <a:xfrm>
          <a:off x="14744700" y="600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71490</xdr:rowOff>
    </xdr:from>
    <xdr:ext cx="469744" cy="259045"/>
    <xdr:sp macro="" textlink="">
      <xdr:nvSpPr>
        <xdr:cNvPr id="144" name="債務償還比率該当値テキスト">
          <a:extLst>
            <a:ext uri="{FF2B5EF4-FFF2-40B4-BE49-F238E27FC236}">
              <a16:creationId xmlns:a16="http://schemas.microsoft.com/office/drawing/2014/main" id="{78FC8ED3-DAE4-44D2-8CB2-03A9D40C0704}"/>
            </a:ext>
          </a:extLst>
        </xdr:cNvPr>
        <xdr:cNvSpPr txBox="1"/>
      </xdr:nvSpPr>
      <xdr:spPr>
        <a:xfrm>
          <a:off x="14846300" y="598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40887</xdr:rowOff>
    </xdr:from>
    <xdr:to>
      <xdr:col>72</xdr:col>
      <xdr:colOff>123825</xdr:colOff>
      <xdr:row>30</xdr:row>
      <xdr:rowOff>142487</xdr:rowOff>
    </xdr:to>
    <xdr:sp macro="" textlink="">
      <xdr:nvSpPr>
        <xdr:cNvPr id="145" name="楕円 144">
          <a:extLst>
            <a:ext uri="{FF2B5EF4-FFF2-40B4-BE49-F238E27FC236}">
              <a16:creationId xmlns:a16="http://schemas.microsoft.com/office/drawing/2014/main" id="{A895F84D-99F5-4A96-9075-BEC9B9E75166}"/>
            </a:ext>
          </a:extLst>
        </xdr:cNvPr>
        <xdr:cNvSpPr/>
      </xdr:nvSpPr>
      <xdr:spPr>
        <a:xfrm>
          <a:off x="14033500" y="595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91687</xdr:rowOff>
    </xdr:from>
    <xdr:to>
      <xdr:col>76</xdr:col>
      <xdr:colOff>22225</xdr:colOff>
      <xdr:row>30</xdr:row>
      <xdr:rowOff>143863</xdr:rowOff>
    </xdr:to>
    <xdr:cxnSp macro="">
      <xdr:nvCxnSpPr>
        <xdr:cNvPr id="146" name="直線コネクタ 145">
          <a:extLst>
            <a:ext uri="{FF2B5EF4-FFF2-40B4-BE49-F238E27FC236}">
              <a16:creationId xmlns:a16="http://schemas.microsoft.com/office/drawing/2014/main" id="{094FA932-CF98-4838-A1BB-62BC3A68327C}"/>
            </a:ext>
          </a:extLst>
        </xdr:cNvPr>
        <xdr:cNvCxnSpPr/>
      </xdr:nvCxnSpPr>
      <xdr:spPr>
        <a:xfrm>
          <a:off x="14084300" y="6006712"/>
          <a:ext cx="711200" cy="5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142360</xdr:rowOff>
    </xdr:from>
    <xdr:to>
      <xdr:col>68</xdr:col>
      <xdr:colOff>123825</xdr:colOff>
      <xdr:row>31</xdr:row>
      <xdr:rowOff>72510</xdr:rowOff>
    </xdr:to>
    <xdr:sp macro="" textlink="">
      <xdr:nvSpPr>
        <xdr:cNvPr id="147" name="楕円 146">
          <a:extLst>
            <a:ext uri="{FF2B5EF4-FFF2-40B4-BE49-F238E27FC236}">
              <a16:creationId xmlns:a16="http://schemas.microsoft.com/office/drawing/2014/main" id="{954C6AEC-D707-40D1-BC7C-3F63BD56E739}"/>
            </a:ext>
          </a:extLst>
        </xdr:cNvPr>
        <xdr:cNvSpPr/>
      </xdr:nvSpPr>
      <xdr:spPr>
        <a:xfrm>
          <a:off x="13271500" y="605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91687</xdr:rowOff>
    </xdr:from>
    <xdr:to>
      <xdr:col>72</xdr:col>
      <xdr:colOff>73025</xdr:colOff>
      <xdr:row>31</xdr:row>
      <xdr:rowOff>21710</xdr:rowOff>
    </xdr:to>
    <xdr:cxnSp macro="">
      <xdr:nvCxnSpPr>
        <xdr:cNvPr id="148" name="直線コネクタ 147">
          <a:extLst>
            <a:ext uri="{FF2B5EF4-FFF2-40B4-BE49-F238E27FC236}">
              <a16:creationId xmlns:a16="http://schemas.microsoft.com/office/drawing/2014/main" id="{8F6CDC03-57F4-4396-A756-B36450DD36A3}"/>
            </a:ext>
          </a:extLst>
        </xdr:cNvPr>
        <xdr:cNvCxnSpPr/>
      </xdr:nvCxnSpPr>
      <xdr:spPr>
        <a:xfrm flipV="1">
          <a:off x="13322300" y="6006712"/>
          <a:ext cx="762000" cy="10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63747</xdr:rowOff>
    </xdr:from>
    <xdr:to>
      <xdr:col>64</xdr:col>
      <xdr:colOff>123825</xdr:colOff>
      <xdr:row>31</xdr:row>
      <xdr:rowOff>165347</xdr:rowOff>
    </xdr:to>
    <xdr:sp macro="" textlink="">
      <xdr:nvSpPr>
        <xdr:cNvPr id="149" name="楕円 148">
          <a:extLst>
            <a:ext uri="{FF2B5EF4-FFF2-40B4-BE49-F238E27FC236}">
              <a16:creationId xmlns:a16="http://schemas.microsoft.com/office/drawing/2014/main" id="{8817BE09-8E5B-42D9-A637-BE08D02174AF}"/>
            </a:ext>
          </a:extLst>
        </xdr:cNvPr>
        <xdr:cNvSpPr/>
      </xdr:nvSpPr>
      <xdr:spPr>
        <a:xfrm>
          <a:off x="12509500" y="615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21710</xdr:rowOff>
    </xdr:from>
    <xdr:to>
      <xdr:col>68</xdr:col>
      <xdr:colOff>73025</xdr:colOff>
      <xdr:row>31</xdr:row>
      <xdr:rowOff>114547</xdr:rowOff>
    </xdr:to>
    <xdr:cxnSp macro="">
      <xdr:nvCxnSpPr>
        <xdr:cNvPr id="150" name="直線コネクタ 149">
          <a:extLst>
            <a:ext uri="{FF2B5EF4-FFF2-40B4-BE49-F238E27FC236}">
              <a16:creationId xmlns:a16="http://schemas.microsoft.com/office/drawing/2014/main" id="{EA233AFD-F291-4B72-A6A6-56FDFA892150}"/>
            </a:ext>
          </a:extLst>
        </xdr:cNvPr>
        <xdr:cNvCxnSpPr/>
      </xdr:nvCxnSpPr>
      <xdr:spPr>
        <a:xfrm flipV="1">
          <a:off x="12560300" y="6108185"/>
          <a:ext cx="762000" cy="9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145119</xdr:rowOff>
    </xdr:from>
    <xdr:to>
      <xdr:col>60</xdr:col>
      <xdr:colOff>123825</xdr:colOff>
      <xdr:row>31</xdr:row>
      <xdr:rowOff>75269</xdr:rowOff>
    </xdr:to>
    <xdr:sp macro="" textlink="">
      <xdr:nvSpPr>
        <xdr:cNvPr id="151" name="楕円 150">
          <a:extLst>
            <a:ext uri="{FF2B5EF4-FFF2-40B4-BE49-F238E27FC236}">
              <a16:creationId xmlns:a16="http://schemas.microsoft.com/office/drawing/2014/main" id="{22559CCB-3390-4AA0-9439-6125EFDC392F}"/>
            </a:ext>
          </a:extLst>
        </xdr:cNvPr>
        <xdr:cNvSpPr/>
      </xdr:nvSpPr>
      <xdr:spPr>
        <a:xfrm>
          <a:off x="11747500" y="606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24469</xdr:rowOff>
    </xdr:from>
    <xdr:to>
      <xdr:col>64</xdr:col>
      <xdr:colOff>73025</xdr:colOff>
      <xdr:row>31</xdr:row>
      <xdr:rowOff>114547</xdr:rowOff>
    </xdr:to>
    <xdr:cxnSp macro="">
      <xdr:nvCxnSpPr>
        <xdr:cNvPr id="152" name="直線コネクタ 151">
          <a:extLst>
            <a:ext uri="{FF2B5EF4-FFF2-40B4-BE49-F238E27FC236}">
              <a16:creationId xmlns:a16="http://schemas.microsoft.com/office/drawing/2014/main" id="{725828B9-41AB-41DF-9B25-1C67F75A1CA5}"/>
            </a:ext>
          </a:extLst>
        </xdr:cNvPr>
        <xdr:cNvCxnSpPr/>
      </xdr:nvCxnSpPr>
      <xdr:spPr>
        <a:xfrm>
          <a:off x="11798300" y="6110944"/>
          <a:ext cx="762000" cy="90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101680</xdr:rowOff>
    </xdr:from>
    <xdr:ext cx="469744" cy="259045"/>
    <xdr:sp macro="" textlink="">
      <xdr:nvSpPr>
        <xdr:cNvPr id="153" name="n_1aveValue債務償還比率">
          <a:extLst>
            <a:ext uri="{FF2B5EF4-FFF2-40B4-BE49-F238E27FC236}">
              <a16:creationId xmlns:a16="http://schemas.microsoft.com/office/drawing/2014/main" id="{DFA247A6-7AC0-4B89-BB2D-870FCB94BDF1}"/>
            </a:ext>
          </a:extLst>
        </xdr:cNvPr>
        <xdr:cNvSpPr txBox="1"/>
      </xdr:nvSpPr>
      <xdr:spPr>
        <a:xfrm>
          <a:off x="13836727" y="5673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62649</xdr:rowOff>
    </xdr:from>
    <xdr:ext cx="469744" cy="259045"/>
    <xdr:sp macro="" textlink="">
      <xdr:nvSpPr>
        <xdr:cNvPr id="154" name="n_2aveValue債務償還比率">
          <a:extLst>
            <a:ext uri="{FF2B5EF4-FFF2-40B4-BE49-F238E27FC236}">
              <a16:creationId xmlns:a16="http://schemas.microsoft.com/office/drawing/2014/main" id="{CF2B115A-BB31-4B66-A399-523F8F6692C5}"/>
            </a:ext>
          </a:extLst>
        </xdr:cNvPr>
        <xdr:cNvSpPr txBox="1"/>
      </xdr:nvSpPr>
      <xdr:spPr>
        <a:xfrm>
          <a:off x="13087427" y="580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64328</xdr:rowOff>
    </xdr:from>
    <xdr:ext cx="469744" cy="259045"/>
    <xdr:sp macro="" textlink="">
      <xdr:nvSpPr>
        <xdr:cNvPr id="155" name="n_3aveValue債務償還比率">
          <a:extLst>
            <a:ext uri="{FF2B5EF4-FFF2-40B4-BE49-F238E27FC236}">
              <a16:creationId xmlns:a16="http://schemas.microsoft.com/office/drawing/2014/main" id="{5FE762CF-A173-4499-AD34-C3E5E8402BDC}"/>
            </a:ext>
          </a:extLst>
        </xdr:cNvPr>
        <xdr:cNvSpPr txBox="1"/>
      </xdr:nvSpPr>
      <xdr:spPr>
        <a:xfrm>
          <a:off x="12325427" y="5807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64209</xdr:rowOff>
    </xdr:from>
    <xdr:ext cx="469744" cy="259045"/>
    <xdr:sp macro="" textlink="">
      <xdr:nvSpPr>
        <xdr:cNvPr id="156" name="n_4aveValue債務償還比率">
          <a:extLst>
            <a:ext uri="{FF2B5EF4-FFF2-40B4-BE49-F238E27FC236}">
              <a16:creationId xmlns:a16="http://schemas.microsoft.com/office/drawing/2014/main" id="{5DFC9B72-BCE5-4421-8DA2-FB93EE3728DA}"/>
            </a:ext>
          </a:extLst>
        </xdr:cNvPr>
        <xdr:cNvSpPr txBox="1"/>
      </xdr:nvSpPr>
      <xdr:spPr>
        <a:xfrm>
          <a:off x="11563427" y="580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133614</xdr:rowOff>
    </xdr:from>
    <xdr:ext cx="469744" cy="259045"/>
    <xdr:sp macro="" textlink="">
      <xdr:nvSpPr>
        <xdr:cNvPr id="157" name="n_1mainValue債務償還比率">
          <a:extLst>
            <a:ext uri="{FF2B5EF4-FFF2-40B4-BE49-F238E27FC236}">
              <a16:creationId xmlns:a16="http://schemas.microsoft.com/office/drawing/2014/main" id="{60064EC4-485C-4229-BD7A-09DC9700A2ED}"/>
            </a:ext>
          </a:extLst>
        </xdr:cNvPr>
        <xdr:cNvSpPr txBox="1"/>
      </xdr:nvSpPr>
      <xdr:spPr>
        <a:xfrm>
          <a:off x="13836727" y="6048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63637</xdr:rowOff>
    </xdr:from>
    <xdr:ext cx="469744" cy="259045"/>
    <xdr:sp macro="" textlink="">
      <xdr:nvSpPr>
        <xdr:cNvPr id="158" name="n_2mainValue債務償還比率">
          <a:extLst>
            <a:ext uri="{FF2B5EF4-FFF2-40B4-BE49-F238E27FC236}">
              <a16:creationId xmlns:a16="http://schemas.microsoft.com/office/drawing/2014/main" id="{B2751590-AC29-4C12-8DFA-9D7EDB1A8AD3}"/>
            </a:ext>
          </a:extLst>
        </xdr:cNvPr>
        <xdr:cNvSpPr txBox="1"/>
      </xdr:nvSpPr>
      <xdr:spPr>
        <a:xfrm>
          <a:off x="13087427" y="615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156474</xdr:rowOff>
    </xdr:from>
    <xdr:ext cx="469744" cy="259045"/>
    <xdr:sp macro="" textlink="">
      <xdr:nvSpPr>
        <xdr:cNvPr id="159" name="n_3mainValue債務償還比率">
          <a:extLst>
            <a:ext uri="{FF2B5EF4-FFF2-40B4-BE49-F238E27FC236}">
              <a16:creationId xmlns:a16="http://schemas.microsoft.com/office/drawing/2014/main" id="{38E8A622-3CBE-4EAE-A932-C60E6407F14D}"/>
            </a:ext>
          </a:extLst>
        </xdr:cNvPr>
        <xdr:cNvSpPr txBox="1"/>
      </xdr:nvSpPr>
      <xdr:spPr>
        <a:xfrm>
          <a:off x="12325427" y="6242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66396</xdr:rowOff>
    </xdr:from>
    <xdr:ext cx="469744" cy="259045"/>
    <xdr:sp macro="" textlink="">
      <xdr:nvSpPr>
        <xdr:cNvPr id="160" name="n_4mainValue債務償還比率">
          <a:extLst>
            <a:ext uri="{FF2B5EF4-FFF2-40B4-BE49-F238E27FC236}">
              <a16:creationId xmlns:a16="http://schemas.microsoft.com/office/drawing/2014/main" id="{69B799DC-871F-4F89-ADF1-B7D3DAD10179}"/>
            </a:ext>
          </a:extLst>
        </xdr:cNvPr>
        <xdr:cNvSpPr txBox="1"/>
      </xdr:nvSpPr>
      <xdr:spPr>
        <a:xfrm>
          <a:off x="11563427" y="615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FDF3E928-4A06-4A7B-A7E6-6BE5057D5D84}"/>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DF0507F1-2DF1-4CFB-A04F-1A2FF94551DD}"/>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EF5934CD-461A-4294-A4F1-02382B15CA6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9AC73A31-3929-4AE6-90FA-E921A0F86DF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64AE699D-0BDD-4A18-A668-6E4DD4308B32}"/>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55876A30-F9C2-4A9D-A0B3-4CDD3F6726B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4D154F4-DF10-4AD8-926D-912A0144F36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B1370E8-5EDF-4BBA-B60B-3B1D2046CED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3DBF06C-781B-47F7-9A2A-068B686B670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909E549-3B6C-4DFE-86AB-E94394AD9D2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EBB31E0-AD36-432C-B4F1-5FD9E1D5ECA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BA69896-6727-4DD0-B578-A12F4199BA4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48E84C7-6018-4C20-A982-B5F13C751E1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AEABA0C-3772-476F-857B-736B5F9F189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92EFFC2-338D-4E07-9E73-0A183A2D2E9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B336D56-5660-499F-96B0-65A049C82CC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57,562
56,882
188.67
35,905,918
34,225,716
1,033,410
18,122,209
41,216,887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8CE328F-C6A6-4F8F-9D2D-360D3B4A495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EFF8E74-18EE-4378-925D-BD5A64687E0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A8177AF-15CD-456C-8F10-6FF9C440A64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488AA80-7160-429E-910C-385D6B9DF2C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73E22E9-1EEB-40F6-AA16-8BE5D5E540C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0374718-3227-41EA-8993-B7ED19624B2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027BE8B-1896-499E-9317-4F3A2EEA1CB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5ADBDB1-E2F8-4021-81E9-1C4BB2B65CA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3616C66-4717-4458-97E0-D34391AC61E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80F9FD4-92A3-43DB-B60C-B38588D33DD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1C231E4-AF92-4F22-9563-86FC2096940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A2AB2CB-C085-4236-8E9A-7E864673A7C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B2D20C6-A8A2-475D-9442-3BFCC995592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6F2E441-5E15-4007-B452-1BD4A4C2D96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C1D45A1-F8E9-40B6-9A1C-E5E75F3376A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9102447-1CC8-42DD-B240-F4B829EAFD4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2D02124-2869-4556-AA66-6BE68FC2FF6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14A5943-AD8A-4860-8834-604602CB276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7653B61-E91C-4D37-BC23-B3F8CF70522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C2CDE50-B058-4A91-B323-69DA1783922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330993B-1A68-4E46-9729-B6636062606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3A81840-E4A7-4225-B14F-D9778CE8508E}"/>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EE2C7AC-D9E6-4A1D-A5B5-ABA58C0EEE6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228DE45-A369-4C25-88E6-DBABE58B7AF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E9C905A-711F-45D2-8598-FEAB5CD1BC1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5C746D6-DE57-45AD-9CF8-34971C7A37A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7141E5B-877B-48B9-9135-DF185EB3EA6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878831D-1728-44E7-AA2B-585CC6CE171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F9F3E9C-15B4-4EC7-A674-31FE4856498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365B4BD-A316-4A27-B3F3-4F5F0645DBF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8EC387B-491C-421E-9039-D035BBC0F1C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868FA9C-B22E-4E85-A86A-2082E0B5C94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1D1725A-8E5E-4E8C-BA8D-5103A49C0564}"/>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3EC6DBF1-E83B-49E3-B533-B1B86AF8389E}"/>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4169994-C2EF-4D31-A097-105DE818642C}"/>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506D14D-9DAE-4BF2-AAA3-232A81C4967D}"/>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4A0AAB9-67E7-4215-A5E8-D2BDFF969CA9}"/>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DD2B7A9D-80D7-489D-A8C2-B92A131C6887}"/>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9C40DC5-6257-41D0-B5F7-4FEB43496B2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471BCAA-E92C-4306-977F-D34B31AB8D4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78A26A8-D4AE-4E78-8DC2-3A983A8792DA}"/>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8D2A62C-1A9E-4505-AE53-64C2B23BFC5D}"/>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930D4B0-6C80-423D-B765-0A99D52B7E9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1323575-7499-48F3-A78D-1F23895EEE5D}"/>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5D4B211C-FE03-40A4-A7F0-BD15E79D1AB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160020</xdr:rowOff>
    </xdr:from>
    <xdr:to>
      <xdr:col>24</xdr:col>
      <xdr:colOff>62865</xdr:colOff>
      <xdr:row>40</xdr:row>
      <xdr:rowOff>106680</xdr:rowOff>
    </xdr:to>
    <xdr:cxnSp macro="">
      <xdr:nvCxnSpPr>
        <xdr:cNvPr id="57" name="直線コネクタ 56">
          <a:extLst>
            <a:ext uri="{FF2B5EF4-FFF2-40B4-BE49-F238E27FC236}">
              <a16:creationId xmlns:a16="http://schemas.microsoft.com/office/drawing/2014/main" id="{23508453-543C-4872-A5C8-4243E0806E3F}"/>
            </a:ext>
          </a:extLst>
        </xdr:cNvPr>
        <xdr:cNvCxnSpPr/>
      </xdr:nvCxnSpPr>
      <xdr:spPr>
        <a:xfrm flipV="1">
          <a:off x="4634865" y="581787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110507</xdr:rowOff>
    </xdr:from>
    <xdr:ext cx="405111" cy="259045"/>
    <xdr:sp macro="" textlink="">
      <xdr:nvSpPr>
        <xdr:cNvPr id="58" name="【道路】&#10;有形固定資産減価償却率最小値テキスト">
          <a:extLst>
            <a:ext uri="{FF2B5EF4-FFF2-40B4-BE49-F238E27FC236}">
              <a16:creationId xmlns:a16="http://schemas.microsoft.com/office/drawing/2014/main" id="{5F428961-40CC-4137-9B0F-362304DCFB75}"/>
            </a:ext>
          </a:extLst>
        </xdr:cNvPr>
        <xdr:cNvSpPr txBox="1"/>
      </xdr:nvSpPr>
      <xdr:spPr>
        <a:xfrm>
          <a:off x="4673600" y="696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106680</xdr:rowOff>
    </xdr:from>
    <xdr:to>
      <xdr:col>24</xdr:col>
      <xdr:colOff>152400</xdr:colOff>
      <xdr:row>40</xdr:row>
      <xdr:rowOff>106680</xdr:rowOff>
    </xdr:to>
    <xdr:cxnSp macro="">
      <xdr:nvCxnSpPr>
        <xdr:cNvPr id="59" name="直線コネクタ 58">
          <a:extLst>
            <a:ext uri="{FF2B5EF4-FFF2-40B4-BE49-F238E27FC236}">
              <a16:creationId xmlns:a16="http://schemas.microsoft.com/office/drawing/2014/main" id="{13877055-0620-49D2-B06C-50E0B4AF8AB2}"/>
            </a:ext>
          </a:extLst>
        </xdr:cNvPr>
        <xdr:cNvCxnSpPr/>
      </xdr:nvCxnSpPr>
      <xdr:spPr>
        <a:xfrm>
          <a:off x="4546600" y="696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106697</xdr:rowOff>
    </xdr:from>
    <xdr:ext cx="405111" cy="259045"/>
    <xdr:sp macro="" textlink="">
      <xdr:nvSpPr>
        <xdr:cNvPr id="60" name="【道路】&#10;有形固定資産減価償却率最大値テキスト">
          <a:extLst>
            <a:ext uri="{FF2B5EF4-FFF2-40B4-BE49-F238E27FC236}">
              <a16:creationId xmlns:a16="http://schemas.microsoft.com/office/drawing/2014/main" id="{356C8D5B-2072-496C-846A-9824216DCBF0}"/>
            </a:ext>
          </a:extLst>
        </xdr:cNvPr>
        <xdr:cNvSpPr txBox="1"/>
      </xdr:nvSpPr>
      <xdr:spPr>
        <a:xfrm>
          <a:off x="467360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160020</xdr:rowOff>
    </xdr:from>
    <xdr:to>
      <xdr:col>24</xdr:col>
      <xdr:colOff>152400</xdr:colOff>
      <xdr:row>33</xdr:row>
      <xdr:rowOff>160020</xdr:rowOff>
    </xdr:to>
    <xdr:cxnSp macro="">
      <xdr:nvCxnSpPr>
        <xdr:cNvPr id="61" name="直線コネクタ 60">
          <a:extLst>
            <a:ext uri="{FF2B5EF4-FFF2-40B4-BE49-F238E27FC236}">
              <a16:creationId xmlns:a16="http://schemas.microsoft.com/office/drawing/2014/main" id="{B3E0D3D4-B68E-4200-BECB-C6226EB36058}"/>
            </a:ext>
          </a:extLst>
        </xdr:cNvPr>
        <xdr:cNvCxnSpPr/>
      </xdr:nvCxnSpPr>
      <xdr:spPr>
        <a:xfrm>
          <a:off x="4546600" y="581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144797</xdr:rowOff>
    </xdr:from>
    <xdr:ext cx="405111" cy="259045"/>
    <xdr:sp macro="" textlink="">
      <xdr:nvSpPr>
        <xdr:cNvPr id="62" name="【道路】&#10;有形固定資産減価償却率平均値テキスト">
          <a:extLst>
            <a:ext uri="{FF2B5EF4-FFF2-40B4-BE49-F238E27FC236}">
              <a16:creationId xmlns:a16="http://schemas.microsoft.com/office/drawing/2014/main" id="{28E1EDEF-FDDD-45DC-B4DF-9DA337F90D56}"/>
            </a:ext>
          </a:extLst>
        </xdr:cNvPr>
        <xdr:cNvSpPr txBox="1"/>
      </xdr:nvSpPr>
      <xdr:spPr>
        <a:xfrm>
          <a:off x="4673600" y="6488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63" name="フローチャート: 判断 62">
          <a:extLst>
            <a:ext uri="{FF2B5EF4-FFF2-40B4-BE49-F238E27FC236}">
              <a16:creationId xmlns:a16="http://schemas.microsoft.com/office/drawing/2014/main" id="{A8C9A06E-BF85-4D1A-B44A-4AA775CD0CFB}"/>
            </a:ext>
          </a:extLst>
        </xdr:cNvPr>
        <xdr:cNvSpPr/>
      </xdr:nvSpPr>
      <xdr:spPr>
        <a:xfrm>
          <a:off x="45847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AF488C69-ED74-41C0-AD07-A23A1C8BBDC2}"/>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151130</xdr:rowOff>
    </xdr:from>
    <xdr:to>
      <xdr:col>15</xdr:col>
      <xdr:colOff>101600</xdr:colOff>
      <xdr:row>38</xdr:row>
      <xdr:rowOff>81280</xdr:rowOff>
    </xdr:to>
    <xdr:sp macro="" textlink="">
      <xdr:nvSpPr>
        <xdr:cNvPr id="65" name="フローチャート: 判断 64">
          <a:extLst>
            <a:ext uri="{FF2B5EF4-FFF2-40B4-BE49-F238E27FC236}">
              <a16:creationId xmlns:a16="http://schemas.microsoft.com/office/drawing/2014/main" id="{80512034-C7A2-4627-B14B-0FDF03592E4B}"/>
            </a:ext>
          </a:extLst>
        </xdr:cNvPr>
        <xdr:cNvSpPr/>
      </xdr:nvSpPr>
      <xdr:spPr>
        <a:xfrm>
          <a:off x="2857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a:extLst>
            <a:ext uri="{FF2B5EF4-FFF2-40B4-BE49-F238E27FC236}">
              <a16:creationId xmlns:a16="http://schemas.microsoft.com/office/drawing/2014/main" id="{9DDEA64C-A667-4663-A15A-434E744C61A3}"/>
            </a:ext>
          </a:extLst>
        </xdr:cNvPr>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103505</xdr:rowOff>
    </xdr:from>
    <xdr:to>
      <xdr:col>6</xdr:col>
      <xdr:colOff>38100</xdr:colOff>
      <xdr:row>38</xdr:row>
      <xdr:rowOff>33655</xdr:rowOff>
    </xdr:to>
    <xdr:sp macro="" textlink="">
      <xdr:nvSpPr>
        <xdr:cNvPr id="67" name="フローチャート: 判断 66">
          <a:extLst>
            <a:ext uri="{FF2B5EF4-FFF2-40B4-BE49-F238E27FC236}">
              <a16:creationId xmlns:a16="http://schemas.microsoft.com/office/drawing/2014/main" id="{E80BA92D-25AB-49BC-8510-9659652E127C}"/>
            </a:ext>
          </a:extLst>
        </xdr:cNvPr>
        <xdr:cNvSpPr/>
      </xdr:nvSpPr>
      <xdr:spPr>
        <a:xfrm>
          <a:off x="1079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3D1E2C1-791D-4B8A-AA08-ABF638D44A8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90C06E0-4987-4874-93DB-1A0F9A159C9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4EA5CD8-FAC2-40D3-BD37-AE08FC2996B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FC9ECD8-3845-407D-ACB6-5160C172D82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5700B0C-80EE-40F4-974A-82006A1CBCB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111125</xdr:rowOff>
    </xdr:from>
    <xdr:to>
      <xdr:col>24</xdr:col>
      <xdr:colOff>114300</xdr:colOff>
      <xdr:row>38</xdr:row>
      <xdr:rowOff>41275</xdr:rowOff>
    </xdr:to>
    <xdr:sp macro="" textlink="">
      <xdr:nvSpPr>
        <xdr:cNvPr id="73" name="楕円 72">
          <a:extLst>
            <a:ext uri="{FF2B5EF4-FFF2-40B4-BE49-F238E27FC236}">
              <a16:creationId xmlns:a16="http://schemas.microsoft.com/office/drawing/2014/main" id="{5D45656D-DA60-407A-9FAD-EE3E3D936219}"/>
            </a:ext>
          </a:extLst>
        </xdr:cNvPr>
        <xdr:cNvSpPr/>
      </xdr:nvSpPr>
      <xdr:spPr>
        <a:xfrm>
          <a:off x="45847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134002</xdr:rowOff>
    </xdr:from>
    <xdr:ext cx="405111" cy="259045"/>
    <xdr:sp macro="" textlink="">
      <xdr:nvSpPr>
        <xdr:cNvPr id="74" name="【道路】&#10;有形固定資産減価償却率該当値テキスト">
          <a:extLst>
            <a:ext uri="{FF2B5EF4-FFF2-40B4-BE49-F238E27FC236}">
              <a16:creationId xmlns:a16="http://schemas.microsoft.com/office/drawing/2014/main" id="{EC4F6DEF-6064-4557-B1BE-5BB23F5DCFA8}"/>
            </a:ext>
          </a:extLst>
        </xdr:cNvPr>
        <xdr:cNvSpPr txBox="1"/>
      </xdr:nvSpPr>
      <xdr:spPr>
        <a:xfrm>
          <a:off x="4673600" y="630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80645</xdr:rowOff>
    </xdr:from>
    <xdr:to>
      <xdr:col>20</xdr:col>
      <xdr:colOff>38100</xdr:colOff>
      <xdr:row>38</xdr:row>
      <xdr:rowOff>10795</xdr:rowOff>
    </xdr:to>
    <xdr:sp macro="" textlink="">
      <xdr:nvSpPr>
        <xdr:cNvPr id="75" name="楕円 74">
          <a:extLst>
            <a:ext uri="{FF2B5EF4-FFF2-40B4-BE49-F238E27FC236}">
              <a16:creationId xmlns:a16="http://schemas.microsoft.com/office/drawing/2014/main" id="{2C435243-42E4-42DE-AF04-46919F58028C}"/>
            </a:ext>
          </a:extLst>
        </xdr:cNvPr>
        <xdr:cNvSpPr/>
      </xdr:nvSpPr>
      <xdr:spPr>
        <a:xfrm>
          <a:off x="3746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131445</xdr:rowOff>
    </xdr:from>
    <xdr:to>
      <xdr:col>24</xdr:col>
      <xdr:colOff>63500</xdr:colOff>
      <xdr:row>37</xdr:row>
      <xdr:rowOff>161925</xdr:rowOff>
    </xdr:to>
    <xdr:cxnSp macro="">
      <xdr:nvCxnSpPr>
        <xdr:cNvPr id="76" name="直線コネクタ 75">
          <a:extLst>
            <a:ext uri="{FF2B5EF4-FFF2-40B4-BE49-F238E27FC236}">
              <a16:creationId xmlns:a16="http://schemas.microsoft.com/office/drawing/2014/main" id="{F32A7B39-FE6A-43DB-9FED-D50B3DE3A1CB}"/>
            </a:ext>
          </a:extLst>
        </xdr:cNvPr>
        <xdr:cNvCxnSpPr/>
      </xdr:nvCxnSpPr>
      <xdr:spPr>
        <a:xfrm>
          <a:off x="3797300" y="647509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65405</xdr:rowOff>
    </xdr:from>
    <xdr:to>
      <xdr:col>15</xdr:col>
      <xdr:colOff>101600</xdr:colOff>
      <xdr:row>37</xdr:row>
      <xdr:rowOff>167005</xdr:rowOff>
    </xdr:to>
    <xdr:sp macro="" textlink="">
      <xdr:nvSpPr>
        <xdr:cNvPr id="77" name="楕円 76">
          <a:extLst>
            <a:ext uri="{FF2B5EF4-FFF2-40B4-BE49-F238E27FC236}">
              <a16:creationId xmlns:a16="http://schemas.microsoft.com/office/drawing/2014/main" id="{5E9C0709-696F-4EBE-84F9-D98002CB1036}"/>
            </a:ext>
          </a:extLst>
        </xdr:cNvPr>
        <xdr:cNvSpPr/>
      </xdr:nvSpPr>
      <xdr:spPr>
        <a:xfrm>
          <a:off x="2857500" y="640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116205</xdr:rowOff>
    </xdr:from>
    <xdr:to>
      <xdr:col>19</xdr:col>
      <xdr:colOff>177800</xdr:colOff>
      <xdr:row>37</xdr:row>
      <xdr:rowOff>131445</xdr:rowOff>
    </xdr:to>
    <xdr:cxnSp macro="">
      <xdr:nvCxnSpPr>
        <xdr:cNvPr id="78" name="直線コネクタ 77">
          <a:extLst>
            <a:ext uri="{FF2B5EF4-FFF2-40B4-BE49-F238E27FC236}">
              <a16:creationId xmlns:a16="http://schemas.microsoft.com/office/drawing/2014/main" id="{712D4193-4ADD-47ED-8371-F41527E9550B}"/>
            </a:ext>
          </a:extLst>
        </xdr:cNvPr>
        <xdr:cNvCxnSpPr/>
      </xdr:nvCxnSpPr>
      <xdr:spPr>
        <a:xfrm>
          <a:off x="2908300" y="645985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67310</xdr:rowOff>
    </xdr:from>
    <xdr:to>
      <xdr:col>10</xdr:col>
      <xdr:colOff>165100</xdr:colOff>
      <xdr:row>37</xdr:row>
      <xdr:rowOff>168910</xdr:rowOff>
    </xdr:to>
    <xdr:sp macro="" textlink="">
      <xdr:nvSpPr>
        <xdr:cNvPr id="79" name="楕円 78">
          <a:extLst>
            <a:ext uri="{FF2B5EF4-FFF2-40B4-BE49-F238E27FC236}">
              <a16:creationId xmlns:a16="http://schemas.microsoft.com/office/drawing/2014/main" id="{541C39E4-A062-4F5A-B398-CB080E947AD7}"/>
            </a:ext>
          </a:extLst>
        </xdr:cNvPr>
        <xdr:cNvSpPr/>
      </xdr:nvSpPr>
      <xdr:spPr>
        <a:xfrm>
          <a:off x="196850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116205</xdr:rowOff>
    </xdr:from>
    <xdr:to>
      <xdr:col>15</xdr:col>
      <xdr:colOff>50800</xdr:colOff>
      <xdr:row>37</xdr:row>
      <xdr:rowOff>118110</xdr:rowOff>
    </xdr:to>
    <xdr:cxnSp macro="">
      <xdr:nvCxnSpPr>
        <xdr:cNvPr id="80" name="直線コネクタ 79">
          <a:extLst>
            <a:ext uri="{FF2B5EF4-FFF2-40B4-BE49-F238E27FC236}">
              <a16:creationId xmlns:a16="http://schemas.microsoft.com/office/drawing/2014/main" id="{9A5BC289-A8EB-4037-9089-3A2CE93FC781}"/>
            </a:ext>
          </a:extLst>
        </xdr:cNvPr>
        <xdr:cNvCxnSpPr/>
      </xdr:nvCxnSpPr>
      <xdr:spPr>
        <a:xfrm flipV="1">
          <a:off x="2019300" y="64598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38735</xdr:rowOff>
    </xdr:from>
    <xdr:to>
      <xdr:col>6</xdr:col>
      <xdr:colOff>38100</xdr:colOff>
      <xdr:row>37</xdr:row>
      <xdr:rowOff>140335</xdr:rowOff>
    </xdr:to>
    <xdr:sp macro="" textlink="">
      <xdr:nvSpPr>
        <xdr:cNvPr id="81" name="楕円 80">
          <a:extLst>
            <a:ext uri="{FF2B5EF4-FFF2-40B4-BE49-F238E27FC236}">
              <a16:creationId xmlns:a16="http://schemas.microsoft.com/office/drawing/2014/main" id="{26BC6AEF-DD1D-46A9-9725-7C4CA9AC578B}"/>
            </a:ext>
          </a:extLst>
        </xdr:cNvPr>
        <xdr:cNvSpPr/>
      </xdr:nvSpPr>
      <xdr:spPr>
        <a:xfrm>
          <a:off x="1079500" y="63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89535</xdr:rowOff>
    </xdr:from>
    <xdr:to>
      <xdr:col>10</xdr:col>
      <xdr:colOff>114300</xdr:colOff>
      <xdr:row>37</xdr:row>
      <xdr:rowOff>118110</xdr:rowOff>
    </xdr:to>
    <xdr:cxnSp macro="">
      <xdr:nvCxnSpPr>
        <xdr:cNvPr id="82" name="直線コネクタ 81">
          <a:extLst>
            <a:ext uri="{FF2B5EF4-FFF2-40B4-BE49-F238E27FC236}">
              <a16:creationId xmlns:a16="http://schemas.microsoft.com/office/drawing/2014/main" id="{65230BCA-C330-4C61-BA3E-A5A6018AF5B3}"/>
            </a:ext>
          </a:extLst>
        </xdr:cNvPr>
        <xdr:cNvCxnSpPr/>
      </xdr:nvCxnSpPr>
      <xdr:spPr>
        <a:xfrm>
          <a:off x="1130300" y="64331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a:extLst>
            <a:ext uri="{FF2B5EF4-FFF2-40B4-BE49-F238E27FC236}">
              <a16:creationId xmlns:a16="http://schemas.microsoft.com/office/drawing/2014/main" id="{2A285517-5ABF-42AD-976E-C4AA786E78F4}"/>
            </a:ext>
          </a:extLst>
        </xdr:cNvPr>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72407</xdr:rowOff>
    </xdr:from>
    <xdr:ext cx="405111" cy="259045"/>
    <xdr:sp macro="" textlink="">
      <xdr:nvSpPr>
        <xdr:cNvPr id="84" name="n_2aveValue【道路】&#10;有形固定資産減価償却率">
          <a:extLst>
            <a:ext uri="{FF2B5EF4-FFF2-40B4-BE49-F238E27FC236}">
              <a16:creationId xmlns:a16="http://schemas.microsoft.com/office/drawing/2014/main" id="{DA6FF12F-475A-40E5-9F82-3DA687D9D8E5}"/>
            </a:ext>
          </a:extLst>
        </xdr:cNvPr>
        <xdr:cNvSpPr txBox="1"/>
      </xdr:nvSpPr>
      <xdr:spPr>
        <a:xfrm>
          <a:off x="2705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32402</xdr:rowOff>
    </xdr:from>
    <xdr:ext cx="405111" cy="259045"/>
    <xdr:sp macro="" textlink="">
      <xdr:nvSpPr>
        <xdr:cNvPr id="85" name="n_3aveValue【道路】&#10;有形固定資産減価償却率">
          <a:extLst>
            <a:ext uri="{FF2B5EF4-FFF2-40B4-BE49-F238E27FC236}">
              <a16:creationId xmlns:a16="http://schemas.microsoft.com/office/drawing/2014/main" id="{CF3684FD-6023-4F60-91CA-8E927B7C2E57}"/>
            </a:ext>
          </a:extLst>
        </xdr:cNvPr>
        <xdr:cNvSpPr txBox="1"/>
      </xdr:nvSpPr>
      <xdr:spPr>
        <a:xfrm>
          <a:off x="1816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24782</xdr:rowOff>
    </xdr:from>
    <xdr:ext cx="405111" cy="259045"/>
    <xdr:sp macro="" textlink="">
      <xdr:nvSpPr>
        <xdr:cNvPr id="86" name="n_4aveValue【道路】&#10;有形固定資産減価償却率">
          <a:extLst>
            <a:ext uri="{FF2B5EF4-FFF2-40B4-BE49-F238E27FC236}">
              <a16:creationId xmlns:a16="http://schemas.microsoft.com/office/drawing/2014/main" id="{093AA411-42EA-4D62-B9AD-575F72CF20E2}"/>
            </a:ext>
          </a:extLst>
        </xdr:cNvPr>
        <xdr:cNvSpPr txBox="1"/>
      </xdr:nvSpPr>
      <xdr:spPr>
        <a:xfrm>
          <a:off x="9277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27322</xdr:rowOff>
    </xdr:from>
    <xdr:ext cx="405111" cy="259045"/>
    <xdr:sp macro="" textlink="">
      <xdr:nvSpPr>
        <xdr:cNvPr id="87" name="n_1mainValue【道路】&#10;有形固定資産減価償却率">
          <a:extLst>
            <a:ext uri="{FF2B5EF4-FFF2-40B4-BE49-F238E27FC236}">
              <a16:creationId xmlns:a16="http://schemas.microsoft.com/office/drawing/2014/main" id="{569C5011-CF72-4DE3-9A4D-CB30802AD78E}"/>
            </a:ext>
          </a:extLst>
        </xdr:cNvPr>
        <xdr:cNvSpPr txBox="1"/>
      </xdr:nvSpPr>
      <xdr:spPr>
        <a:xfrm>
          <a:off x="35820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12082</xdr:rowOff>
    </xdr:from>
    <xdr:ext cx="405111" cy="259045"/>
    <xdr:sp macro="" textlink="">
      <xdr:nvSpPr>
        <xdr:cNvPr id="88" name="n_2mainValue【道路】&#10;有形固定資産減価償却率">
          <a:extLst>
            <a:ext uri="{FF2B5EF4-FFF2-40B4-BE49-F238E27FC236}">
              <a16:creationId xmlns:a16="http://schemas.microsoft.com/office/drawing/2014/main" id="{D6062690-C0A5-413C-A842-D83BF7C97DE1}"/>
            </a:ext>
          </a:extLst>
        </xdr:cNvPr>
        <xdr:cNvSpPr txBox="1"/>
      </xdr:nvSpPr>
      <xdr:spPr>
        <a:xfrm>
          <a:off x="2705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13987</xdr:rowOff>
    </xdr:from>
    <xdr:ext cx="405111" cy="259045"/>
    <xdr:sp macro="" textlink="">
      <xdr:nvSpPr>
        <xdr:cNvPr id="89" name="n_3mainValue【道路】&#10;有形固定資産減価償却率">
          <a:extLst>
            <a:ext uri="{FF2B5EF4-FFF2-40B4-BE49-F238E27FC236}">
              <a16:creationId xmlns:a16="http://schemas.microsoft.com/office/drawing/2014/main" id="{898E524D-3A71-4B0B-A732-B4094A39A00E}"/>
            </a:ext>
          </a:extLst>
        </xdr:cNvPr>
        <xdr:cNvSpPr txBox="1"/>
      </xdr:nvSpPr>
      <xdr:spPr>
        <a:xfrm>
          <a:off x="18167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156862</xdr:rowOff>
    </xdr:from>
    <xdr:ext cx="405111" cy="259045"/>
    <xdr:sp macro="" textlink="">
      <xdr:nvSpPr>
        <xdr:cNvPr id="90" name="n_4mainValue【道路】&#10;有形固定資産減価償却率">
          <a:extLst>
            <a:ext uri="{FF2B5EF4-FFF2-40B4-BE49-F238E27FC236}">
              <a16:creationId xmlns:a16="http://schemas.microsoft.com/office/drawing/2014/main" id="{05B277F8-F5BA-4477-BF6A-DA4D6C2AA4E2}"/>
            </a:ext>
          </a:extLst>
        </xdr:cNvPr>
        <xdr:cNvSpPr txBox="1"/>
      </xdr:nvSpPr>
      <xdr:spPr>
        <a:xfrm>
          <a:off x="927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58947E7-72C5-4E54-88D0-6B37C7BA0CF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2083FD9-AFAC-4B58-8B41-3BB76AF1A7B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A2CA056-98BA-4405-AB23-4A53198EEC9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C8340CC-6EE4-4A77-BF06-ABAE83561A5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13F8636-C63A-4303-BDA3-0C8BE72589A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8DEF25A-007E-4934-9C31-4F73795DD5D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9075738-7D2F-48D3-8F01-270975F8AD7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4729E04-4F2A-41F6-A094-9B07A45A4FF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821E2F56-B25C-4F92-919C-059990F8D86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1A9D9B89-0CD5-4068-BA50-BA9341D8EE0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60542595-36B7-4939-B858-BE2FD19B9AAE}"/>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4E6BE077-59FD-489A-9B1B-05E58C7E7E1D}"/>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6570FA38-E39F-4699-805B-BC2B64F766F2}"/>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774A96E1-94D6-4BFA-BEDD-C21F13D9B9DE}"/>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A2A22741-C157-4625-9D52-393D82DE927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F57960DD-B192-4B0E-B490-61F3A3663B3C}"/>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8DFFDF31-A0DC-4CCD-938D-00BDF60B0823}"/>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FF358A00-153D-42B4-8EEB-57F90A1037B9}"/>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F953040C-223A-41DB-815C-A725E483A583}"/>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16108EFA-E5DF-4AB9-B707-C45479DF3538}"/>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ED23B406-AA62-4612-A6C7-06C56F92DB58}"/>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CBEB81E9-C63C-403D-BE9C-AE40B1A31FD9}"/>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9F2BD370-E579-4854-B8F7-11C0C353AD7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8974031F-FC19-4D57-A11A-ADD2B07848B4}"/>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D4B8DD5B-59FE-4733-BF4D-F7483B99CCA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122769</xdr:rowOff>
    </xdr:from>
    <xdr:to>
      <xdr:col>54</xdr:col>
      <xdr:colOff>189865</xdr:colOff>
      <xdr:row>41</xdr:row>
      <xdr:rowOff>64705</xdr:rowOff>
    </xdr:to>
    <xdr:cxnSp macro="">
      <xdr:nvCxnSpPr>
        <xdr:cNvPr id="116" name="直線コネクタ 115">
          <a:extLst>
            <a:ext uri="{FF2B5EF4-FFF2-40B4-BE49-F238E27FC236}">
              <a16:creationId xmlns:a16="http://schemas.microsoft.com/office/drawing/2014/main" id="{4ED41C49-0B7C-4D55-AA6E-320C9F09F9FC}"/>
            </a:ext>
          </a:extLst>
        </xdr:cNvPr>
        <xdr:cNvCxnSpPr/>
      </xdr:nvCxnSpPr>
      <xdr:spPr>
        <a:xfrm flipV="1">
          <a:off x="10476865" y="5780619"/>
          <a:ext cx="0" cy="13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68532</xdr:rowOff>
    </xdr:from>
    <xdr:ext cx="469744" cy="259045"/>
    <xdr:sp macro="" textlink="">
      <xdr:nvSpPr>
        <xdr:cNvPr id="117" name="【道路】&#10;一人当たり延長最小値テキスト">
          <a:extLst>
            <a:ext uri="{FF2B5EF4-FFF2-40B4-BE49-F238E27FC236}">
              <a16:creationId xmlns:a16="http://schemas.microsoft.com/office/drawing/2014/main" id="{CED42E6F-E043-43FB-9E79-4E2D70221774}"/>
            </a:ext>
          </a:extLst>
        </xdr:cNvPr>
        <xdr:cNvSpPr txBox="1"/>
      </xdr:nvSpPr>
      <xdr:spPr>
        <a:xfrm>
          <a:off x="10515600" y="7097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64705</xdr:rowOff>
    </xdr:from>
    <xdr:to>
      <xdr:col>55</xdr:col>
      <xdr:colOff>88900</xdr:colOff>
      <xdr:row>41</xdr:row>
      <xdr:rowOff>64705</xdr:rowOff>
    </xdr:to>
    <xdr:cxnSp macro="">
      <xdr:nvCxnSpPr>
        <xdr:cNvPr id="118" name="直線コネクタ 117">
          <a:extLst>
            <a:ext uri="{FF2B5EF4-FFF2-40B4-BE49-F238E27FC236}">
              <a16:creationId xmlns:a16="http://schemas.microsoft.com/office/drawing/2014/main" id="{B41F3F70-F58B-4F4E-A01E-91C0F8E41E14}"/>
            </a:ext>
          </a:extLst>
        </xdr:cNvPr>
        <xdr:cNvCxnSpPr/>
      </xdr:nvCxnSpPr>
      <xdr:spPr>
        <a:xfrm>
          <a:off x="10388600" y="709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69446</xdr:rowOff>
    </xdr:from>
    <xdr:ext cx="534377" cy="259045"/>
    <xdr:sp macro="" textlink="">
      <xdr:nvSpPr>
        <xdr:cNvPr id="119" name="【道路】&#10;一人当たり延長最大値テキスト">
          <a:extLst>
            <a:ext uri="{FF2B5EF4-FFF2-40B4-BE49-F238E27FC236}">
              <a16:creationId xmlns:a16="http://schemas.microsoft.com/office/drawing/2014/main" id="{B04450B7-9E77-443D-A8E3-685B68101504}"/>
            </a:ext>
          </a:extLst>
        </xdr:cNvPr>
        <xdr:cNvSpPr txBox="1"/>
      </xdr:nvSpPr>
      <xdr:spPr>
        <a:xfrm>
          <a:off x="10515600" y="555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122769</xdr:rowOff>
    </xdr:from>
    <xdr:to>
      <xdr:col>55</xdr:col>
      <xdr:colOff>88900</xdr:colOff>
      <xdr:row>33</xdr:row>
      <xdr:rowOff>122769</xdr:rowOff>
    </xdr:to>
    <xdr:cxnSp macro="">
      <xdr:nvCxnSpPr>
        <xdr:cNvPr id="120" name="直線コネクタ 119">
          <a:extLst>
            <a:ext uri="{FF2B5EF4-FFF2-40B4-BE49-F238E27FC236}">
              <a16:creationId xmlns:a16="http://schemas.microsoft.com/office/drawing/2014/main" id="{E9824FA3-05FB-4A15-818A-5F84DB18BD2E}"/>
            </a:ext>
          </a:extLst>
        </xdr:cNvPr>
        <xdr:cNvCxnSpPr/>
      </xdr:nvCxnSpPr>
      <xdr:spPr>
        <a:xfrm>
          <a:off x="10388600" y="578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165680</xdr:rowOff>
    </xdr:from>
    <xdr:ext cx="534377" cy="259045"/>
    <xdr:sp macro="" textlink="">
      <xdr:nvSpPr>
        <xdr:cNvPr id="121" name="【道路】&#10;一人当たり延長平均値テキスト">
          <a:extLst>
            <a:ext uri="{FF2B5EF4-FFF2-40B4-BE49-F238E27FC236}">
              <a16:creationId xmlns:a16="http://schemas.microsoft.com/office/drawing/2014/main" id="{8247410E-4948-4EC1-A9DF-9CDCB2F02BFD}"/>
            </a:ext>
          </a:extLst>
        </xdr:cNvPr>
        <xdr:cNvSpPr txBox="1"/>
      </xdr:nvSpPr>
      <xdr:spPr>
        <a:xfrm>
          <a:off x="10515600" y="6337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142803</xdr:rowOff>
    </xdr:from>
    <xdr:to>
      <xdr:col>55</xdr:col>
      <xdr:colOff>50800</xdr:colOff>
      <xdr:row>38</xdr:row>
      <xdr:rowOff>72952</xdr:rowOff>
    </xdr:to>
    <xdr:sp macro="" textlink="">
      <xdr:nvSpPr>
        <xdr:cNvPr id="122" name="フローチャート: 判断 121">
          <a:extLst>
            <a:ext uri="{FF2B5EF4-FFF2-40B4-BE49-F238E27FC236}">
              <a16:creationId xmlns:a16="http://schemas.microsoft.com/office/drawing/2014/main" id="{71DF5D08-2284-40D9-A77F-993437D678D1}"/>
            </a:ext>
          </a:extLst>
        </xdr:cNvPr>
        <xdr:cNvSpPr/>
      </xdr:nvSpPr>
      <xdr:spPr>
        <a:xfrm>
          <a:off x="10426700" y="64864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164161</xdr:rowOff>
    </xdr:from>
    <xdr:to>
      <xdr:col>50</xdr:col>
      <xdr:colOff>165100</xdr:colOff>
      <xdr:row>38</xdr:row>
      <xdr:rowOff>94311</xdr:rowOff>
    </xdr:to>
    <xdr:sp macro="" textlink="">
      <xdr:nvSpPr>
        <xdr:cNvPr id="123" name="フローチャート: 判断 122">
          <a:extLst>
            <a:ext uri="{FF2B5EF4-FFF2-40B4-BE49-F238E27FC236}">
              <a16:creationId xmlns:a16="http://schemas.microsoft.com/office/drawing/2014/main" id="{C9D426E5-217D-4A79-AD95-1A3698FF9044}"/>
            </a:ext>
          </a:extLst>
        </xdr:cNvPr>
        <xdr:cNvSpPr/>
      </xdr:nvSpPr>
      <xdr:spPr>
        <a:xfrm>
          <a:off x="9588500" y="65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116122</xdr:rowOff>
    </xdr:from>
    <xdr:to>
      <xdr:col>46</xdr:col>
      <xdr:colOff>38100</xdr:colOff>
      <xdr:row>39</xdr:row>
      <xdr:rowOff>46272</xdr:rowOff>
    </xdr:to>
    <xdr:sp macro="" textlink="">
      <xdr:nvSpPr>
        <xdr:cNvPr id="124" name="フローチャート: 判断 123">
          <a:extLst>
            <a:ext uri="{FF2B5EF4-FFF2-40B4-BE49-F238E27FC236}">
              <a16:creationId xmlns:a16="http://schemas.microsoft.com/office/drawing/2014/main" id="{885D6EF1-2E68-4D93-928B-8E4F110B165B}"/>
            </a:ext>
          </a:extLst>
        </xdr:cNvPr>
        <xdr:cNvSpPr/>
      </xdr:nvSpPr>
      <xdr:spPr>
        <a:xfrm>
          <a:off x="8699500" y="6631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100022</xdr:rowOff>
    </xdr:from>
    <xdr:to>
      <xdr:col>41</xdr:col>
      <xdr:colOff>101600</xdr:colOff>
      <xdr:row>39</xdr:row>
      <xdr:rowOff>30172</xdr:rowOff>
    </xdr:to>
    <xdr:sp macro="" textlink="">
      <xdr:nvSpPr>
        <xdr:cNvPr id="125" name="フローチャート: 判断 124">
          <a:extLst>
            <a:ext uri="{FF2B5EF4-FFF2-40B4-BE49-F238E27FC236}">
              <a16:creationId xmlns:a16="http://schemas.microsoft.com/office/drawing/2014/main" id="{639552B4-2159-4C78-9FDF-82840C10346A}"/>
            </a:ext>
          </a:extLst>
        </xdr:cNvPr>
        <xdr:cNvSpPr/>
      </xdr:nvSpPr>
      <xdr:spPr>
        <a:xfrm>
          <a:off x="7810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108447</xdr:rowOff>
    </xdr:from>
    <xdr:to>
      <xdr:col>36</xdr:col>
      <xdr:colOff>165100</xdr:colOff>
      <xdr:row>39</xdr:row>
      <xdr:rowOff>38597</xdr:rowOff>
    </xdr:to>
    <xdr:sp macro="" textlink="">
      <xdr:nvSpPr>
        <xdr:cNvPr id="126" name="フローチャート: 判断 125">
          <a:extLst>
            <a:ext uri="{FF2B5EF4-FFF2-40B4-BE49-F238E27FC236}">
              <a16:creationId xmlns:a16="http://schemas.microsoft.com/office/drawing/2014/main" id="{DB421DFE-2E8B-4D1B-8D16-DCB0D57C9C73}"/>
            </a:ext>
          </a:extLst>
        </xdr:cNvPr>
        <xdr:cNvSpPr/>
      </xdr:nvSpPr>
      <xdr:spPr>
        <a:xfrm>
          <a:off x="6921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55967F0-88B8-4FD9-A45F-0562B210B9C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2A962C2-BE21-4C3C-B353-4CEB4FBCF2D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5CCA9C8-A41E-42A6-B42B-5D41C7E25CC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9F5DA502-8745-41CE-A1A1-AECEBDBAF65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D47726B4-3648-4F20-B343-6C74A299E29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68279</xdr:rowOff>
    </xdr:from>
    <xdr:to>
      <xdr:col>55</xdr:col>
      <xdr:colOff>50800</xdr:colOff>
      <xdr:row>38</xdr:row>
      <xdr:rowOff>169879</xdr:rowOff>
    </xdr:to>
    <xdr:sp macro="" textlink="">
      <xdr:nvSpPr>
        <xdr:cNvPr id="132" name="楕円 131">
          <a:extLst>
            <a:ext uri="{FF2B5EF4-FFF2-40B4-BE49-F238E27FC236}">
              <a16:creationId xmlns:a16="http://schemas.microsoft.com/office/drawing/2014/main" id="{B2D8FD3A-3687-49C9-B235-399FF55F695A}"/>
            </a:ext>
          </a:extLst>
        </xdr:cNvPr>
        <xdr:cNvSpPr/>
      </xdr:nvSpPr>
      <xdr:spPr>
        <a:xfrm>
          <a:off x="10426700" y="658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46706</xdr:rowOff>
    </xdr:from>
    <xdr:ext cx="534377" cy="259045"/>
    <xdr:sp macro="" textlink="">
      <xdr:nvSpPr>
        <xdr:cNvPr id="133" name="【道路】&#10;一人当たり延長該当値テキスト">
          <a:extLst>
            <a:ext uri="{FF2B5EF4-FFF2-40B4-BE49-F238E27FC236}">
              <a16:creationId xmlns:a16="http://schemas.microsoft.com/office/drawing/2014/main" id="{7B6C15C4-10AD-4DDB-88A1-768C7B73A4D2}"/>
            </a:ext>
          </a:extLst>
        </xdr:cNvPr>
        <xdr:cNvSpPr txBox="1"/>
      </xdr:nvSpPr>
      <xdr:spPr>
        <a:xfrm>
          <a:off x="10515600" y="656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73275</xdr:rowOff>
    </xdr:from>
    <xdr:to>
      <xdr:col>50</xdr:col>
      <xdr:colOff>165100</xdr:colOff>
      <xdr:row>39</xdr:row>
      <xdr:rowOff>3425</xdr:rowOff>
    </xdr:to>
    <xdr:sp macro="" textlink="">
      <xdr:nvSpPr>
        <xdr:cNvPr id="134" name="楕円 133">
          <a:extLst>
            <a:ext uri="{FF2B5EF4-FFF2-40B4-BE49-F238E27FC236}">
              <a16:creationId xmlns:a16="http://schemas.microsoft.com/office/drawing/2014/main" id="{402EE12D-E377-4B30-BA74-F4800683ACFF}"/>
            </a:ext>
          </a:extLst>
        </xdr:cNvPr>
        <xdr:cNvSpPr/>
      </xdr:nvSpPr>
      <xdr:spPr>
        <a:xfrm>
          <a:off x="9588500" y="658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119079</xdr:rowOff>
    </xdr:from>
    <xdr:to>
      <xdr:col>55</xdr:col>
      <xdr:colOff>0</xdr:colOff>
      <xdr:row>38</xdr:row>
      <xdr:rowOff>124075</xdr:rowOff>
    </xdr:to>
    <xdr:cxnSp macro="">
      <xdr:nvCxnSpPr>
        <xdr:cNvPr id="135" name="直線コネクタ 134">
          <a:extLst>
            <a:ext uri="{FF2B5EF4-FFF2-40B4-BE49-F238E27FC236}">
              <a16:creationId xmlns:a16="http://schemas.microsoft.com/office/drawing/2014/main" id="{6C1D559F-516B-4D85-87A7-0FCAEF38F57D}"/>
            </a:ext>
          </a:extLst>
        </xdr:cNvPr>
        <xdr:cNvCxnSpPr/>
      </xdr:nvCxnSpPr>
      <xdr:spPr>
        <a:xfrm flipV="1">
          <a:off x="9639300" y="6634179"/>
          <a:ext cx="838200" cy="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77521</xdr:rowOff>
    </xdr:from>
    <xdr:to>
      <xdr:col>46</xdr:col>
      <xdr:colOff>38100</xdr:colOff>
      <xdr:row>39</xdr:row>
      <xdr:rowOff>7671</xdr:rowOff>
    </xdr:to>
    <xdr:sp macro="" textlink="">
      <xdr:nvSpPr>
        <xdr:cNvPr id="136" name="楕円 135">
          <a:extLst>
            <a:ext uri="{FF2B5EF4-FFF2-40B4-BE49-F238E27FC236}">
              <a16:creationId xmlns:a16="http://schemas.microsoft.com/office/drawing/2014/main" id="{1633EFC0-99AA-4B72-9AE4-FF52AA3C0BD5}"/>
            </a:ext>
          </a:extLst>
        </xdr:cNvPr>
        <xdr:cNvSpPr/>
      </xdr:nvSpPr>
      <xdr:spPr>
        <a:xfrm>
          <a:off x="8699500" y="659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124075</xdr:rowOff>
    </xdr:from>
    <xdr:to>
      <xdr:col>50</xdr:col>
      <xdr:colOff>114300</xdr:colOff>
      <xdr:row>38</xdr:row>
      <xdr:rowOff>128321</xdr:rowOff>
    </xdr:to>
    <xdr:cxnSp macro="">
      <xdr:nvCxnSpPr>
        <xdr:cNvPr id="137" name="直線コネクタ 136">
          <a:extLst>
            <a:ext uri="{FF2B5EF4-FFF2-40B4-BE49-F238E27FC236}">
              <a16:creationId xmlns:a16="http://schemas.microsoft.com/office/drawing/2014/main" id="{C0B51273-8A8E-4332-B6FE-383CE2A9EE50}"/>
            </a:ext>
          </a:extLst>
        </xdr:cNvPr>
        <xdr:cNvCxnSpPr/>
      </xdr:nvCxnSpPr>
      <xdr:spPr>
        <a:xfrm flipV="1">
          <a:off x="8750300" y="6639175"/>
          <a:ext cx="889000" cy="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84020</xdr:rowOff>
    </xdr:from>
    <xdr:to>
      <xdr:col>41</xdr:col>
      <xdr:colOff>101600</xdr:colOff>
      <xdr:row>39</xdr:row>
      <xdr:rowOff>14170</xdr:rowOff>
    </xdr:to>
    <xdr:sp macro="" textlink="">
      <xdr:nvSpPr>
        <xdr:cNvPr id="138" name="楕円 137">
          <a:extLst>
            <a:ext uri="{FF2B5EF4-FFF2-40B4-BE49-F238E27FC236}">
              <a16:creationId xmlns:a16="http://schemas.microsoft.com/office/drawing/2014/main" id="{8F9B00B6-7EE0-469D-B079-51E85414A70A}"/>
            </a:ext>
          </a:extLst>
        </xdr:cNvPr>
        <xdr:cNvSpPr/>
      </xdr:nvSpPr>
      <xdr:spPr>
        <a:xfrm>
          <a:off x="7810500" y="659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128321</xdr:rowOff>
    </xdr:from>
    <xdr:to>
      <xdr:col>45</xdr:col>
      <xdr:colOff>177800</xdr:colOff>
      <xdr:row>38</xdr:row>
      <xdr:rowOff>134820</xdr:rowOff>
    </xdr:to>
    <xdr:cxnSp macro="">
      <xdr:nvCxnSpPr>
        <xdr:cNvPr id="139" name="直線コネクタ 138">
          <a:extLst>
            <a:ext uri="{FF2B5EF4-FFF2-40B4-BE49-F238E27FC236}">
              <a16:creationId xmlns:a16="http://schemas.microsoft.com/office/drawing/2014/main" id="{629E9210-C04A-4431-98D5-5BF0FA2F5B36}"/>
            </a:ext>
          </a:extLst>
        </xdr:cNvPr>
        <xdr:cNvCxnSpPr/>
      </xdr:nvCxnSpPr>
      <xdr:spPr>
        <a:xfrm flipV="1">
          <a:off x="7861300" y="6643421"/>
          <a:ext cx="889000" cy="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89996</xdr:rowOff>
    </xdr:from>
    <xdr:to>
      <xdr:col>36</xdr:col>
      <xdr:colOff>165100</xdr:colOff>
      <xdr:row>39</xdr:row>
      <xdr:rowOff>20146</xdr:rowOff>
    </xdr:to>
    <xdr:sp macro="" textlink="">
      <xdr:nvSpPr>
        <xdr:cNvPr id="140" name="楕円 139">
          <a:extLst>
            <a:ext uri="{FF2B5EF4-FFF2-40B4-BE49-F238E27FC236}">
              <a16:creationId xmlns:a16="http://schemas.microsoft.com/office/drawing/2014/main" id="{71FFE4A0-47FE-40DF-96C7-24EF87D301C9}"/>
            </a:ext>
          </a:extLst>
        </xdr:cNvPr>
        <xdr:cNvSpPr/>
      </xdr:nvSpPr>
      <xdr:spPr>
        <a:xfrm>
          <a:off x="6921500" y="660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134820</xdr:rowOff>
    </xdr:from>
    <xdr:to>
      <xdr:col>41</xdr:col>
      <xdr:colOff>50800</xdr:colOff>
      <xdr:row>38</xdr:row>
      <xdr:rowOff>140796</xdr:rowOff>
    </xdr:to>
    <xdr:cxnSp macro="">
      <xdr:nvCxnSpPr>
        <xdr:cNvPr id="141" name="直線コネクタ 140">
          <a:extLst>
            <a:ext uri="{FF2B5EF4-FFF2-40B4-BE49-F238E27FC236}">
              <a16:creationId xmlns:a16="http://schemas.microsoft.com/office/drawing/2014/main" id="{E71CC07A-52E5-482E-B470-C4C7C6420887}"/>
            </a:ext>
          </a:extLst>
        </xdr:cNvPr>
        <xdr:cNvCxnSpPr/>
      </xdr:nvCxnSpPr>
      <xdr:spPr>
        <a:xfrm flipV="1">
          <a:off x="6972300" y="6649920"/>
          <a:ext cx="889000" cy="5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110837</xdr:rowOff>
    </xdr:from>
    <xdr:ext cx="534377" cy="259045"/>
    <xdr:sp macro="" textlink="">
      <xdr:nvSpPr>
        <xdr:cNvPr id="142" name="n_1aveValue【道路】&#10;一人当たり延長">
          <a:extLst>
            <a:ext uri="{FF2B5EF4-FFF2-40B4-BE49-F238E27FC236}">
              <a16:creationId xmlns:a16="http://schemas.microsoft.com/office/drawing/2014/main" id="{86A401DA-637F-4190-B93F-C49017082B13}"/>
            </a:ext>
          </a:extLst>
        </xdr:cNvPr>
        <xdr:cNvSpPr txBox="1"/>
      </xdr:nvSpPr>
      <xdr:spPr>
        <a:xfrm>
          <a:off x="9359411" y="628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37399</xdr:rowOff>
    </xdr:from>
    <xdr:ext cx="534377" cy="259045"/>
    <xdr:sp macro="" textlink="">
      <xdr:nvSpPr>
        <xdr:cNvPr id="143" name="n_2aveValue【道路】&#10;一人当たり延長">
          <a:extLst>
            <a:ext uri="{FF2B5EF4-FFF2-40B4-BE49-F238E27FC236}">
              <a16:creationId xmlns:a16="http://schemas.microsoft.com/office/drawing/2014/main" id="{E694E734-7932-4C94-B5D9-829C19C8D2CE}"/>
            </a:ext>
          </a:extLst>
        </xdr:cNvPr>
        <xdr:cNvSpPr txBox="1"/>
      </xdr:nvSpPr>
      <xdr:spPr>
        <a:xfrm>
          <a:off x="8483111" y="672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21299</xdr:rowOff>
    </xdr:from>
    <xdr:ext cx="534377" cy="259045"/>
    <xdr:sp macro="" textlink="">
      <xdr:nvSpPr>
        <xdr:cNvPr id="144" name="n_3aveValue【道路】&#10;一人当たり延長">
          <a:extLst>
            <a:ext uri="{FF2B5EF4-FFF2-40B4-BE49-F238E27FC236}">
              <a16:creationId xmlns:a16="http://schemas.microsoft.com/office/drawing/2014/main" id="{DD95F136-DC89-45F1-82ED-24503F789319}"/>
            </a:ext>
          </a:extLst>
        </xdr:cNvPr>
        <xdr:cNvSpPr txBox="1"/>
      </xdr:nvSpPr>
      <xdr:spPr>
        <a:xfrm>
          <a:off x="7594111" y="670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29724</xdr:rowOff>
    </xdr:from>
    <xdr:ext cx="534377" cy="259045"/>
    <xdr:sp macro="" textlink="">
      <xdr:nvSpPr>
        <xdr:cNvPr id="145" name="n_4aveValue【道路】&#10;一人当たり延長">
          <a:extLst>
            <a:ext uri="{FF2B5EF4-FFF2-40B4-BE49-F238E27FC236}">
              <a16:creationId xmlns:a16="http://schemas.microsoft.com/office/drawing/2014/main" id="{F1200B08-409C-4EBC-9EB1-B03118F8B008}"/>
            </a:ext>
          </a:extLst>
        </xdr:cNvPr>
        <xdr:cNvSpPr txBox="1"/>
      </xdr:nvSpPr>
      <xdr:spPr>
        <a:xfrm>
          <a:off x="6705111" y="671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166002</xdr:rowOff>
    </xdr:from>
    <xdr:ext cx="534377" cy="259045"/>
    <xdr:sp macro="" textlink="">
      <xdr:nvSpPr>
        <xdr:cNvPr id="146" name="n_1mainValue【道路】&#10;一人当たり延長">
          <a:extLst>
            <a:ext uri="{FF2B5EF4-FFF2-40B4-BE49-F238E27FC236}">
              <a16:creationId xmlns:a16="http://schemas.microsoft.com/office/drawing/2014/main" id="{9E283990-92F3-40B3-B962-536B6FC72773}"/>
            </a:ext>
          </a:extLst>
        </xdr:cNvPr>
        <xdr:cNvSpPr txBox="1"/>
      </xdr:nvSpPr>
      <xdr:spPr>
        <a:xfrm>
          <a:off x="9359411" y="668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24198</xdr:rowOff>
    </xdr:from>
    <xdr:ext cx="534377" cy="259045"/>
    <xdr:sp macro="" textlink="">
      <xdr:nvSpPr>
        <xdr:cNvPr id="147" name="n_2mainValue【道路】&#10;一人当たり延長">
          <a:extLst>
            <a:ext uri="{FF2B5EF4-FFF2-40B4-BE49-F238E27FC236}">
              <a16:creationId xmlns:a16="http://schemas.microsoft.com/office/drawing/2014/main" id="{06B07F04-119E-4199-9A49-1D5A84F9F1C7}"/>
            </a:ext>
          </a:extLst>
        </xdr:cNvPr>
        <xdr:cNvSpPr txBox="1"/>
      </xdr:nvSpPr>
      <xdr:spPr>
        <a:xfrm>
          <a:off x="8483111" y="636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30697</xdr:rowOff>
    </xdr:from>
    <xdr:ext cx="534377" cy="259045"/>
    <xdr:sp macro="" textlink="">
      <xdr:nvSpPr>
        <xdr:cNvPr id="148" name="n_3mainValue【道路】&#10;一人当たり延長">
          <a:extLst>
            <a:ext uri="{FF2B5EF4-FFF2-40B4-BE49-F238E27FC236}">
              <a16:creationId xmlns:a16="http://schemas.microsoft.com/office/drawing/2014/main" id="{FF750430-E1F4-49C6-BE80-55AB7AECAA76}"/>
            </a:ext>
          </a:extLst>
        </xdr:cNvPr>
        <xdr:cNvSpPr txBox="1"/>
      </xdr:nvSpPr>
      <xdr:spPr>
        <a:xfrm>
          <a:off x="7594111" y="637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36673</xdr:rowOff>
    </xdr:from>
    <xdr:ext cx="534377" cy="259045"/>
    <xdr:sp macro="" textlink="">
      <xdr:nvSpPr>
        <xdr:cNvPr id="149" name="n_4mainValue【道路】&#10;一人当たり延長">
          <a:extLst>
            <a:ext uri="{FF2B5EF4-FFF2-40B4-BE49-F238E27FC236}">
              <a16:creationId xmlns:a16="http://schemas.microsoft.com/office/drawing/2014/main" id="{09F615D1-42C0-4B94-A51A-E4D233B0A250}"/>
            </a:ext>
          </a:extLst>
        </xdr:cNvPr>
        <xdr:cNvSpPr txBox="1"/>
      </xdr:nvSpPr>
      <xdr:spPr>
        <a:xfrm>
          <a:off x="6705111" y="638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372F88C8-DB8D-43CC-9ECD-F788685F337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98878754-5611-40BD-B715-530BC85E060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BA986138-08E5-4E8E-BC0F-8B64D04C3A6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42E5CA1B-69AB-4F2B-A85F-88B9F6AE451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F417CB88-7A31-4802-B61B-AE045BC9605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13DEC53B-801E-489D-B320-5ED0540683D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9C0AB543-1202-45A4-88BC-DE27982D1D1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96B58520-B488-4227-8D92-86F18FA0DB4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7777D5A2-A115-4D02-8756-24F4CA0835E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D46B312B-E04E-48A1-A89D-63D389E6F05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C66BAE97-2359-4AB3-A602-BE4C8ABE6DC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ABDC1A28-5523-4146-AF5F-C8CC3B64C2F3}"/>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0A79B0AA-FE15-4D47-8E27-000DA626C7D2}"/>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499DFDC0-7C0E-405C-86E5-6F99303D5D19}"/>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9BCB5B8E-0555-4195-B7E3-F4E0CA6E1C35}"/>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0A3EB73E-66D8-4028-BACC-C8D0F405D4CF}"/>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7D80672F-BBAD-4D7D-843C-07F30BB9CF70}"/>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B9D476FF-4916-4B3D-A421-AEE70B56F498}"/>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848C61D6-1472-4934-8324-BF494100DEA6}"/>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1ECD8ABE-3EE9-46D0-BDB0-92E9A71C3B8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5BB93D1D-506B-4AFC-8D6C-1938997C299C}"/>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3FF0D496-155F-4A2C-A26C-6367D5A2DE6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57150</xdr:rowOff>
    </xdr:to>
    <xdr:cxnSp macro="">
      <xdr:nvCxnSpPr>
        <xdr:cNvPr id="172" name="直線コネクタ 171">
          <a:extLst>
            <a:ext uri="{FF2B5EF4-FFF2-40B4-BE49-F238E27FC236}">
              <a16:creationId xmlns:a16="http://schemas.microsoft.com/office/drawing/2014/main" id="{F5E57FA8-1924-44B2-BEBB-5145FCC65A5C}"/>
            </a:ext>
          </a:extLst>
        </xdr:cNvPr>
        <xdr:cNvCxnSpPr/>
      </xdr:nvCxnSpPr>
      <xdr:spPr>
        <a:xfrm flipV="1">
          <a:off x="4634865" y="972693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9200199F-72AE-4D41-B518-DC84BE105D21}"/>
            </a:ext>
          </a:extLst>
        </xdr:cNvPr>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4" name="直線コネクタ 173">
          <a:extLst>
            <a:ext uri="{FF2B5EF4-FFF2-40B4-BE49-F238E27FC236}">
              <a16:creationId xmlns:a16="http://schemas.microsoft.com/office/drawing/2014/main" id="{EBBC64E9-91DF-4BE8-9DFD-3271E1E72CB0}"/>
            </a:ext>
          </a:extLst>
        </xdr:cNvPr>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E3DB0216-259F-4BB6-965B-1DB24136B285}"/>
            </a:ext>
          </a:extLst>
        </xdr:cNvPr>
        <xdr:cNvSpPr txBox="1"/>
      </xdr:nvSpPr>
      <xdr:spPr>
        <a:xfrm>
          <a:off x="467360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6" name="直線コネクタ 175">
          <a:extLst>
            <a:ext uri="{FF2B5EF4-FFF2-40B4-BE49-F238E27FC236}">
              <a16:creationId xmlns:a16="http://schemas.microsoft.com/office/drawing/2014/main" id="{A2C5F832-01AA-4934-A6A4-79E667A84898}"/>
            </a:ext>
          </a:extLst>
        </xdr:cNvPr>
        <xdr:cNvCxnSpPr/>
      </xdr:nvCxnSpPr>
      <xdr:spPr>
        <a:xfrm>
          <a:off x="4546600" y="972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128795</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CBB3EC8D-F3DE-4BDA-ABAE-7917C9CFC8A3}"/>
            </a:ext>
          </a:extLst>
        </xdr:cNvPr>
        <xdr:cNvSpPr txBox="1"/>
      </xdr:nvSpPr>
      <xdr:spPr>
        <a:xfrm>
          <a:off x="4673600" y="10587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150368</xdr:rowOff>
    </xdr:from>
    <xdr:to>
      <xdr:col>24</xdr:col>
      <xdr:colOff>114300</xdr:colOff>
      <xdr:row>62</xdr:row>
      <xdr:rowOff>80518</xdr:rowOff>
    </xdr:to>
    <xdr:sp macro="" textlink="">
      <xdr:nvSpPr>
        <xdr:cNvPr id="178" name="フローチャート: 判断 177">
          <a:extLst>
            <a:ext uri="{FF2B5EF4-FFF2-40B4-BE49-F238E27FC236}">
              <a16:creationId xmlns:a16="http://schemas.microsoft.com/office/drawing/2014/main" id="{3A8F60F0-146B-4F21-B785-4E861DB5B01D}"/>
            </a:ext>
          </a:extLst>
        </xdr:cNvPr>
        <xdr:cNvSpPr/>
      </xdr:nvSpPr>
      <xdr:spPr>
        <a:xfrm>
          <a:off x="45847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127508</xdr:rowOff>
    </xdr:from>
    <xdr:to>
      <xdr:col>20</xdr:col>
      <xdr:colOff>38100</xdr:colOff>
      <xdr:row>62</xdr:row>
      <xdr:rowOff>57658</xdr:rowOff>
    </xdr:to>
    <xdr:sp macro="" textlink="">
      <xdr:nvSpPr>
        <xdr:cNvPr id="179" name="フローチャート: 判断 178">
          <a:extLst>
            <a:ext uri="{FF2B5EF4-FFF2-40B4-BE49-F238E27FC236}">
              <a16:creationId xmlns:a16="http://schemas.microsoft.com/office/drawing/2014/main" id="{A6890B99-AC21-42AD-8665-BD066C0674B1}"/>
            </a:ext>
          </a:extLst>
        </xdr:cNvPr>
        <xdr:cNvSpPr/>
      </xdr:nvSpPr>
      <xdr:spPr>
        <a:xfrm>
          <a:off x="3746500" y="1058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84074</xdr:rowOff>
    </xdr:from>
    <xdr:to>
      <xdr:col>15</xdr:col>
      <xdr:colOff>101600</xdr:colOff>
      <xdr:row>62</xdr:row>
      <xdr:rowOff>14224</xdr:rowOff>
    </xdr:to>
    <xdr:sp macro="" textlink="">
      <xdr:nvSpPr>
        <xdr:cNvPr id="180" name="フローチャート: 判断 179">
          <a:extLst>
            <a:ext uri="{FF2B5EF4-FFF2-40B4-BE49-F238E27FC236}">
              <a16:creationId xmlns:a16="http://schemas.microsoft.com/office/drawing/2014/main" id="{80CD79B6-1973-4DCB-9469-66A77E7BA71A}"/>
            </a:ext>
          </a:extLst>
        </xdr:cNvPr>
        <xdr:cNvSpPr/>
      </xdr:nvSpPr>
      <xdr:spPr>
        <a:xfrm>
          <a:off x="2857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38354</xdr:rowOff>
    </xdr:from>
    <xdr:to>
      <xdr:col>10</xdr:col>
      <xdr:colOff>165100</xdr:colOff>
      <xdr:row>61</xdr:row>
      <xdr:rowOff>139954</xdr:rowOff>
    </xdr:to>
    <xdr:sp macro="" textlink="">
      <xdr:nvSpPr>
        <xdr:cNvPr id="181" name="フローチャート: 判断 180">
          <a:extLst>
            <a:ext uri="{FF2B5EF4-FFF2-40B4-BE49-F238E27FC236}">
              <a16:creationId xmlns:a16="http://schemas.microsoft.com/office/drawing/2014/main" id="{10F6B108-8F16-4647-9B91-8C2AA398F7F9}"/>
            </a:ext>
          </a:extLst>
        </xdr:cNvPr>
        <xdr:cNvSpPr/>
      </xdr:nvSpPr>
      <xdr:spPr>
        <a:xfrm>
          <a:off x="1968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8636</xdr:rowOff>
    </xdr:from>
    <xdr:to>
      <xdr:col>6</xdr:col>
      <xdr:colOff>38100</xdr:colOff>
      <xdr:row>61</xdr:row>
      <xdr:rowOff>110236</xdr:rowOff>
    </xdr:to>
    <xdr:sp macro="" textlink="">
      <xdr:nvSpPr>
        <xdr:cNvPr id="182" name="フローチャート: 判断 181">
          <a:extLst>
            <a:ext uri="{FF2B5EF4-FFF2-40B4-BE49-F238E27FC236}">
              <a16:creationId xmlns:a16="http://schemas.microsoft.com/office/drawing/2014/main" id="{262F6B45-8F08-4157-8ABE-5622906EF9BF}"/>
            </a:ext>
          </a:extLst>
        </xdr:cNvPr>
        <xdr:cNvSpPr/>
      </xdr:nvSpPr>
      <xdr:spPr>
        <a:xfrm>
          <a:off x="1079500" y="1046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5883064-09CE-4BD8-AF19-D38508527E8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2687D11-D904-4BC8-8972-11DC83921A5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677D901-5B8A-40B6-82C8-400A51EB191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98352A1-C7CC-4EC4-9A27-EBED1D50760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8AD5418-0BF0-417D-9A0A-99359BB2E7D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145796</xdr:rowOff>
    </xdr:from>
    <xdr:to>
      <xdr:col>24</xdr:col>
      <xdr:colOff>114300</xdr:colOff>
      <xdr:row>60</xdr:row>
      <xdr:rowOff>75946</xdr:rowOff>
    </xdr:to>
    <xdr:sp macro="" textlink="">
      <xdr:nvSpPr>
        <xdr:cNvPr id="188" name="楕円 187">
          <a:extLst>
            <a:ext uri="{FF2B5EF4-FFF2-40B4-BE49-F238E27FC236}">
              <a16:creationId xmlns:a16="http://schemas.microsoft.com/office/drawing/2014/main" id="{1DD954F9-BF9B-48AC-9DD6-E05C7251AA22}"/>
            </a:ext>
          </a:extLst>
        </xdr:cNvPr>
        <xdr:cNvSpPr/>
      </xdr:nvSpPr>
      <xdr:spPr>
        <a:xfrm>
          <a:off x="4584700" y="1026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168673</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C66B462E-1851-4F3A-BD92-5A7ADC075DEB}"/>
            </a:ext>
          </a:extLst>
        </xdr:cNvPr>
        <xdr:cNvSpPr txBox="1"/>
      </xdr:nvSpPr>
      <xdr:spPr>
        <a:xfrm>
          <a:off x="4673600" y="10112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109220</xdr:rowOff>
    </xdr:from>
    <xdr:to>
      <xdr:col>20</xdr:col>
      <xdr:colOff>38100</xdr:colOff>
      <xdr:row>60</xdr:row>
      <xdr:rowOff>39370</xdr:rowOff>
    </xdr:to>
    <xdr:sp macro="" textlink="">
      <xdr:nvSpPr>
        <xdr:cNvPr id="190" name="楕円 189">
          <a:extLst>
            <a:ext uri="{FF2B5EF4-FFF2-40B4-BE49-F238E27FC236}">
              <a16:creationId xmlns:a16="http://schemas.microsoft.com/office/drawing/2014/main" id="{CC846D44-14E3-40CA-B534-551E3B6726F9}"/>
            </a:ext>
          </a:extLst>
        </xdr:cNvPr>
        <xdr:cNvSpPr/>
      </xdr:nvSpPr>
      <xdr:spPr>
        <a:xfrm>
          <a:off x="3746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160020</xdr:rowOff>
    </xdr:from>
    <xdr:to>
      <xdr:col>24</xdr:col>
      <xdr:colOff>63500</xdr:colOff>
      <xdr:row>60</xdr:row>
      <xdr:rowOff>25146</xdr:rowOff>
    </xdr:to>
    <xdr:cxnSp macro="">
      <xdr:nvCxnSpPr>
        <xdr:cNvPr id="191" name="直線コネクタ 190">
          <a:extLst>
            <a:ext uri="{FF2B5EF4-FFF2-40B4-BE49-F238E27FC236}">
              <a16:creationId xmlns:a16="http://schemas.microsoft.com/office/drawing/2014/main" id="{51986BD6-BEBF-450E-B5EF-0E957F47C08F}"/>
            </a:ext>
          </a:extLst>
        </xdr:cNvPr>
        <xdr:cNvCxnSpPr/>
      </xdr:nvCxnSpPr>
      <xdr:spPr>
        <a:xfrm>
          <a:off x="3797300" y="1027557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81788</xdr:rowOff>
    </xdr:from>
    <xdr:to>
      <xdr:col>15</xdr:col>
      <xdr:colOff>101600</xdr:colOff>
      <xdr:row>60</xdr:row>
      <xdr:rowOff>11938</xdr:rowOff>
    </xdr:to>
    <xdr:sp macro="" textlink="">
      <xdr:nvSpPr>
        <xdr:cNvPr id="192" name="楕円 191">
          <a:extLst>
            <a:ext uri="{FF2B5EF4-FFF2-40B4-BE49-F238E27FC236}">
              <a16:creationId xmlns:a16="http://schemas.microsoft.com/office/drawing/2014/main" id="{57B3EF73-0646-4455-9A2C-17188F79248A}"/>
            </a:ext>
          </a:extLst>
        </xdr:cNvPr>
        <xdr:cNvSpPr/>
      </xdr:nvSpPr>
      <xdr:spPr>
        <a:xfrm>
          <a:off x="2857500" y="1019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132588</xdr:rowOff>
    </xdr:from>
    <xdr:to>
      <xdr:col>19</xdr:col>
      <xdr:colOff>177800</xdr:colOff>
      <xdr:row>59</xdr:row>
      <xdr:rowOff>160020</xdr:rowOff>
    </xdr:to>
    <xdr:cxnSp macro="">
      <xdr:nvCxnSpPr>
        <xdr:cNvPr id="193" name="直線コネクタ 192">
          <a:extLst>
            <a:ext uri="{FF2B5EF4-FFF2-40B4-BE49-F238E27FC236}">
              <a16:creationId xmlns:a16="http://schemas.microsoft.com/office/drawing/2014/main" id="{5C0EDA31-389D-4BF2-9069-DEAC0899AE5D}"/>
            </a:ext>
          </a:extLst>
        </xdr:cNvPr>
        <xdr:cNvCxnSpPr/>
      </xdr:nvCxnSpPr>
      <xdr:spPr>
        <a:xfrm>
          <a:off x="2908300" y="1024813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111506</xdr:rowOff>
    </xdr:from>
    <xdr:to>
      <xdr:col>10</xdr:col>
      <xdr:colOff>165100</xdr:colOff>
      <xdr:row>61</xdr:row>
      <xdr:rowOff>41656</xdr:rowOff>
    </xdr:to>
    <xdr:sp macro="" textlink="">
      <xdr:nvSpPr>
        <xdr:cNvPr id="194" name="楕円 193">
          <a:extLst>
            <a:ext uri="{FF2B5EF4-FFF2-40B4-BE49-F238E27FC236}">
              <a16:creationId xmlns:a16="http://schemas.microsoft.com/office/drawing/2014/main" id="{6314E836-3696-48A8-B03D-9182035B3E13}"/>
            </a:ext>
          </a:extLst>
        </xdr:cNvPr>
        <xdr:cNvSpPr/>
      </xdr:nvSpPr>
      <xdr:spPr>
        <a:xfrm>
          <a:off x="1968500" y="1039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132588</xdr:rowOff>
    </xdr:from>
    <xdr:to>
      <xdr:col>15</xdr:col>
      <xdr:colOff>50800</xdr:colOff>
      <xdr:row>60</xdr:row>
      <xdr:rowOff>162306</xdr:rowOff>
    </xdr:to>
    <xdr:cxnSp macro="">
      <xdr:nvCxnSpPr>
        <xdr:cNvPr id="195" name="直線コネクタ 194">
          <a:extLst>
            <a:ext uri="{FF2B5EF4-FFF2-40B4-BE49-F238E27FC236}">
              <a16:creationId xmlns:a16="http://schemas.microsoft.com/office/drawing/2014/main" id="{D79C5E07-F20E-4CE2-B3EE-EA01B5F3ABAE}"/>
            </a:ext>
          </a:extLst>
        </xdr:cNvPr>
        <xdr:cNvCxnSpPr/>
      </xdr:nvCxnSpPr>
      <xdr:spPr>
        <a:xfrm flipV="1">
          <a:off x="2019300" y="10248138"/>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79502</xdr:rowOff>
    </xdr:from>
    <xdr:to>
      <xdr:col>6</xdr:col>
      <xdr:colOff>38100</xdr:colOff>
      <xdr:row>61</xdr:row>
      <xdr:rowOff>9652</xdr:rowOff>
    </xdr:to>
    <xdr:sp macro="" textlink="">
      <xdr:nvSpPr>
        <xdr:cNvPr id="196" name="楕円 195">
          <a:extLst>
            <a:ext uri="{FF2B5EF4-FFF2-40B4-BE49-F238E27FC236}">
              <a16:creationId xmlns:a16="http://schemas.microsoft.com/office/drawing/2014/main" id="{06BD8DF4-B3A7-4537-99FC-E0C64F2ACD5B}"/>
            </a:ext>
          </a:extLst>
        </xdr:cNvPr>
        <xdr:cNvSpPr/>
      </xdr:nvSpPr>
      <xdr:spPr>
        <a:xfrm>
          <a:off x="1079500" y="1036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130302</xdr:rowOff>
    </xdr:from>
    <xdr:to>
      <xdr:col>10</xdr:col>
      <xdr:colOff>114300</xdr:colOff>
      <xdr:row>60</xdr:row>
      <xdr:rowOff>162306</xdr:rowOff>
    </xdr:to>
    <xdr:cxnSp macro="">
      <xdr:nvCxnSpPr>
        <xdr:cNvPr id="197" name="直線コネクタ 196">
          <a:extLst>
            <a:ext uri="{FF2B5EF4-FFF2-40B4-BE49-F238E27FC236}">
              <a16:creationId xmlns:a16="http://schemas.microsoft.com/office/drawing/2014/main" id="{00AC7AE6-F0FC-416D-B0C1-43DF2B3AC87C}"/>
            </a:ext>
          </a:extLst>
        </xdr:cNvPr>
        <xdr:cNvCxnSpPr/>
      </xdr:nvCxnSpPr>
      <xdr:spPr>
        <a:xfrm>
          <a:off x="1130300" y="1041730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48785</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A1F728ED-C444-4DCF-AB79-B4C8ED87A3C4}"/>
            </a:ext>
          </a:extLst>
        </xdr:cNvPr>
        <xdr:cNvSpPr txBox="1"/>
      </xdr:nvSpPr>
      <xdr:spPr>
        <a:xfrm>
          <a:off x="3582044" y="10678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5351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D52C9A16-AF99-4264-9C52-8097A987E26F}"/>
            </a:ext>
          </a:extLst>
        </xdr:cNvPr>
        <xdr:cNvSpPr txBox="1"/>
      </xdr:nvSpPr>
      <xdr:spPr>
        <a:xfrm>
          <a:off x="2705744" y="1063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131081</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FF804BD5-8BD3-47CC-ADC9-A962AE957048}"/>
            </a:ext>
          </a:extLst>
        </xdr:cNvPr>
        <xdr:cNvSpPr txBox="1"/>
      </xdr:nvSpPr>
      <xdr:spPr>
        <a:xfrm>
          <a:off x="1816744" y="1058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101363</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E4D76263-6F33-4E81-849B-5557DFD46252}"/>
            </a:ext>
          </a:extLst>
        </xdr:cNvPr>
        <xdr:cNvSpPr txBox="1"/>
      </xdr:nvSpPr>
      <xdr:spPr>
        <a:xfrm>
          <a:off x="927744" y="1055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55897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4A30E784-63F9-42EB-BEC9-B61A63F35439}"/>
            </a:ext>
          </a:extLst>
        </xdr:cNvPr>
        <xdr:cNvSpPr txBox="1"/>
      </xdr:nvSpPr>
      <xdr:spPr>
        <a:xfrm>
          <a:off x="35820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28465</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6CFBB27F-9E22-465E-A478-37FC176891C9}"/>
            </a:ext>
          </a:extLst>
        </xdr:cNvPr>
        <xdr:cNvSpPr txBox="1"/>
      </xdr:nvSpPr>
      <xdr:spPr>
        <a:xfrm>
          <a:off x="2705744" y="9972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58183</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D50FF002-A701-456F-B62A-168D8B6E97C6}"/>
            </a:ext>
          </a:extLst>
        </xdr:cNvPr>
        <xdr:cNvSpPr txBox="1"/>
      </xdr:nvSpPr>
      <xdr:spPr>
        <a:xfrm>
          <a:off x="1816744" y="1017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26179</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1507BEA7-9A72-4183-9D8E-567BC4B1FFDF}"/>
            </a:ext>
          </a:extLst>
        </xdr:cNvPr>
        <xdr:cNvSpPr txBox="1"/>
      </xdr:nvSpPr>
      <xdr:spPr>
        <a:xfrm>
          <a:off x="927744" y="10141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6BE7A8D2-9CF3-4AEC-96DC-2B9A9215AB2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95066DB6-9446-44E2-9C92-8BA226B25C0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4B48FF20-50BA-4425-BDB2-BC37C40DF5D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D2046F29-3083-4460-B205-C298828E2D8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B9994048-FEF4-4974-BA2F-0C1504EDF33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E486EE62-36FD-49DC-948C-FE3E2D3BA31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DF158EE8-8F07-4E40-B7D7-C39FD54E883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7A6500BA-D80C-48DA-8A11-0168D90512C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16DB4E73-C089-4D7C-B758-B8CD10EF7E2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E80EEC0F-4644-4654-96E3-1B6EAA2A319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6C2C82A8-1E2F-4922-BCCD-14EED4E25AD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41F25B61-1852-41B9-823C-56BA484B0CDA}"/>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394062D8-194B-4D32-B98F-930727F3CEF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1ACE6929-FFAA-416E-8E8B-42FC23835A1B}"/>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B15A173E-06AB-4E3E-8DD9-8E1E86B95F1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AE4FA252-16FC-4943-988B-674F7E52880F}"/>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65039503-BDCD-458A-BC12-B3D2B766008E}"/>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78835003-9AAE-4C29-BF82-38C297EB672E}"/>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998FD6CE-F975-4845-9FA2-EE3D6983EF5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a:extLst>
            <a:ext uri="{FF2B5EF4-FFF2-40B4-BE49-F238E27FC236}">
              <a16:creationId xmlns:a16="http://schemas.microsoft.com/office/drawing/2014/main" id="{E70A5F4E-72A4-4923-94BA-E86951BD2EFB}"/>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54F2251-7AAC-4D1A-A29F-EE8FA493AD7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B66F5820-4CC9-4F7D-B096-8E7B1223BBF3}"/>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8086DECA-634C-4FAA-9DF4-CB43A2E743D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68468</xdr:rowOff>
    </xdr:from>
    <xdr:to>
      <xdr:col>54</xdr:col>
      <xdr:colOff>189865</xdr:colOff>
      <xdr:row>64</xdr:row>
      <xdr:rowOff>74122</xdr:rowOff>
    </xdr:to>
    <xdr:cxnSp macro="">
      <xdr:nvCxnSpPr>
        <xdr:cNvPr id="229" name="直線コネクタ 228">
          <a:extLst>
            <a:ext uri="{FF2B5EF4-FFF2-40B4-BE49-F238E27FC236}">
              <a16:creationId xmlns:a16="http://schemas.microsoft.com/office/drawing/2014/main" id="{9BC78006-341F-47A0-B8CF-68F6AEAC32F3}"/>
            </a:ext>
          </a:extLst>
        </xdr:cNvPr>
        <xdr:cNvCxnSpPr/>
      </xdr:nvCxnSpPr>
      <xdr:spPr>
        <a:xfrm flipV="1">
          <a:off x="10476865" y="9669668"/>
          <a:ext cx="0" cy="137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77949</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8AEA45CE-A121-460B-9D4D-51118FC1F1D7}"/>
            </a:ext>
          </a:extLst>
        </xdr:cNvPr>
        <xdr:cNvSpPr txBox="1"/>
      </xdr:nvSpPr>
      <xdr:spPr>
        <a:xfrm>
          <a:off x="10515600" y="1105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74122</xdr:rowOff>
    </xdr:from>
    <xdr:to>
      <xdr:col>55</xdr:col>
      <xdr:colOff>88900</xdr:colOff>
      <xdr:row>64</xdr:row>
      <xdr:rowOff>74122</xdr:rowOff>
    </xdr:to>
    <xdr:cxnSp macro="">
      <xdr:nvCxnSpPr>
        <xdr:cNvPr id="231" name="直線コネクタ 230">
          <a:extLst>
            <a:ext uri="{FF2B5EF4-FFF2-40B4-BE49-F238E27FC236}">
              <a16:creationId xmlns:a16="http://schemas.microsoft.com/office/drawing/2014/main" id="{4D0B9F47-FDAA-4B20-B509-AFCE9A515B0D}"/>
            </a:ext>
          </a:extLst>
        </xdr:cNvPr>
        <xdr:cNvCxnSpPr/>
      </xdr:nvCxnSpPr>
      <xdr:spPr>
        <a:xfrm>
          <a:off x="10388600" y="11046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15145</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330AB833-ABE5-4D23-A43B-FE9CE19600AF}"/>
            </a:ext>
          </a:extLst>
        </xdr:cNvPr>
        <xdr:cNvSpPr txBox="1"/>
      </xdr:nvSpPr>
      <xdr:spPr>
        <a:xfrm>
          <a:off x="10515600" y="94448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68468</xdr:rowOff>
    </xdr:from>
    <xdr:to>
      <xdr:col>55</xdr:col>
      <xdr:colOff>88900</xdr:colOff>
      <xdr:row>56</xdr:row>
      <xdr:rowOff>68468</xdr:rowOff>
    </xdr:to>
    <xdr:cxnSp macro="">
      <xdr:nvCxnSpPr>
        <xdr:cNvPr id="233" name="直線コネクタ 232">
          <a:extLst>
            <a:ext uri="{FF2B5EF4-FFF2-40B4-BE49-F238E27FC236}">
              <a16:creationId xmlns:a16="http://schemas.microsoft.com/office/drawing/2014/main" id="{000E328C-0BD8-4B2A-AFFA-28319B0239AA}"/>
            </a:ext>
          </a:extLst>
        </xdr:cNvPr>
        <xdr:cNvCxnSpPr/>
      </xdr:nvCxnSpPr>
      <xdr:spPr>
        <a:xfrm>
          <a:off x="10388600" y="9669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52421</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01969632-1802-48B6-9273-A168E23DD77C}"/>
            </a:ext>
          </a:extLst>
        </xdr:cNvPr>
        <xdr:cNvSpPr txBox="1"/>
      </xdr:nvSpPr>
      <xdr:spPr>
        <a:xfrm>
          <a:off x="10515600" y="10682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29544</xdr:rowOff>
    </xdr:from>
    <xdr:to>
      <xdr:col>55</xdr:col>
      <xdr:colOff>50800</xdr:colOff>
      <xdr:row>63</xdr:row>
      <xdr:rowOff>131144</xdr:rowOff>
    </xdr:to>
    <xdr:sp macro="" textlink="">
      <xdr:nvSpPr>
        <xdr:cNvPr id="235" name="フローチャート: 判断 234">
          <a:extLst>
            <a:ext uri="{FF2B5EF4-FFF2-40B4-BE49-F238E27FC236}">
              <a16:creationId xmlns:a16="http://schemas.microsoft.com/office/drawing/2014/main" id="{ECB2A4B4-18AD-478E-8A32-5B85298F0759}"/>
            </a:ext>
          </a:extLst>
        </xdr:cNvPr>
        <xdr:cNvSpPr/>
      </xdr:nvSpPr>
      <xdr:spPr>
        <a:xfrm>
          <a:off x="10426700" y="10830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39124</xdr:rowOff>
    </xdr:from>
    <xdr:to>
      <xdr:col>50</xdr:col>
      <xdr:colOff>165100</xdr:colOff>
      <xdr:row>63</xdr:row>
      <xdr:rowOff>140724</xdr:rowOff>
    </xdr:to>
    <xdr:sp macro="" textlink="">
      <xdr:nvSpPr>
        <xdr:cNvPr id="236" name="フローチャート: 判断 235">
          <a:extLst>
            <a:ext uri="{FF2B5EF4-FFF2-40B4-BE49-F238E27FC236}">
              <a16:creationId xmlns:a16="http://schemas.microsoft.com/office/drawing/2014/main" id="{E9E239C7-28C9-4CC4-B82F-580ABF9BC7B4}"/>
            </a:ext>
          </a:extLst>
        </xdr:cNvPr>
        <xdr:cNvSpPr/>
      </xdr:nvSpPr>
      <xdr:spPr>
        <a:xfrm>
          <a:off x="9588500" y="1084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67268</xdr:rowOff>
    </xdr:from>
    <xdr:to>
      <xdr:col>46</xdr:col>
      <xdr:colOff>38100</xdr:colOff>
      <xdr:row>63</xdr:row>
      <xdr:rowOff>168868</xdr:rowOff>
    </xdr:to>
    <xdr:sp macro="" textlink="">
      <xdr:nvSpPr>
        <xdr:cNvPr id="237" name="フローチャート: 判断 236">
          <a:extLst>
            <a:ext uri="{FF2B5EF4-FFF2-40B4-BE49-F238E27FC236}">
              <a16:creationId xmlns:a16="http://schemas.microsoft.com/office/drawing/2014/main" id="{AA073764-9236-49BC-8585-5FF0E64CEAEE}"/>
            </a:ext>
          </a:extLst>
        </xdr:cNvPr>
        <xdr:cNvSpPr/>
      </xdr:nvSpPr>
      <xdr:spPr>
        <a:xfrm>
          <a:off x="8699500" y="1086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70917</xdr:rowOff>
    </xdr:from>
    <xdr:to>
      <xdr:col>41</xdr:col>
      <xdr:colOff>101600</xdr:colOff>
      <xdr:row>64</xdr:row>
      <xdr:rowOff>1067</xdr:rowOff>
    </xdr:to>
    <xdr:sp macro="" textlink="">
      <xdr:nvSpPr>
        <xdr:cNvPr id="238" name="フローチャート: 判断 237">
          <a:extLst>
            <a:ext uri="{FF2B5EF4-FFF2-40B4-BE49-F238E27FC236}">
              <a16:creationId xmlns:a16="http://schemas.microsoft.com/office/drawing/2014/main" id="{6CE04299-2B2C-480C-9682-B4E7E108AB89}"/>
            </a:ext>
          </a:extLst>
        </xdr:cNvPr>
        <xdr:cNvSpPr/>
      </xdr:nvSpPr>
      <xdr:spPr>
        <a:xfrm>
          <a:off x="7810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70163</xdr:rowOff>
    </xdr:from>
    <xdr:to>
      <xdr:col>36</xdr:col>
      <xdr:colOff>165100</xdr:colOff>
      <xdr:row>64</xdr:row>
      <xdr:rowOff>313</xdr:rowOff>
    </xdr:to>
    <xdr:sp macro="" textlink="">
      <xdr:nvSpPr>
        <xdr:cNvPr id="239" name="フローチャート: 判断 238">
          <a:extLst>
            <a:ext uri="{FF2B5EF4-FFF2-40B4-BE49-F238E27FC236}">
              <a16:creationId xmlns:a16="http://schemas.microsoft.com/office/drawing/2014/main" id="{48B4DC41-D2F4-4517-9546-42AF3E649593}"/>
            </a:ext>
          </a:extLst>
        </xdr:cNvPr>
        <xdr:cNvSpPr/>
      </xdr:nvSpPr>
      <xdr:spPr>
        <a:xfrm>
          <a:off x="6921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DC0CF1E-045B-465E-B82B-0D331963288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0D1DD87-F21F-47F6-BE6E-78AEE59F85A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71E7667-48E8-4094-A879-C3B914FDACA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62D90AA-5D2D-40ED-AACB-AAB7A3A7847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9203943-8F03-4870-8D94-EA31D696B24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36230</xdr:rowOff>
    </xdr:from>
    <xdr:to>
      <xdr:col>55</xdr:col>
      <xdr:colOff>50800</xdr:colOff>
      <xdr:row>63</xdr:row>
      <xdr:rowOff>137830</xdr:rowOff>
    </xdr:to>
    <xdr:sp macro="" textlink="">
      <xdr:nvSpPr>
        <xdr:cNvPr id="245" name="楕円 244">
          <a:extLst>
            <a:ext uri="{FF2B5EF4-FFF2-40B4-BE49-F238E27FC236}">
              <a16:creationId xmlns:a16="http://schemas.microsoft.com/office/drawing/2014/main" id="{8087E79E-FE7B-4253-9F49-2579D2B72C56}"/>
            </a:ext>
          </a:extLst>
        </xdr:cNvPr>
        <xdr:cNvSpPr/>
      </xdr:nvSpPr>
      <xdr:spPr>
        <a:xfrm>
          <a:off x="10426700" y="108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14657</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AC39E691-44D2-4F6C-A409-6ABC5680ADA4}"/>
            </a:ext>
          </a:extLst>
        </xdr:cNvPr>
        <xdr:cNvSpPr txBox="1"/>
      </xdr:nvSpPr>
      <xdr:spPr>
        <a:xfrm>
          <a:off x="10515600" y="10816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37602</xdr:rowOff>
    </xdr:from>
    <xdr:to>
      <xdr:col>50</xdr:col>
      <xdr:colOff>165100</xdr:colOff>
      <xdr:row>63</xdr:row>
      <xdr:rowOff>139202</xdr:rowOff>
    </xdr:to>
    <xdr:sp macro="" textlink="">
      <xdr:nvSpPr>
        <xdr:cNvPr id="247" name="楕円 246">
          <a:extLst>
            <a:ext uri="{FF2B5EF4-FFF2-40B4-BE49-F238E27FC236}">
              <a16:creationId xmlns:a16="http://schemas.microsoft.com/office/drawing/2014/main" id="{556451A6-A611-4FCF-BC09-45AD204B7C01}"/>
            </a:ext>
          </a:extLst>
        </xdr:cNvPr>
        <xdr:cNvSpPr/>
      </xdr:nvSpPr>
      <xdr:spPr>
        <a:xfrm>
          <a:off x="9588500" y="1083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87030</xdr:rowOff>
    </xdr:from>
    <xdr:to>
      <xdr:col>55</xdr:col>
      <xdr:colOff>0</xdr:colOff>
      <xdr:row>63</xdr:row>
      <xdr:rowOff>88402</xdr:rowOff>
    </xdr:to>
    <xdr:cxnSp macro="">
      <xdr:nvCxnSpPr>
        <xdr:cNvPr id="248" name="直線コネクタ 247">
          <a:extLst>
            <a:ext uri="{FF2B5EF4-FFF2-40B4-BE49-F238E27FC236}">
              <a16:creationId xmlns:a16="http://schemas.microsoft.com/office/drawing/2014/main" id="{CAE54EEE-7B4C-4038-AC6F-8465EDCAE272}"/>
            </a:ext>
          </a:extLst>
        </xdr:cNvPr>
        <xdr:cNvCxnSpPr/>
      </xdr:nvCxnSpPr>
      <xdr:spPr>
        <a:xfrm flipV="1">
          <a:off x="9639300" y="10888380"/>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40014</xdr:rowOff>
    </xdr:from>
    <xdr:to>
      <xdr:col>46</xdr:col>
      <xdr:colOff>38100</xdr:colOff>
      <xdr:row>63</xdr:row>
      <xdr:rowOff>141614</xdr:rowOff>
    </xdr:to>
    <xdr:sp macro="" textlink="">
      <xdr:nvSpPr>
        <xdr:cNvPr id="249" name="楕円 248">
          <a:extLst>
            <a:ext uri="{FF2B5EF4-FFF2-40B4-BE49-F238E27FC236}">
              <a16:creationId xmlns:a16="http://schemas.microsoft.com/office/drawing/2014/main" id="{B7300F4E-83C1-4AA2-A040-2B51BADEAACE}"/>
            </a:ext>
          </a:extLst>
        </xdr:cNvPr>
        <xdr:cNvSpPr/>
      </xdr:nvSpPr>
      <xdr:spPr>
        <a:xfrm>
          <a:off x="8699500" y="1084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88402</xdr:rowOff>
    </xdr:from>
    <xdr:to>
      <xdr:col>50</xdr:col>
      <xdr:colOff>114300</xdr:colOff>
      <xdr:row>63</xdr:row>
      <xdr:rowOff>90814</xdr:rowOff>
    </xdr:to>
    <xdr:cxnSp macro="">
      <xdr:nvCxnSpPr>
        <xdr:cNvPr id="250" name="直線コネクタ 249">
          <a:extLst>
            <a:ext uri="{FF2B5EF4-FFF2-40B4-BE49-F238E27FC236}">
              <a16:creationId xmlns:a16="http://schemas.microsoft.com/office/drawing/2014/main" id="{59802182-A0A5-4BB6-AD0E-23BF8DAC313B}"/>
            </a:ext>
          </a:extLst>
        </xdr:cNvPr>
        <xdr:cNvCxnSpPr/>
      </xdr:nvCxnSpPr>
      <xdr:spPr>
        <a:xfrm flipV="1">
          <a:off x="8750300" y="10889752"/>
          <a:ext cx="889000" cy="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65225</xdr:rowOff>
    </xdr:from>
    <xdr:to>
      <xdr:col>41</xdr:col>
      <xdr:colOff>101600</xdr:colOff>
      <xdr:row>63</xdr:row>
      <xdr:rowOff>166825</xdr:rowOff>
    </xdr:to>
    <xdr:sp macro="" textlink="">
      <xdr:nvSpPr>
        <xdr:cNvPr id="251" name="楕円 250">
          <a:extLst>
            <a:ext uri="{FF2B5EF4-FFF2-40B4-BE49-F238E27FC236}">
              <a16:creationId xmlns:a16="http://schemas.microsoft.com/office/drawing/2014/main" id="{3A57FDE3-1278-4FB4-AA35-9D9CACA963B4}"/>
            </a:ext>
          </a:extLst>
        </xdr:cNvPr>
        <xdr:cNvSpPr/>
      </xdr:nvSpPr>
      <xdr:spPr>
        <a:xfrm>
          <a:off x="7810500" y="1086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90814</xdr:rowOff>
    </xdr:from>
    <xdr:to>
      <xdr:col>45</xdr:col>
      <xdr:colOff>177800</xdr:colOff>
      <xdr:row>63</xdr:row>
      <xdr:rowOff>116025</xdr:rowOff>
    </xdr:to>
    <xdr:cxnSp macro="">
      <xdr:nvCxnSpPr>
        <xdr:cNvPr id="252" name="直線コネクタ 251">
          <a:extLst>
            <a:ext uri="{FF2B5EF4-FFF2-40B4-BE49-F238E27FC236}">
              <a16:creationId xmlns:a16="http://schemas.microsoft.com/office/drawing/2014/main" id="{CAB50A0C-94D6-42EB-8792-ADEE8B0B8644}"/>
            </a:ext>
          </a:extLst>
        </xdr:cNvPr>
        <xdr:cNvCxnSpPr/>
      </xdr:nvCxnSpPr>
      <xdr:spPr>
        <a:xfrm flipV="1">
          <a:off x="7861300" y="10892164"/>
          <a:ext cx="889000" cy="2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66827</xdr:rowOff>
    </xdr:from>
    <xdr:to>
      <xdr:col>36</xdr:col>
      <xdr:colOff>165100</xdr:colOff>
      <xdr:row>63</xdr:row>
      <xdr:rowOff>168427</xdr:rowOff>
    </xdr:to>
    <xdr:sp macro="" textlink="">
      <xdr:nvSpPr>
        <xdr:cNvPr id="253" name="楕円 252">
          <a:extLst>
            <a:ext uri="{FF2B5EF4-FFF2-40B4-BE49-F238E27FC236}">
              <a16:creationId xmlns:a16="http://schemas.microsoft.com/office/drawing/2014/main" id="{3F7D1E43-E3B1-48A4-A592-D33D3C235B88}"/>
            </a:ext>
          </a:extLst>
        </xdr:cNvPr>
        <xdr:cNvSpPr/>
      </xdr:nvSpPr>
      <xdr:spPr>
        <a:xfrm>
          <a:off x="6921500" y="1086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116025</xdr:rowOff>
    </xdr:from>
    <xdr:to>
      <xdr:col>41</xdr:col>
      <xdr:colOff>50800</xdr:colOff>
      <xdr:row>63</xdr:row>
      <xdr:rowOff>117627</xdr:rowOff>
    </xdr:to>
    <xdr:cxnSp macro="">
      <xdr:nvCxnSpPr>
        <xdr:cNvPr id="254" name="直線コネクタ 253">
          <a:extLst>
            <a:ext uri="{FF2B5EF4-FFF2-40B4-BE49-F238E27FC236}">
              <a16:creationId xmlns:a16="http://schemas.microsoft.com/office/drawing/2014/main" id="{866AF3D2-790B-4D32-A0B6-EA75889676E5}"/>
            </a:ext>
          </a:extLst>
        </xdr:cNvPr>
        <xdr:cNvCxnSpPr/>
      </xdr:nvCxnSpPr>
      <xdr:spPr>
        <a:xfrm flipV="1">
          <a:off x="6972300" y="10917375"/>
          <a:ext cx="889000" cy="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131851</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00508E88-C21C-4EE8-A221-719F806128C4}"/>
            </a:ext>
          </a:extLst>
        </xdr:cNvPr>
        <xdr:cNvSpPr txBox="1"/>
      </xdr:nvSpPr>
      <xdr:spPr>
        <a:xfrm>
          <a:off x="9327095" y="1093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159995</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495FAFF1-692C-4E53-9A31-3214200DE196}"/>
            </a:ext>
          </a:extLst>
        </xdr:cNvPr>
        <xdr:cNvSpPr txBox="1"/>
      </xdr:nvSpPr>
      <xdr:spPr>
        <a:xfrm>
          <a:off x="8450795" y="1096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163644</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03C94AA8-78AB-45AB-B7FE-B28FF0F23DFF}"/>
            </a:ext>
          </a:extLst>
        </xdr:cNvPr>
        <xdr:cNvSpPr txBox="1"/>
      </xdr:nvSpPr>
      <xdr:spPr>
        <a:xfrm>
          <a:off x="7561795" y="10964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162890</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00283797-202B-4F2C-9BB0-2D48CB646E63}"/>
            </a:ext>
          </a:extLst>
        </xdr:cNvPr>
        <xdr:cNvSpPr txBox="1"/>
      </xdr:nvSpPr>
      <xdr:spPr>
        <a:xfrm>
          <a:off x="6672795" y="1096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61</xdr:row>
      <xdr:rowOff>155729</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174C26B7-EB91-4868-B212-2A02228A86F1}"/>
            </a:ext>
          </a:extLst>
        </xdr:cNvPr>
        <xdr:cNvSpPr txBox="1"/>
      </xdr:nvSpPr>
      <xdr:spPr>
        <a:xfrm>
          <a:off x="9327095" y="10614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158141</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F9FA9D04-82CE-4758-94CC-C8FA247DBC36}"/>
            </a:ext>
          </a:extLst>
        </xdr:cNvPr>
        <xdr:cNvSpPr txBox="1"/>
      </xdr:nvSpPr>
      <xdr:spPr>
        <a:xfrm>
          <a:off x="8450795" y="1061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11902</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E3D8F1DD-81D2-4C6E-80FD-16E4D900617D}"/>
            </a:ext>
          </a:extLst>
        </xdr:cNvPr>
        <xdr:cNvSpPr txBox="1"/>
      </xdr:nvSpPr>
      <xdr:spPr>
        <a:xfrm>
          <a:off x="7561795" y="10641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13504</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B2E222E6-D269-4F48-A5C8-4A30F722F04F}"/>
            </a:ext>
          </a:extLst>
        </xdr:cNvPr>
        <xdr:cNvSpPr txBox="1"/>
      </xdr:nvSpPr>
      <xdr:spPr>
        <a:xfrm>
          <a:off x="6672795" y="10643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DD321745-F8B9-4519-BE6E-C5BC9066268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530F214E-FE9A-48FE-BDB0-11FDC2EB435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F8EBA66C-A904-4DFE-8FAC-F6B9A68D82D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BFB16099-516B-46A1-BBEA-4B2BBCB38FC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9B3B497A-4411-4593-A89B-9D41A8C5732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9D1DEE13-40BE-482E-9AD7-A8B8CAC91AB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D8A1CD8C-178A-4DAA-8D9A-0AF2FEE5000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65CA83FC-E322-4974-984D-DBE309EFC61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B8851FFF-E1F5-4671-8F3F-CCDEF83C815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154E0F2C-59E9-46E6-90EE-5E6253002C4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D6781A30-7681-4DF5-976B-7194E50DD85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2E151339-86F7-4893-890F-365E15D7AD2B}"/>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2DC176B0-96F2-417E-AA48-8386E34B464F}"/>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75EF302C-7ABA-4CAE-AC5A-AA311CC9B7DF}"/>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C8C20153-EDDD-4792-A0E9-E5729A2861BB}"/>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C33FF113-A4BC-4CC3-BFCB-5EC4F7AE5471}"/>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632BA83D-11BC-49AD-A3DA-31140A71B5B3}"/>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38283D40-3836-4A4E-B0A2-FC3BD344FD58}"/>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6CEA3722-FD31-4AC3-B8AB-620568319917}"/>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4935C98E-338B-4C71-A564-9BA05FC5B0BF}"/>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81E078F5-DA74-4B1F-BD6B-AFC952B8EBE6}"/>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6E6246B6-FECA-479B-B71C-E64993CE03C6}"/>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994FAEB0-2079-44C4-9B3B-5F72456F5032}"/>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C401F503-6E1C-4078-B334-DC698ADC79D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17BB67F6-4E67-482A-9C5A-3787D258B82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86</xdr:row>
      <xdr:rowOff>75656</xdr:rowOff>
    </xdr:to>
    <xdr:cxnSp macro="">
      <xdr:nvCxnSpPr>
        <xdr:cNvPr id="288" name="直線コネクタ 287">
          <a:extLst>
            <a:ext uri="{FF2B5EF4-FFF2-40B4-BE49-F238E27FC236}">
              <a16:creationId xmlns:a16="http://schemas.microsoft.com/office/drawing/2014/main" id="{F59B2549-8C09-401B-8525-2A546B3958F3}"/>
            </a:ext>
          </a:extLst>
        </xdr:cNvPr>
        <xdr:cNvCxnSpPr/>
      </xdr:nvCxnSpPr>
      <xdr:spPr>
        <a:xfrm flipV="1">
          <a:off x="4634865" y="13455287"/>
          <a:ext cx="0" cy="136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79483</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95BB7D2A-1D1A-4079-8D5D-7DCCB1774D50}"/>
            </a:ext>
          </a:extLst>
        </xdr:cNvPr>
        <xdr:cNvSpPr txBox="1"/>
      </xdr:nvSpPr>
      <xdr:spPr>
        <a:xfrm>
          <a:off x="4673600" y="1482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75656</xdr:rowOff>
    </xdr:from>
    <xdr:to>
      <xdr:col>24</xdr:col>
      <xdr:colOff>152400</xdr:colOff>
      <xdr:row>86</xdr:row>
      <xdr:rowOff>75656</xdr:rowOff>
    </xdr:to>
    <xdr:cxnSp macro="">
      <xdr:nvCxnSpPr>
        <xdr:cNvPr id="290" name="直線コネクタ 289">
          <a:extLst>
            <a:ext uri="{FF2B5EF4-FFF2-40B4-BE49-F238E27FC236}">
              <a16:creationId xmlns:a16="http://schemas.microsoft.com/office/drawing/2014/main" id="{1DF989E9-881F-46B7-A827-D7EFFB0A12F0}"/>
            </a:ext>
          </a:extLst>
        </xdr:cNvPr>
        <xdr:cNvCxnSpPr/>
      </xdr:nvCxnSpPr>
      <xdr:spPr>
        <a:xfrm>
          <a:off x="4546600" y="1482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B9714571-B93B-483D-BF1E-C0CC81060360}"/>
            </a:ext>
          </a:extLst>
        </xdr:cNvPr>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2" name="直線コネクタ 291">
          <a:extLst>
            <a:ext uri="{FF2B5EF4-FFF2-40B4-BE49-F238E27FC236}">
              <a16:creationId xmlns:a16="http://schemas.microsoft.com/office/drawing/2014/main" id="{FCA75C9F-6C33-4BC4-83E1-06178C743ABF}"/>
            </a:ext>
          </a:extLst>
        </xdr:cNvPr>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119215</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56435924-8F8F-4107-9EEA-7D4318777CDC}"/>
            </a:ext>
          </a:extLst>
        </xdr:cNvPr>
        <xdr:cNvSpPr txBox="1"/>
      </xdr:nvSpPr>
      <xdr:spPr>
        <a:xfrm>
          <a:off x="4673600" y="143495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140788</xdr:rowOff>
    </xdr:from>
    <xdr:to>
      <xdr:col>24</xdr:col>
      <xdr:colOff>114300</xdr:colOff>
      <xdr:row>84</xdr:row>
      <xdr:rowOff>70938</xdr:rowOff>
    </xdr:to>
    <xdr:sp macro="" textlink="">
      <xdr:nvSpPr>
        <xdr:cNvPr id="294" name="フローチャート: 判断 293">
          <a:extLst>
            <a:ext uri="{FF2B5EF4-FFF2-40B4-BE49-F238E27FC236}">
              <a16:creationId xmlns:a16="http://schemas.microsoft.com/office/drawing/2014/main" id="{76E0D4F1-2BB4-49A1-91E2-8C21AEDA6D08}"/>
            </a:ext>
          </a:extLst>
        </xdr:cNvPr>
        <xdr:cNvSpPr/>
      </xdr:nvSpPr>
      <xdr:spPr>
        <a:xfrm>
          <a:off x="4584700" y="1437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113030</xdr:rowOff>
    </xdr:from>
    <xdr:to>
      <xdr:col>20</xdr:col>
      <xdr:colOff>38100</xdr:colOff>
      <xdr:row>84</xdr:row>
      <xdr:rowOff>43180</xdr:rowOff>
    </xdr:to>
    <xdr:sp macro="" textlink="">
      <xdr:nvSpPr>
        <xdr:cNvPr id="295" name="フローチャート: 判断 294">
          <a:extLst>
            <a:ext uri="{FF2B5EF4-FFF2-40B4-BE49-F238E27FC236}">
              <a16:creationId xmlns:a16="http://schemas.microsoft.com/office/drawing/2014/main" id="{25BB1646-4A3C-455F-AD5F-1F3C22035830}"/>
            </a:ext>
          </a:extLst>
        </xdr:cNvPr>
        <xdr:cNvSpPr/>
      </xdr:nvSpPr>
      <xdr:spPr>
        <a:xfrm>
          <a:off x="3746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117929</xdr:rowOff>
    </xdr:from>
    <xdr:to>
      <xdr:col>15</xdr:col>
      <xdr:colOff>101600</xdr:colOff>
      <xdr:row>84</xdr:row>
      <xdr:rowOff>48079</xdr:rowOff>
    </xdr:to>
    <xdr:sp macro="" textlink="">
      <xdr:nvSpPr>
        <xdr:cNvPr id="296" name="フローチャート: 判断 295">
          <a:extLst>
            <a:ext uri="{FF2B5EF4-FFF2-40B4-BE49-F238E27FC236}">
              <a16:creationId xmlns:a16="http://schemas.microsoft.com/office/drawing/2014/main" id="{74F12F98-AF16-4E69-9179-5A8B491C05A5}"/>
            </a:ext>
          </a:extLst>
        </xdr:cNvPr>
        <xdr:cNvSpPr/>
      </xdr:nvSpPr>
      <xdr:spPr>
        <a:xfrm>
          <a:off x="2857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104866</xdr:rowOff>
    </xdr:from>
    <xdr:to>
      <xdr:col>10</xdr:col>
      <xdr:colOff>165100</xdr:colOff>
      <xdr:row>84</xdr:row>
      <xdr:rowOff>35016</xdr:rowOff>
    </xdr:to>
    <xdr:sp macro="" textlink="">
      <xdr:nvSpPr>
        <xdr:cNvPr id="297" name="フローチャート: 判断 296">
          <a:extLst>
            <a:ext uri="{FF2B5EF4-FFF2-40B4-BE49-F238E27FC236}">
              <a16:creationId xmlns:a16="http://schemas.microsoft.com/office/drawing/2014/main" id="{19EBB9EC-D4B9-48BF-8E3D-EF179ED676A9}"/>
            </a:ext>
          </a:extLst>
        </xdr:cNvPr>
        <xdr:cNvSpPr/>
      </xdr:nvSpPr>
      <xdr:spPr>
        <a:xfrm>
          <a:off x="1968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96701</xdr:rowOff>
    </xdr:from>
    <xdr:to>
      <xdr:col>6</xdr:col>
      <xdr:colOff>38100</xdr:colOff>
      <xdr:row>84</xdr:row>
      <xdr:rowOff>26851</xdr:rowOff>
    </xdr:to>
    <xdr:sp macro="" textlink="">
      <xdr:nvSpPr>
        <xdr:cNvPr id="298" name="フローチャート: 判断 297">
          <a:extLst>
            <a:ext uri="{FF2B5EF4-FFF2-40B4-BE49-F238E27FC236}">
              <a16:creationId xmlns:a16="http://schemas.microsoft.com/office/drawing/2014/main" id="{2B289DEE-46EE-4742-917E-ACFB03CF090D}"/>
            </a:ext>
          </a:extLst>
        </xdr:cNvPr>
        <xdr:cNvSpPr/>
      </xdr:nvSpPr>
      <xdr:spPr>
        <a:xfrm>
          <a:off x="1079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4D1CF17-C43E-4A85-9539-30AA8E949FB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34F68D0-635C-4BC1-9E97-61231D2AB17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DD05A97-C052-433D-9886-3717A7573CA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6C6892E-CBEB-4A91-A88C-542A98797B2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A9BB97F1-1560-4EE8-8CF3-BA46A7F6020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163649</xdr:rowOff>
    </xdr:from>
    <xdr:to>
      <xdr:col>24</xdr:col>
      <xdr:colOff>114300</xdr:colOff>
      <xdr:row>82</xdr:row>
      <xdr:rowOff>93799</xdr:rowOff>
    </xdr:to>
    <xdr:sp macro="" textlink="">
      <xdr:nvSpPr>
        <xdr:cNvPr id="304" name="楕円 303">
          <a:extLst>
            <a:ext uri="{FF2B5EF4-FFF2-40B4-BE49-F238E27FC236}">
              <a16:creationId xmlns:a16="http://schemas.microsoft.com/office/drawing/2014/main" id="{7FBED185-EC6B-47C8-AF95-9DB9FAF5D523}"/>
            </a:ext>
          </a:extLst>
        </xdr:cNvPr>
        <xdr:cNvSpPr/>
      </xdr:nvSpPr>
      <xdr:spPr>
        <a:xfrm>
          <a:off x="4584700" y="1405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15076</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5E4A0DFE-8D59-49D0-B65D-755C0CF13E1E}"/>
            </a:ext>
          </a:extLst>
        </xdr:cNvPr>
        <xdr:cNvSpPr txBox="1"/>
      </xdr:nvSpPr>
      <xdr:spPr>
        <a:xfrm>
          <a:off x="4673600" y="13902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127726</xdr:rowOff>
    </xdr:from>
    <xdr:to>
      <xdr:col>20</xdr:col>
      <xdr:colOff>38100</xdr:colOff>
      <xdr:row>82</xdr:row>
      <xdr:rowOff>57876</xdr:rowOff>
    </xdr:to>
    <xdr:sp macro="" textlink="">
      <xdr:nvSpPr>
        <xdr:cNvPr id="306" name="楕円 305">
          <a:extLst>
            <a:ext uri="{FF2B5EF4-FFF2-40B4-BE49-F238E27FC236}">
              <a16:creationId xmlns:a16="http://schemas.microsoft.com/office/drawing/2014/main" id="{3AECA38C-CC76-4383-8AA3-6B85199F76D2}"/>
            </a:ext>
          </a:extLst>
        </xdr:cNvPr>
        <xdr:cNvSpPr/>
      </xdr:nvSpPr>
      <xdr:spPr>
        <a:xfrm>
          <a:off x="3746500" y="1401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7076</xdr:rowOff>
    </xdr:from>
    <xdr:to>
      <xdr:col>24</xdr:col>
      <xdr:colOff>63500</xdr:colOff>
      <xdr:row>82</xdr:row>
      <xdr:rowOff>42999</xdr:rowOff>
    </xdr:to>
    <xdr:cxnSp macro="">
      <xdr:nvCxnSpPr>
        <xdr:cNvPr id="307" name="直線コネクタ 306">
          <a:extLst>
            <a:ext uri="{FF2B5EF4-FFF2-40B4-BE49-F238E27FC236}">
              <a16:creationId xmlns:a16="http://schemas.microsoft.com/office/drawing/2014/main" id="{54B63B1D-FD05-4B28-A3B4-D68C8A70D1D9}"/>
            </a:ext>
          </a:extLst>
        </xdr:cNvPr>
        <xdr:cNvCxnSpPr/>
      </xdr:nvCxnSpPr>
      <xdr:spPr>
        <a:xfrm>
          <a:off x="3797300" y="1406597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109764</xdr:rowOff>
    </xdr:from>
    <xdr:to>
      <xdr:col>15</xdr:col>
      <xdr:colOff>101600</xdr:colOff>
      <xdr:row>82</xdr:row>
      <xdr:rowOff>39914</xdr:rowOff>
    </xdr:to>
    <xdr:sp macro="" textlink="">
      <xdr:nvSpPr>
        <xdr:cNvPr id="308" name="楕円 307">
          <a:extLst>
            <a:ext uri="{FF2B5EF4-FFF2-40B4-BE49-F238E27FC236}">
              <a16:creationId xmlns:a16="http://schemas.microsoft.com/office/drawing/2014/main" id="{AB057B30-40C4-4638-8E50-7F4A2F20E08A}"/>
            </a:ext>
          </a:extLst>
        </xdr:cNvPr>
        <xdr:cNvSpPr/>
      </xdr:nvSpPr>
      <xdr:spPr>
        <a:xfrm>
          <a:off x="2857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160564</xdr:rowOff>
    </xdr:from>
    <xdr:to>
      <xdr:col>19</xdr:col>
      <xdr:colOff>177800</xdr:colOff>
      <xdr:row>82</xdr:row>
      <xdr:rowOff>7076</xdr:rowOff>
    </xdr:to>
    <xdr:cxnSp macro="">
      <xdr:nvCxnSpPr>
        <xdr:cNvPr id="309" name="直線コネクタ 308">
          <a:extLst>
            <a:ext uri="{FF2B5EF4-FFF2-40B4-BE49-F238E27FC236}">
              <a16:creationId xmlns:a16="http://schemas.microsoft.com/office/drawing/2014/main" id="{EE0849FD-E627-448C-9383-2DF248B9EFCE}"/>
            </a:ext>
          </a:extLst>
        </xdr:cNvPr>
        <xdr:cNvCxnSpPr/>
      </xdr:nvCxnSpPr>
      <xdr:spPr>
        <a:xfrm>
          <a:off x="2908300" y="1404801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67311</xdr:rowOff>
    </xdr:from>
    <xdr:to>
      <xdr:col>10</xdr:col>
      <xdr:colOff>165100</xdr:colOff>
      <xdr:row>81</xdr:row>
      <xdr:rowOff>168911</xdr:rowOff>
    </xdr:to>
    <xdr:sp macro="" textlink="">
      <xdr:nvSpPr>
        <xdr:cNvPr id="310" name="楕円 309">
          <a:extLst>
            <a:ext uri="{FF2B5EF4-FFF2-40B4-BE49-F238E27FC236}">
              <a16:creationId xmlns:a16="http://schemas.microsoft.com/office/drawing/2014/main" id="{AFACBB22-4E77-4ABE-AE80-214CF5C8C3F4}"/>
            </a:ext>
          </a:extLst>
        </xdr:cNvPr>
        <xdr:cNvSpPr/>
      </xdr:nvSpPr>
      <xdr:spPr>
        <a:xfrm>
          <a:off x="1968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118111</xdr:rowOff>
    </xdr:from>
    <xdr:to>
      <xdr:col>15</xdr:col>
      <xdr:colOff>50800</xdr:colOff>
      <xdr:row>81</xdr:row>
      <xdr:rowOff>160564</xdr:rowOff>
    </xdr:to>
    <xdr:cxnSp macro="">
      <xdr:nvCxnSpPr>
        <xdr:cNvPr id="311" name="直線コネクタ 310">
          <a:extLst>
            <a:ext uri="{FF2B5EF4-FFF2-40B4-BE49-F238E27FC236}">
              <a16:creationId xmlns:a16="http://schemas.microsoft.com/office/drawing/2014/main" id="{AD92E7C0-16AC-42E5-962E-81CF2419638F}"/>
            </a:ext>
          </a:extLst>
        </xdr:cNvPr>
        <xdr:cNvCxnSpPr/>
      </xdr:nvCxnSpPr>
      <xdr:spPr>
        <a:xfrm>
          <a:off x="2019300" y="14005561"/>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73842</xdr:rowOff>
    </xdr:from>
    <xdr:to>
      <xdr:col>6</xdr:col>
      <xdr:colOff>38100</xdr:colOff>
      <xdr:row>83</xdr:row>
      <xdr:rowOff>3992</xdr:rowOff>
    </xdr:to>
    <xdr:sp macro="" textlink="">
      <xdr:nvSpPr>
        <xdr:cNvPr id="312" name="楕円 311">
          <a:extLst>
            <a:ext uri="{FF2B5EF4-FFF2-40B4-BE49-F238E27FC236}">
              <a16:creationId xmlns:a16="http://schemas.microsoft.com/office/drawing/2014/main" id="{9E18E7F5-0F53-4A06-A789-074BE987C573}"/>
            </a:ext>
          </a:extLst>
        </xdr:cNvPr>
        <xdr:cNvSpPr/>
      </xdr:nvSpPr>
      <xdr:spPr>
        <a:xfrm>
          <a:off x="1079500" y="1413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118111</xdr:rowOff>
    </xdr:from>
    <xdr:to>
      <xdr:col>10</xdr:col>
      <xdr:colOff>114300</xdr:colOff>
      <xdr:row>82</xdr:row>
      <xdr:rowOff>124642</xdr:rowOff>
    </xdr:to>
    <xdr:cxnSp macro="">
      <xdr:nvCxnSpPr>
        <xdr:cNvPr id="313" name="直線コネクタ 312">
          <a:extLst>
            <a:ext uri="{FF2B5EF4-FFF2-40B4-BE49-F238E27FC236}">
              <a16:creationId xmlns:a16="http://schemas.microsoft.com/office/drawing/2014/main" id="{B3DA1195-BE60-4FB9-BAC7-8D80DA362854}"/>
            </a:ext>
          </a:extLst>
        </xdr:cNvPr>
        <xdr:cNvCxnSpPr/>
      </xdr:nvCxnSpPr>
      <xdr:spPr>
        <a:xfrm flipV="1">
          <a:off x="1130300" y="14005561"/>
          <a:ext cx="889000" cy="17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34307</xdr:rowOff>
    </xdr:from>
    <xdr:ext cx="405111" cy="259045"/>
    <xdr:sp macro="" textlink="">
      <xdr:nvSpPr>
        <xdr:cNvPr id="314" name="n_1aveValue【公営住宅】&#10;有形固定資産減価償却率">
          <a:extLst>
            <a:ext uri="{FF2B5EF4-FFF2-40B4-BE49-F238E27FC236}">
              <a16:creationId xmlns:a16="http://schemas.microsoft.com/office/drawing/2014/main" id="{6AF6A865-F2F5-4984-B1E0-6BBC3A5C0CB2}"/>
            </a:ext>
          </a:extLst>
        </xdr:cNvPr>
        <xdr:cNvSpPr txBox="1"/>
      </xdr:nvSpPr>
      <xdr:spPr>
        <a:xfrm>
          <a:off x="35820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39206</xdr:rowOff>
    </xdr:from>
    <xdr:ext cx="405111" cy="259045"/>
    <xdr:sp macro="" textlink="">
      <xdr:nvSpPr>
        <xdr:cNvPr id="315" name="n_2aveValue【公営住宅】&#10;有形固定資産減価償却率">
          <a:extLst>
            <a:ext uri="{FF2B5EF4-FFF2-40B4-BE49-F238E27FC236}">
              <a16:creationId xmlns:a16="http://schemas.microsoft.com/office/drawing/2014/main" id="{3AECF7DE-4F78-4124-B44F-A7187E778C9A}"/>
            </a:ext>
          </a:extLst>
        </xdr:cNvPr>
        <xdr:cNvSpPr txBox="1"/>
      </xdr:nvSpPr>
      <xdr:spPr>
        <a:xfrm>
          <a:off x="27057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26143</xdr:rowOff>
    </xdr:from>
    <xdr:ext cx="405111" cy="259045"/>
    <xdr:sp macro="" textlink="">
      <xdr:nvSpPr>
        <xdr:cNvPr id="316" name="n_3aveValue【公営住宅】&#10;有形固定資産減価償却率">
          <a:extLst>
            <a:ext uri="{FF2B5EF4-FFF2-40B4-BE49-F238E27FC236}">
              <a16:creationId xmlns:a16="http://schemas.microsoft.com/office/drawing/2014/main" id="{08F39BCA-8FC7-4DE2-ADD0-03E7465D12C7}"/>
            </a:ext>
          </a:extLst>
        </xdr:cNvPr>
        <xdr:cNvSpPr txBox="1"/>
      </xdr:nvSpPr>
      <xdr:spPr>
        <a:xfrm>
          <a:off x="1816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17978</xdr:rowOff>
    </xdr:from>
    <xdr:ext cx="405111" cy="259045"/>
    <xdr:sp macro="" textlink="">
      <xdr:nvSpPr>
        <xdr:cNvPr id="317" name="n_4aveValue【公営住宅】&#10;有形固定資産減価償却率">
          <a:extLst>
            <a:ext uri="{FF2B5EF4-FFF2-40B4-BE49-F238E27FC236}">
              <a16:creationId xmlns:a16="http://schemas.microsoft.com/office/drawing/2014/main" id="{617A994C-48B7-42BC-AB0B-8E998FCAD1B9}"/>
            </a:ext>
          </a:extLst>
        </xdr:cNvPr>
        <xdr:cNvSpPr txBox="1"/>
      </xdr:nvSpPr>
      <xdr:spPr>
        <a:xfrm>
          <a:off x="927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74403</xdr:rowOff>
    </xdr:from>
    <xdr:ext cx="405111" cy="259045"/>
    <xdr:sp macro="" textlink="">
      <xdr:nvSpPr>
        <xdr:cNvPr id="318" name="n_1mainValue【公営住宅】&#10;有形固定資産減価償却率">
          <a:extLst>
            <a:ext uri="{FF2B5EF4-FFF2-40B4-BE49-F238E27FC236}">
              <a16:creationId xmlns:a16="http://schemas.microsoft.com/office/drawing/2014/main" id="{CD9B8809-895C-40E4-B562-C1F671AD7F36}"/>
            </a:ext>
          </a:extLst>
        </xdr:cNvPr>
        <xdr:cNvSpPr txBox="1"/>
      </xdr:nvSpPr>
      <xdr:spPr>
        <a:xfrm>
          <a:off x="3582044" y="1379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56441</xdr:rowOff>
    </xdr:from>
    <xdr:ext cx="405111" cy="259045"/>
    <xdr:sp macro="" textlink="">
      <xdr:nvSpPr>
        <xdr:cNvPr id="319" name="n_2mainValue【公営住宅】&#10;有形固定資産減価償却率">
          <a:extLst>
            <a:ext uri="{FF2B5EF4-FFF2-40B4-BE49-F238E27FC236}">
              <a16:creationId xmlns:a16="http://schemas.microsoft.com/office/drawing/2014/main" id="{94153A67-7A19-408F-9FCC-C7869771D8CA}"/>
            </a:ext>
          </a:extLst>
        </xdr:cNvPr>
        <xdr:cNvSpPr txBox="1"/>
      </xdr:nvSpPr>
      <xdr:spPr>
        <a:xfrm>
          <a:off x="27057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13988</xdr:rowOff>
    </xdr:from>
    <xdr:ext cx="405111" cy="259045"/>
    <xdr:sp macro="" textlink="">
      <xdr:nvSpPr>
        <xdr:cNvPr id="320" name="n_3mainValue【公営住宅】&#10;有形固定資産減価償却率">
          <a:extLst>
            <a:ext uri="{FF2B5EF4-FFF2-40B4-BE49-F238E27FC236}">
              <a16:creationId xmlns:a16="http://schemas.microsoft.com/office/drawing/2014/main" id="{5C7D99CC-46C1-4C5B-BF9B-EAE3B1474180}"/>
            </a:ext>
          </a:extLst>
        </xdr:cNvPr>
        <xdr:cNvSpPr txBox="1"/>
      </xdr:nvSpPr>
      <xdr:spPr>
        <a:xfrm>
          <a:off x="1816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20519</xdr:rowOff>
    </xdr:from>
    <xdr:ext cx="405111" cy="259045"/>
    <xdr:sp macro="" textlink="">
      <xdr:nvSpPr>
        <xdr:cNvPr id="321" name="n_4mainValue【公営住宅】&#10;有形固定資産減価償却率">
          <a:extLst>
            <a:ext uri="{FF2B5EF4-FFF2-40B4-BE49-F238E27FC236}">
              <a16:creationId xmlns:a16="http://schemas.microsoft.com/office/drawing/2014/main" id="{D8CEA7A7-8D68-40FC-94B6-8B5880DF2769}"/>
            </a:ext>
          </a:extLst>
        </xdr:cNvPr>
        <xdr:cNvSpPr txBox="1"/>
      </xdr:nvSpPr>
      <xdr:spPr>
        <a:xfrm>
          <a:off x="927744" y="1390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4C539966-4966-45BB-A73C-40AC3A3BBD8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8BCC238A-110C-4AED-A284-C539C11082D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10EFE804-A9DD-4BAB-9A5F-1AF4E3BC31B8}"/>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747D486-A217-48DC-B62C-78A4F066B72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B208012-9142-45D5-B970-EC513490CC1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D89A510E-0FA9-4F3E-AF18-EA14DB7289E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22ADF0C-687A-4117-ACC7-D3B93A92A61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E46A2AE1-737F-4D16-86C8-171646061F8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AD78BC6-A225-452A-8C2B-7B41BC1198E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AE2DED56-3F0E-4CD1-B288-5DD9A4D632A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561B72D5-6F72-467C-8FB1-67AE94692DD4}"/>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7DDF7B84-1C00-4A18-BD5D-371E3B7E7A4D}"/>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8844C21E-AD54-4096-B3FA-8754E02C922E}"/>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5" name="テキスト ボックス 334">
          <a:extLst>
            <a:ext uri="{FF2B5EF4-FFF2-40B4-BE49-F238E27FC236}">
              <a16:creationId xmlns:a16="http://schemas.microsoft.com/office/drawing/2014/main" id="{1D03EE9D-F536-45E8-ADEB-0C27677A6C41}"/>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B90C1F22-E955-4B14-8413-0B100FBFD9E5}"/>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7" name="テキスト ボックス 336">
          <a:extLst>
            <a:ext uri="{FF2B5EF4-FFF2-40B4-BE49-F238E27FC236}">
              <a16:creationId xmlns:a16="http://schemas.microsoft.com/office/drawing/2014/main" id="{351B765F-D05D-4817-B5EA-11F32D3112BB}"/>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3D2EB97E-4BF0-4862-9048-EE57031E5B9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9" name="テキスト ボックス 338">
          <a:extLst>
            <a:ext uri="{FF2B5EF4-FFF2-40B4-BE49-F238E27FC236}">
              <a16:creationId xmlns:a16="http://schemas.microsoft.com/office/drawing/2014/main" id="{7B23E195-78CA-4B0D-90DD-9063BD22B2CF}"/>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40E68474-9E69-41C1-8091-2ED1133DA22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D4581E24-A218-49C1-849B-FD236EE7E2E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58E818D5-37CC-43F7-AE68-8E2D8AC7E60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159716</xdr:rowOff>
    </xdr:from>
    <xdr:to>
      <xdr:col>54</xdr:col>
      <xdr:colOff>189865</xdr:colOff>
      <xdr:row>86</xdr:row>
      <xdr:rowOff>36271</xdr:rowOff>
    </xdr:to>
    <xdr:cxnSp macro="">
      <xdr:nvCxnSpPr>
        <xdr:cNvPr id="343" name="直線コネクタ 342">
          <a:extLst>
            <a:ext uri="{FF2B5EF4-FFF2-40B4-BE49-F238E27FC236}">
              <a16:creationId xmlns:a16="http://schemas.microsoft.com/office/drawing/2014/main" id="{247F2B87-2C71-4F73-937F-6FBB1E40C9DD}"/>
            </a:ext>
          </a:extLst>
        </xdr:cNvPr>
        <xdr:cNvCxnSpPr/>
      </xdr:nvCxnSpPr>
      <xdr:spPr>
        <a:xfrm flipV="1">
          <a:off x="10476865" y="13361366"/>
          <a:ext cx="0" cy="1419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4" name="【公営住宅】&#10;一人当たり面積最小値テキスト">
          <a:extLst>
            <a:ext uri="{FF2B5EF4-FFF2-40B4-BE49-F238E27FC236}">
              <a16:creationId xmlns:a16="http://schemas.microsoft.com/office/drawing/2014/main" id="{DEFFA720-6A1D-4C84-B8A3-60E6C0D3664A}"/>
            </a:ext>
          </a:extLst>
        </xdr:cNvPr>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5" name="直線コネクタ 344">
          <a:extLst>
            <a:ext uri="{FF2B5EF4-FFF2-40B4-BE49-F238E27FC236}">
              <a16:creationId xmlns:a16="http://schemas.microsoft.com/office/drawing/2014/main" id="{4CCFEB91-C216-4AE0-A393-77E15A25EDAF}"/>
            </a:ext>
          </a:extLst>
        </xdr:cNvPr>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106393</xdr:rowOff>
    </xdr:from>
    <xdr:ext cx="469744" cy="259045"/>
    <xdr:sp macro="" textlink="">
      <xdr:nvSpPr>
        <xdr:cNvPr id="346" name="【公営住宅】&#10;一人当たり面積最大値テキスト">
          <a:extLst>
            <a:ext uri="{FF2B5EF4-FFF2-40B4-BE49-F238E27FC236}">
              <a16:creationId xmlns:a16="http://schemas.microsoft.com/office/drawing/2014/main" id="{56FEFFA1-20BB-407B-B2CD-DA48A1D14198}"/>
            </a:ext>
          </a:extLst>
        </xdr:cNvPr>
        <xdr:cNvSpPr txBox="1"/>
      </xdr:nvSpPr>
      <xdr:spPr>
        <a:xfrm>
          <a:off x="10515600" y="1313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159716</xdr:rowOff>
    </xdr:from>
    <xdr:to>
      <xdr:col>55</xdr:col>
      <xdr:colOff>88900</xdr:colOff>
      <xdr:row>77</xdr:row>
      <xdr:rowOff>159716</xdr:rowOff>
    </xdr:to>
    <xdr:cxnSp macro="">
      <xdr:nvCxnSpPr>
        <xdr:cNvPr id="347" name="直線コネクタ 346">
          <a:extLst>
            <a:ext uri="{FF2B5EF4-FFF2-40B4-BE49-F238E27FC236}">
              <a16:creationId xmlns:a16="http://schemas.microsoft.com/office/drawing/2014/main" id="{BBB47BAF-F1A5-4EE8-AD81-3B0846C19245}"/>
            </a:ext>
          </a:extLst>
        </xdr:cNvPr>
        <xdr:cNvCxnSpPr/>
      </xdr:nvCxnSpPr>
      <xdr:spPr>
        <a:xfrm>
          <a:off x="10388600" y="13361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127119</xdr:rowOff>
    </xdr:from>
    <xdr:ext cx="469744" cy="259045"/>
    <xdr:sp macro="" textlink="">
      <xdr:nvSpPr>
        <xdr:cNvPr id="348" name="【公営住宅】&#10;一人当たり面積平均値テキスト">
          <a:extLst>
            <a:ext uri="{FF2B5EF4-FFF2-40B4-BE49-F238E27FC236}">
              <a16:creationId xmlns:a16="http://schemas.microsoft.com/office/drawing/2014/main" id="{F821ADC1-CAF7-40C8-A19D-BD90B63BA99A}"/>
            </a:ext>
          </a:extLst>
        </xdr:cNvPr>
        <xdr:cNvSpPr txBox="1"/>
      </xdr:nvSpPr>
      <xdr:spPr>
        <a:xfrm>
          <a:off x="10515600" y="14357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148692</xdr:rowOff>
    </xdr:from>
    <xdr:to>
      <xdr:col>55</xdr:col>
      <xdr:colOff>50800</xdr:colOff>
      <xdr:row>84</xdr:row>
      <xdr:rowOff>78842</xdr:rowOff>
    </xdr:to>
    <xdr:sp macro="" textlink="">
      <xdr:nvSpPr>
        <xdr:cNvPr id="349" name="フローチャート: 判断 348">
          <a:extLst>
            <a:ext uri="{FF2B5EF4-FFF2-40B4-BE49-F238E27FC236}">
              <a16:creationId xmlns:a16="http://schemas.microsoft.com/office/drawing/2014/main" id="{6EA17D0B-22CD-4967-BE46-9DFB9536F713}"/>
            </a:ext>
          </a:extLst>
        </xdr:cNvPr>
        <xdr:cNvSpPr/>
      </xdr:nvSpPr>
      <xdr:spPr>
        <a:xfrm>
          <a:off x="10426700" y="1437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136804</xdr:rowOff>
    </xdr:from>
    <xdr:to>
      <xdr:col>50</xdr:col>
      <xdr:colOff>165100</xdr:colOff>
      <xdr:row>84</xdr:row>
      <xdr:rowOff>66954</xdr:rowOff>
    </xdr:to>
    <xdr:sp macro="" textlink="">
      <xdr:nvSpPr>
        <xdr:cNvPr id="350" name="フローチャート: 判断 349">
          <a:extLst>
            <a:ext uri="{FF2B5EF4-FFF2-40B4-BE49-F238E27FC236}">
              <a16:creationId xmlns:a16="http://schemas.microsoft.com/office/drawing/2014/main" id="{D9ED0495-3E29-4169-8F80-8C7434E21421}"/>
            </a:ext>
          </a:extLst>
        </xdr:cNvPr>
        <xdr:cNvSpPr/>
      </xdr:nvSpPr>
      <xdr:spPr>
        <a:xfrm>
          <a:off x="9588500" y="1436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156008</xdr:rowOff>
    </xdr:from>
    <xdr:to>
      <xdr:col>46</xdr:col>
      <xdr:colOff>38100</xdr:colOff>
      <xdr:row>84</xdr:row>
      <xdr:rowOff>86158</xdr:rowOff>
    </xdr:to>
    <xdr:sp macro="" textlink="">
      <xdr:nvSpPr>
        <xdr:cNvPr id="351" name="フローチャート: 判断 350">
          <a:extLst>
            <a:ext uri="{FF2B5EF4-FFF2-40B4-BE49-F238E27FC236}">
              <a16:creationId xmlns:a16="http://schemas.microsoft.com/office/drawing/2014/main" id="{3ADE7797-A205-4F49-B6A8-B8C14E9B8EB0}"/>
            </a:ext>
          </a:extLst>
        </xdr:cNvPr>
        <xdr:cNvSpPr/>
      </xdr:nvSpPr>
      <xdr:spPr>
        <a:xfrm>
          <a:off x="8699500" y="1438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161037</xdr:rowOff>
    </xdr:from>
    <xdr:to>
      <xdr:col>41</xdr:col>
      <xdr:colOff>101600</xdr:colOff>
      <xdr:row>84</xdr:row>
      <xdr:rowOff>91187</xdr:rowOff>
    </xdr:to>
    <xdr:sp macro="" textlink="">
      <xdr:nvSpPr>
        <xdr:cNvPr id="352" name="フローチャート: 判断 351">
          <a:extLst>
            <a:ext uri="{FF2B5EF4-FFF2-40B4-BE49-F238E27FC236}">
              <a16:creationId xmlns:a16="http://schemas.microsoft.com/office/drawing/2014/main" id="{418D8CA5-166A-4B3B-A7F8-267E46A65896}"/>
            </a:ext>
          </a:extLst>
        </xdr:cNvPr>
        <xdr:cNvSpPr/>
      </xdr:nvSpPr>
      <xdr:spPr>
        <a:xfrm>
          <a:off x="7810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162864</xdr:rowOff>
    </xdr:from>
    <xdr:to>
      <xdr:col>36</xdr:col>
      <xdr:colOff>165100</xdr:colOff>
      <xdr:row>84</xdr:row>
      <xdr:rowOff>93014</xdr:rowOff>
    </xdr:to>
    <xdr:sp macro="" textlink="">
      <xdr:nvSpPr>
        <xdr:cNvPr id="353" name="フローチャート: 判断 352">
          <a:extLst>
            <a:ext uri="{FF2B5EF4-FFF2-40B4-BE49-F238E27FC236}">
              <a16:creationId xmlns:a16="http://schemas.microsoft.com/office/drawing/2014/main" id="{C70A6B98-E3D5-4582-A954-E82DCB203B67}"/>
            </a:ext>
          </a:extLst>
        </xdr:cNvPr>
        <xdr:cNvSpPr/>
      </xdr:nvSpPr>
      <xdr:spPr>
        <a:xfrm>
          <a:off x="6921500" y="1439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88272CA-1920-47F0-AAE6-6131DB1ADB5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F22B639-7D44-4C22-81FB-9D78AAF32BD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784E538-4249-4B66-A724-4FDC8E3022C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8A8AF61-AC22-4890-AF80-7E5A6535CA5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4DFE53A-3AB8-4DC7-806F-E0FF219FC1B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101600</xdr:rowOff>
    </xdr:from>
    <xdr:to>
      <xdr:col>55</xdr:col>
      <xdr:colOff>50800</xdr:colOff>
      <xdr:row>83</xdr:row>
      <xdr:rowOff>31750</xdr:rowOff>
    </xdr:to>
    <xdr:sp macro="" textlink="">
      <xdr:nvSpPr>
        <xdr:cNvPr id="359" name="楕円 358">
          <a:extLst>
            <a:ext uri="{FF2B5EF4-FFF2-40B4-BE49-F238E27FC236}">
              <a16:creationId xmlns:a16="http://schemas.microsoft.com/office/drawing/2014/main" id="{24EDB787-55BF-4BEB-AABE-04A8D5CA3840}"/>
            </a:ext>
          </a:extLst>
        </xdr:cNvPr>
        <xdr:cNvSpPr/>
      </xdr:nvSpPr>
      <xdr:spPr>
        <a:xfrm>
          <a:off x="10426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124477</xdr:rowOff>
    </xdr:from>
    <xdr:ext cx="469744" cy="259045"/>
    <xdr:sp macro="" textlink="">
      <xdr:nvSpPr>
        <xdr:cNvPr id="360" name="【公営住宅】&#10;一人当たり面積該当値テキスト">
          <a:extLst>
            <a:ext uri="{FF2B5EF4-FFF2-40B4-BE49-F238E27FC236}">
              <a16:creationId xmlns:a16="http://schemas.microsoft.com/office/drawing/2014/main" id="{449C09C3-53F6-463D-BFB1-4DD6C2A44F0E}"/>
            </a:ext>
          </a:extLst>
        </xdr:cNvPr>
        <xdr:cNvSpPr txBox="1"/>
      </xdr:nvSpPr>
      <xdr:spPr>
        <a:xfrm>
          <a:off x="10515600"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99313</xdr:rowOff>
    </xdr:from>
    <xdr:to>
      <xdr:col>50</xdr:col>
      <xdr:colOff>165100</xdr:colOff>
      <xdr:row>83</xdr:row>
      <xdr:rowOff>29463</xdr:rowOff>
    </xdr:to>
    <xdr:sp macro="" textlink="">
      <xdr:nvSpPr>
        <xdr:cNvPr id="361" name="楕円 360">
          <a:extLst>
            <a:ext uri="{FF2B5EF4-FFF2-40B4-BE49-F238E27FC236}">
              <a16:creationId xmlns:a16="http://schemas.microsoft.com/office/drawing/2014/main" id="{D5614A48-E9E8-4FA7-9BD7-78E658CFBFCF}"/>
            </a:ext>
          </a:extLst>
        </xdr:cNvPr>
        <xdr:cNvSpPr/>
      </xdr:nvSpPr>
      <xdr:spPr>
        <a:xfrm>
          <a:off x="9588500" y="1415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150113</xdr:rowOff>
    </xdr:from>
    <xdr:to>
      <xdr:col>55</xdr:col>
      <xdr:colOff>0</xdr:colOff>
      <xdr:row>82</xdr:row>
      <xdr:rowOff>152400</xdr:rowOff>
    </xdr:to>
    <xdr:cxnSp macro="">
      <xdr:nvCxnSpPr>
        <xdr:cNvPr id="362" name="直線コネクタ 361">
          <a:extLst>
            <a:ext uri="{FF2B5EF4-FFF2-40B4-BE49-F238E27FC236}">
              <a16:creationId xmlns:a16="http://schemas.microsoft.com/office/drawing/2014/main" id="{E0BE2D74-7AAB-4485-97C5-F1A4B7EF0E73}"/>
            </a:ext>
          </a:extLst>
        </xdr:cNvPr>
        <xdr:cNvCxnSpPr/>
      </xdr:nvCxnSpPr>
      <xdr:spPr>
        <a:xfrm>
          <a:off x="9639300" y="14209013"/>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113488</xdr:rowOff>
    </xdr:from>
    <xdr:to>
      <xdr:col>46</xdr:col>
      <xdr:colOff>38100</xdr:colOff>
      <xdr:row>83</xdr:row>
      <xdr:rowOff>43638</xdr:rowOff>
    </xdr:to>
    <xdr:sp macro="" textlink="">
      <xdr:nvSpPr>
        <xdr:cNvPr id="363" name="楕円 362">
          <a:extLst>
            <a:ext uri="{FF2B5EF4-FFF2-40B4-BE49-F238E27FC236}">
              <a16:creationId xmlns:a16="http://schemas.microsoft.com/office/drawing/2014/main" id="{744D448D-EF8D-4D2C-BAD8-CF31AB223E4A}"/>
            </a:ext>
          </a:extLst>
        </xdr:cNvPr>
        <xdr:cNvSpPr/>
      </xdr:nvSpPr>
      <xdr:spPr>
        <a:xfrm>
          <a:off x="8699500" y="1417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150113</xdr:rowOff>
    </xdr:from>
    <xdr:to>
      <xdr:col>50</xdr:col>
      <xdr:colOff>114300</xdr:colOff>
      <xdr:row>82</xdr:row>
      <xdr:rowOff>164288</xdr:rowOff>
    </xdr:to>
    <xdr:cxnSp macro="">
      <xdr:nvCxnSpPr>
        <xdr:cNvPr id="364" name="直線コネクタ 363">
          <a:extLst>
            <a:ext uri="{FF2B5EF4-FFF2-40B4-BE49-F238E27FC236}">
              <a16:creationId xmlns:a16="http://schemas.microsoft.com/office/drawing/2014/main" id="{06B88638-0815-4099-A302-B967781B683E}"/>
            </a:ext>
          </a:extLst>
        </xdr:cNvPr>
        <xdr:cNvCxnSpPr/>
      </xdr:nvCxnSpPr>
      <xdr:spPr>
        <a:xfrm flipV="1">
          <a:off x="8750300" y="14209013"/>
          <a:ext cx="889000" cy="1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112116</xdr:rowOff>
    </xdr:from>
    <xdr:to>
      <xdr:col>41</xdr:col>
      <xdr:colOff>101600</xdr:colOff>
      <xdr:row>83</xdr:row>
      <xdr:rowOff>42266</xdr:rowOff>
    </xdr:to>
    <xdr:sp macro="" textlink="">
      <xdr:nvSpPr>
        <xdr:cNvPr id="365" name="楕円 364">
          <a:extLst>
            <a:ext uri="{FF2B5EF4-FFF2-40B4-BE49-F238E27FC236}">
              <a16:creationId xmlns:a16="http://schemas.microsoft.com/office/drawing/2014/main" id="{6069391E-A82B-42E7-8E6C-7BE09E800283}"/>
            </a:ext>
          </a:extLst>
        </xdr:cNvPr>
        <xdr:cNvSpPr/>
      </xdr:nvSpPr>
      <xdr:spPr>
        <a:xfrm>
          <a:off x="7810500" y="1417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162916</xdr:rowOff>
    </xdr:from>
    <xdr:to>
      <xdr:col>45</xdr:col>
      <xdr:colOff>177800</xdr:colOff>
      <xdr:row>82</xdr:row>
      <xdr:rowOff>164288</xdr:rowOff>
    </xdr:to>
    <xdr:cxnSp macro="">
      <xdr:nvCxnSpPr>
        <xdr:cNvPr id="366" name="直線コネクタ 365">
          <a:extLst>
            <a:ext uri="{FF2B5EF4-FFF2-40B4-BE49-F238E27FC236}">
              <a16:creationId xmlns:a16="http://schemas.microsoft.com/office/drawing/2014/main" id="{45BA4B39-63D9-467C-88F4-1CC28F1E948A}"/>
            </a:ext>
          </a:extLst>
        </xdr:cNvPr>
        <xdr:cNvCxnSpPr/>
      </xdr:nvCxnSpPr>
      <xdr:spPr>
        <a:xfrm>
          <a:off x="7861300" y="14221816"/>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169723</xdr:rowOff>
    </xdr:from>
    <xdr:to>
      <xdr:col>36</xdr:col>
      <xdr:colOff>165100</xdr:colOff>
      <xdr:row>83</xdr:row>
      <xdr:rowOff>99873</xdr:rowOff>
    </xdr:to>
    <xdr:sp macro="" textlink="">
      <xdr:nvSpPr>
        <xdr:cNvPr id="367" name="楕円 366">
          <a:extLst>
            <a:ext uri="{FF2B5EF4-FFF2-40B4-BE49-F238E27FC236}">
              <a16:creationId xmlns:a16="http://schemas.microsoft.com/office/drawing/2014/main" id="{87725424-23AC-4343-8A35-BB2D6A5A6EE9}"/>
            </a:ext>
          </a:extLst>
        </xdr:cNvPr>
        <xdr:cNvSpPr/>
      </xdr:nvSpPr>
      <xdr:spPr>
        <a:xfrm>
          <a:off x="6921500" y="1422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162916</xdr:rowOff>
    </xdr:from>
    <xdr:to>
      <xdr:col>41</xdr:col>
      <xdr:colOff>50800</xdr:colOff>
      <xdr:row>83</xdr:row>
      <xdr:rowOff>49073</xdr:rowOff>
    </xdr:to>
    <xdr:cxnSp macro="">
      <xdr:nvCxnSpPr>
        <xdr:cNvPr id="368" name="直線コネクタ 367">
          <a:extLst>
            <a:ext uri="{FF2B5EF4-FFF2-40B4-BE49-F238E27FC236}">
              <a16:creationId xmlns:a16="http://schemas.microsoft.com/office/drawing/2014/main" id="{F1317185-CFBE-4EB5-9A2D-EE229D78223E}"/>
            </a:ext>
          </a:extLst>
        </xdr:cNvPr>
        <xdr:cNvCxnSpPr/>
      </xdr:nvCxnSpPr>
      <xdr:spPr>
        <a:xfrm flipV="1">
          <a:off x="6972300" y="14221816"/>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58081</xdr:rowOff>
    </xdr:from>
    <xdr:ext cx="469744" cy="259045"/>
    <xdr:sp macro="" textlink="">
      <xdr:nvSpPr>
        <xdr:cNvPr id="369" name="n_1aveValue【公営住宅】&#10;一人当たり面積">
          <a:extLst>
            <a:ext uri="{FF2B5EF4-FFF2-40B4-BE49-F238E27FC236}">
              <a16:creationId xmlns:a16="http://schemas.microsoft.com/office/drawing/2014/main" id="{E150BE6E-ECE3-45D1-A02C-F12F83051636}"/>
            </a:ext>
          </a:extLst>
        </xdr:cNvPr>
        <xdr:cNvSpPr txBox="1"/>
      </xdr:nvSpPr>
      <xdr:spPr>
        <a:xfrm>
          <a:off x="9391727" y="1445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77285</xdr:rowOff>
    </xdr:from>
    <xdr:ext cx="469744" cy="259045"/>
    <xdr:sp macro="" textlink="">
      <xdr:nvSpPr>
        <xdr:cNvPr id="370" name="n_2aveValue【公営住宅】&#10;一人当たり面積">
          <a:extLst>
            <a:ext uri="{FF2B5EF4-FFF2-40B4-BE49-F238E27FC236}">
              <a16:creationId xmlns:a16="http://schemas.microsoft.com/office/drawing/2014/main" id="{F8A192F1-E732-4607-9CB1-EC26D09002DB}"/>
            </a:ext>
          </a:extLst>
        </xdr:cNvPr>
        <xdr:cNvSpPr txBox="1"/>
      </xdr:nvSpPr>
      <xdr:spPr>
        <a:xfrm>
          <a:off x="8515427" y="1447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82314</xdr:rowOff>
    </xdr:from>
    <xdr:ext cx="469744" cy="259045"/>
    <xdr:sp macro="" textlink="">
      <xdr:nvSpPr>
        <xdr:cNvPr id="371" name="n_3aveValue【公営住宅】&#10;一人当たり面積">
          <a:extLst>
            <a:ext uri="{FF2B5EF4-FFF2-40B4-BE49-F238E27FC236}">
              <a16:creationId xmlns:a16="http://schemas.microsoft.com/office/drawing/2014/main" id="{8252DEFB-A65A-49CF-AED1-4C5E7D9E4694}"/>
            </a:ext>
          </a:extLst>
        </xdr:cNvPr>
        <xdr:cNvSpPr txBox="1"/>
      </xdr:nvSpPr>
      <xdr:spPr>
        <a:xfrm>
          <a:off x="7626427" y="144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84141</xdr:rowOff>
    </xdr:from>
    <xdr:ext cx="469744" cy="259045"/>
    <xdr:sp macro="" textlink="">
      <xdr:nvSpPr>
        <xdr:cNvPr id="372" name="n_4aveValue【公営住宅】&#10;一人当たり面積">
          <a:extLst>
            <a:ext uri="{FF2B5EF4-FFF2-40B4-BE49-F238E27FC236}">
              <a16:creationId xmlns:a16="http://schemas.microsoft.com/office/drawing/2014/main" id="{D2B42C78-C86C-4CEC-94E9-417C3C14F68E}"/>
            </a:ext>
          </a:extLst>
        </xdr:cNvPr>
        <xdr:cNvSpPr txBox="1"/>
      </xdr:nvSpPr>
      <xdr:spPr>
        <a:xfrm>
          <a:off x="6737427" y="1448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45990</xdr:rowOff>
    </xdr:from>
    <xdr:ext cx="469744" cy="259045"/>
    <xdr:sp macro="" textlink="">
      <xdr:nvSpPr>
        <xdr:cNvPr id="373" name="n_1mainValue【公営住宅】&#10;一人当たり面積">
          <a:extLst>
            <a:ext uri="{FF2B5EF4-FFF2-40B4-BE49-F238E27FC236}">
              <a16:creationId xmlns:a16="http://schemas.microsoft.com/office/drawing/2014/main" id="{E5E3CCE8-5334-4442-BCB9-A49DE8D02A27}"/>
            </a:ext>
          </a:extLst>
        </xdr:cNvPr>
        <xdr:cNvSpPr txBox="1"/>
      </xdr:nvSpPr>
      <xdr:spPr>
        <a:xfrm>
          <a:off x="9391727" y="13933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60165</xdr:rowOff>
    </xdr:from>
    <xdr:ext cx="469744" cy="259045"/>
    <xdr:sp macro="" textlink="">
      <xdr:nvSpPr>
        <xdr:cNvPr id="374" name="n_2mainValue【公営住宅】&#10;一人当たり面積">
          <a:extLst>
            <a:ext uri="{FF2B5EF4-FFF2-40B4-BE49-F238E27FC236}">
              <a16:creationId xmlns:a16="http://schemas.microsoft.com/office/drawing/2014/main" id="{6DEB307C-BF69-4471-B45D-0BBF67BF9D70}"/>
            </a:ext>
          </a:extLst>
        </xdr:cNvPr>
        <xdr:cNvSpPr txBox="1"/>
      </xdr:nvSpPr>
      <xdr:spPr>
        <a:xfrm>
          <a:off x="8515427" y="13947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58793</xdr:rowOff>
    </xdr:from>
    <xdr:ext cx="469744" cy="259045"/>
    <xdr:sp macro="" textlink="">
      <xdr:nvSpPr>
        <xdr:cNvPr id="375" name="n_3mainValue【公営住宅】&#10;一人当たり面積">
          <a:extLst>
            <a:ext uri="{FF2B5EF4-FFF2-40B4-BE49-F238E27FC236}">
              <a16:creationId xmlns:a16="http://schemas.microsoft.com/office/drawing/2014/main" id="{980CF13A-FF12-46FD-8BF1-ABF138F16E49}"/>
            </a:ext>
          </a:extLst>
        </xdr:cNvPr>
        <xdr:cNvSpPr txBox="1"/>
      </xdr:nvSpPr>
      <xdr:spPr>
        <a:xfrm>
          <a:off x="7626427" y="1394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116400</xdr:rowOff>
    </xdr:from>
    <xdr:ext cx="469744" cy="259045"/>
    <xdr:sp macro="" textlink="">
      <xdr:nvSpPr>
        <xdr:cNvPr id="376" name="n_4mainValue【公営住宅】&#10;一人当たり面積">
          <a:extLst>
            <a:ext uri="{FF2B5EF4-FFF2-40B4-BE49-F238E27FC236}">
              <a16:creationId xmlns:a16="http://schemas.microsoft.com/office/drawing/2014/main" id="{0456334C-411B-45F2-8FF7-2748E73C5AB0}"/>
            </a:ext>
          </a:extLst>
        </xdr:cNvPr>
        <xdr:cNvSpPr txBox="1"/>
      </xdr:nvSpPr>
      <xdr:spPr>
        <a:xfrm>
          <a:off x="6737427" y="14003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9654E1E-CF05-48AF-ABD7-1814AF8B28B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35F204A7-BACF-4F1A-B10F-94C5C114CF1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7E88E37D-1AEA-46C0-9623-B8F16091054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A5ADFCAF-A4D2-4B59-BD39-7BA40CD6ADD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A75F228D-A651-49CC-A2C6-1FCB5890ABA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36C561C5-F2AC-48B2-A269-8F58C16DFAE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8AA9E4C-8E9B-4AF8-A25D-1E72F332273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F99AB833-617B-4EA7-941C-9E9BC0594B5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6389299A-D38D-46C2-858D-5284F285498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1B18ACF1-F192-4016-A38E-4CCB275D2FBB}"/>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12E200FB-C260-4C76-BF22-42349B54734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8" name="直線コネクタ 387">
          <a:extLst>
            <a:ext uri="{FF2B5EF4-FFF2-40B4-BE49-F238E27FC236}">
              <a16:creationId xmlns:a16="http://schemas.microsoft.com/office/drawing/2014/main" id="{8FBE79D1-61A4-4282-BDF4-E8177D2A2BC0}"/>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389" name="テキスト ボックス 388">
          <a:extLst>
            <a:ext uri="{FF2B5EF4-FFF2-40B4-BE49-F238E27FC236}">
              <a16:creationId xmlns:a16="http://schemas.microsoft.com/office/drawing/2014/main" id="{AC544501-03C5-4FB2-B8BA-2EEEC95229FF}"/>
            </a:ext>
          </a:extLst>
        </xdr:cNvPr>
        <xdr:cNvSpPr txBox="1"/>
      </xdr:nvSpPr>
      <xdr:spPr>
        <a:xfrm>
          <a:off x="294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0" name="直線コネクタ 389">
          <a:extLst>
            <a:ext uri="{FF2B5EF4-FFF2-40B4-BE49-F238E27FC236}">
              <a16:creationId xmlns:a16="http://schemas.microsoft.com/office/drawing/2014/main" id="{B824C01E-AC5B-4F05-A05A-64EB45173179}"/>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1" name="テキスト ボックス 390">
          <a:extLst>
            <a:ext uri="{FF2B5EF4-FFF2-40B4-BE49-F238E27FC236}">
              <a16:creationId xmlns:a16="http://schemas.microsoft.com/office/drawing/2014/main" id="{BE7CE02D-1852-418D-8A73-0AE511B5ED9F}"/>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2" name="直線コネクタ 391">
          <a:extLst>
            <a:ext uri="{FF2B5EF4-FFF2-40B4-BE49-F238E27FC236}">
              <a16:creationId xmlns:a16="http://schemas.microsoft.com/office/drawing/2014/main" id="{33A1B2C4-5F4B-4798-BF6E-FF9C424C9F53}"/>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3" name="テキスト ボックス 392">
          <a:extLst>
            <a:ext uri="{FF2B5EF4-FFF2-40B4-BE49-F238E27FC236}">
              <a16:creationId xmlns:a16="http://schemas.microsoft.com/office/drawing/2014/main" id="{C1393937-4754-4FF3-9749-B499C646340E}"/>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4" name="直線コネクタ 393">
          <a:extLst>
            <a:ext uri="{FF2B5EF4-FFF2-40B4-BE49-F238E27FC236}">
              <a16:creationId xmlns:a16="http://schemas.microsoft.com/office/drawing/2014/main" id="{C0EEAAD7-D72C-4AD6-A6C1-30BAC030717E}"/>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5" name="テキスト ボックス 394">
          <a:extLst>
            <a:ext uri="{FF2B5EF4-FFF2-40B4-BE49-F238E27FC236}">
              <a16:creationId xmlns:a16="http://schemas.microsoft.com/office/drawing/2014/main" id="{FFC38217-D35A-4631-817A-39E929A006D1}"/>
            </a:ext>
          </a:extLst>
        </xdr:cNvPr>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1C130D1A-6450-4612-BE13-08C62144AEE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7" name="テキスト ボックス 396">
          <a:extLst>
            <a:ext uri="{FF2B5EF4-FFF2-40B4-BE49-F238E27FC236}">
              <a16:creationId xmlns:a16="http://schemas.microsoft.com/office/drawing/2014/main" id="{BAFB1F48-00E3-41D0-AFEA-E1D70CF202A1}"/>
            </a:ext>
          </a:extLst>
        </xdr:cNvPr>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a:extLst>
            <a:ext uri="{FF2B5EF4-FFF2-40B4-BE49-F238E27FC236}">
              <a16:creationId xmlns:a16="http://schemas.microsoft.com/office/drawing/2014/main" id="{27E1F711-7F8E-455A-9D18-DA810ACEF28D}"/>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48768</xdr:rowOff>
    </xdr:from>
    <xdr:to>
      <xdr:col>24</xdr:col>
      <xdr:colOff>62865</xdr:colOff>
      <xdr:row>108</xdr:row>
      <xdr:rowOff>9906</xdr:rowOff>
    </xdr:to>
    <xdr:cxnSp macro="">
      <xdr:nvCxnSpPr>
        <xdr:cNvPr id="399" name="直線コネクタ 398">
          <a:extLst>
            <a:ext uri="{FF2B5EF4-FFF2-40B4-BE49-F238E27FC236}">
              <a16:creationId xmlns:a16="http://schemas.microsoft.com/office/drawing/2014/main" id="{6DFDB759-6EF2-44C7-9E69-D5B07FA29639}"/>
            </a:ext>
          </a:extLst>
        </xdr:cNvPr>
        <xdr:cNvCxnSpPr/>
      </xdr:nvCxnSpPr>
      <xdr:spPr>
        <a:xfrm flipV="1">
          <a:off x="4634865" y="1736521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13733</xdr:rowOff>
    </xdr:from>
    <xdr:ext cx="405111" cy="259045"/>
    <xdr:sp macro="" textlink="">
      <xdr:nvSpPr>
        <xdr:cNvPr id="400" name="【港湾・漁港】&#10;有形固定資産減価償却率最小値テキスト">
          <a:extLst>
            <a:ext uri="{FF2B5EF4-FFF2-40B4-BE49-F238E27FC236}">
              <a16:creationId xmlns:a16="http://schemas.microsoft.com/office/drawing/2014/main" id="{BC962579-75A1-4B1E-B88C-242CAE76D064}"/>
            </a:ext>
          </a:extLst>
        </xdr:cNvPr>
        <xdr:cNvSpPr txBox="1"/>
      </xdr:nvSpPr>
      <xdr:spPr>
        <a:xfrm>
          <a:off x="4673600" y="1853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9906</xdr:rowOff>
    </xdr:from>
    <xdr:to>
      <xdr:col>24</xdr:col>
      <xdr:colOff>152400</xdr:colOff>
      <xdr:row>108</xdr:row>
      <xdr:rowOff>9906</xdr:rowOff>
    </xdr:to>
    <xdr:cxnSp macro="">
      <xdr:nvCxnSpPr>
        <xdr:cNvPr id="401" name="直線コネクタ 400">
          <a:extLst>
            <a:ext uri="{FF2B5EF4-FFF2-40B4-BE49-F238E27FC236}">
              <a16:creationId xmlns:a16="http://schemas.microsoft.com/office/drawing/2014/main" id="{9C17644D-233D-4D53-AF0A-6353CEE1D204}"/>
            </a:ext>
          </a:extLst>
        </xdr:cNvPr>
        <xdr:cNvCxnSpPr/>
      </xdr:nvCxnSpPr>
      <xdr:spPr>
        <a:xfrm>
          <a:off x="4546600" y="1852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166895</xdr:rowOff>
    </xdr:from>
    <xdr:ext cx="405111" cy="259045"/>
    <xdr:sp macro="" textlink="">
      <xdr:nvSpPr>
        <xdr:cNvPr id="402" name="【港湾・漁港】&#10;有形固定資産減価償却率最大値テキスト">
          <a:extLst>
            <a:ext uri="{FF2B5EF4-FFF2-40B4-BE49-F238E27FC236}">
              <a16:creationId xmlns:a16="http://schemas.microsoft.com/office/drawing/2014/main" id="{1BEC93F0-6BD6-4E26-9150-45ED22019A85}"/>
            </a:ext>
          </a:extLst>
        </xdr:cNvPr>
        <xdr:cNvSpPr txBox="1"/>
      </xdr:nvSpPr>
      <xdr:spPr>
        <a:xfrm>
          <a:off x="4673600" y="17140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48768</xdr:rowOff>
    </xdr:from>
    <xdr:to>
      <xdr:col>24</xdr:col>
      <xdr:colOff>152400</xdr:colOff>
      <xdr:row>101</xdr:row>
      <xdr:rowOff>48768</xdr:rowOff>
    </xdr:to>
    <xdr:cxnSp macro="">
      <xdr:nvCxnSpPr>
        <xdr:cNvPr id="403" name="直線コネクタ 402">
          <a:extLst>
            <a:ext uri="{FF2B5EF4-FFF2-40B4-BE49-F238E27FC236}">
              <a16:creationId xmlns:a16="http://schemas.microsoft.com/office/drawing/2014/main" id="{3E1080AE-62A3-40DA-B858-10A8421066BC}"/>
            </a:ext>
          </a:extLst>
        </xdr:cNvPr>
        <xdr:cNvCxnSpPr/>
      </xdr:nvCxnSpPr>
      <xdr:spPr>
        <a:xfrm>
          <a:off x="4546600" y="1736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99840</xdr:rowOff>
    </xdr:from>
    <xdr:ext cx="405111" cy="259045"/>
    <xdr:sp macro="" textlink="">
      <xdr:nvSpPr>
        <xdr:cNvPr id="404" name="【港湾・漁港】&#10;有形固定資産減価償却率平均値テキスト">
          <a:extLst>
            <a:ext uri="{FF2B5EF4-FFF2-40B4-BE49-F238E27FC236}">
              <a16:creationId xmlns:a16="http://schemas.microsoft.com/office/drawing/2014/main" id="{5EF4DAEC-021B-452F-A6C4-F39575185866}"/>
            </a:ext>
          </a:extLst>
        </xdr:cNvPr>
        <xdr:cNvSpPr txBox="1"/>
      </xdr:nvSpPr>
      <xdr:spPr>
        <a:xfrm>
          <a:off x="4673600" y="179306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121413</xdr:rowOff>
    </xdr:from>
    <xdr:to>
      <xdr:col>24</xdr:col>
      <xdr:colOff>114300</xdr:colOff>
      <xdr:row>105</xdr:row>
      <xdr:rowOff>51563</xdr:rowOff>
    </xdr:to>
    <xdr:sp macro="" textlink="">
      <xdr:nvSpPr>
        <xdr:cNvPr id="405" name="フローチャート: 判断 404">
          <a:extLst>
            <a:ext uri="{FF2B5EF4-FFF2-40B4-BE49-F238E27FC236}">
              <a16:creationId xmlns:a16="http://schemas.microsoft.com/office/drawing/2014/main" id="{6AB40117-9FCC-42C6-B43D-D01775B0452A}"/>
            </a:ext>
          </a:extLst>
        </xdr:cNvPr>
        <xdr:cNvSpPr/>
      </xdr:nvSpPr>
      <xdr:spPr>
        <a:xfrm>
          <a:off x="45847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91694</xdr:rowOff>
    </xdr:from>
    <xdr:to>
      <xdr:col>20</xdr:col>
      <xdr:colOff>38100</xdr:colOff>
      <xdr:row>105</xdr:row>
      <xdr:rowOff>21844</xdr:rowOff>
    </xdr:to>
    <xdr:sp macro="" textlink="">
      <xdr:nvSpPr>
        <xdr:cNvPr id="406" name="フローチャート: 判断 405">
          <a:extLst>
            <a:ext uri="{FF2B5EF4-FFF2-40B4-BE49-F238E27FC236}">
              <a16:creationId xmlns:a16="http://schemas.microsoft.com/office/drawing/2014/main" id="{F6BD8468-CC4B-4F5B-9E5B-F45282AC667B}"/>
            </a:ext>
          </a:extLst>
        </xdr:cNvPr>
        <xdr:cNvSpPr/>
      </xdr:nvSpPr>
      <xdr:spPr>
        <a:xfrm>
          <a:off x="3746500" y="17922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25400</xdr:rowOff>
    </xdr:from>
    <xdr:to>
      <xdr:col>15</xdr:col>
      <xdr:colOff>101600</xdr:colOff>
      <xdr:row>104</xdr:row>
      <xdr:rowOff>127000</xdr:rowOff>
    </xdr:to>
    <xdr:sp macro="" textlink="">
      <xdr:nvSpPr>
        <xdr:cNvPr id="407" name="フローチャート: 判断 406">
          <a:extLst>
            <a:ext uri="{FF2B5EF4-FFF2-40B4-BE49-F238E27FC236}">
              <a16:creationId xmlns:a16="http://schemas.microsoft.com/office/drawing/2014/main" id="{6A688651-B424-42CA-B269-877054037D95}"/>
            </a:ext>
          </a:extLst>
        </xdr:cNvPr>
        <xdr:cNvSpPr/>
      </xdr:nvSpPr>
      <xdr:spPr>
        <a:xfrm>
          <a:off x="2857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160274</xdr:rowOff>
    </xdr:from>
    <xdr:to>
      <xdr:col>10</xdr:col>
      <xdr:colOff>165100</xdr:colOff>
      <xdr:row>103</xdr:row>
      <xdr:rowOff>90424</xdr:rowOff>
    </xdr:to>
    <xdr:sp macro="" textlink="">
      <xdr:nvSpPr>
        <xdr:cNvPr id="408" name="フローチャート: 判断 407">
          <a:extLst>
            <a:ext uri="{FF2B5EF4-FFF2-40B4-BE49-F238E27FC236}">
              <a16:creationId xmlns:a16="http://schemas.microsoft.com/office/drawing/2014/main" id="{A7E26194-9C01-4439-8CC5-E4F92D9E0378}"/>
            </a:ext>
          </a:extLst>
        </xdr:cNvPr>
        <xdr:cNvSpPr/>
      </xdr:nvSpPr>
      <xdr:spPr>
        <a:xfrm>
          <a:off x="1968500" y="1764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121413</xdr:rowOff>
    </xdr:from>
    <xdr:to>
      <xdr:col>6</xdr:col>
      <xdr:colOff>38100</xdr:colOff>
      <xdr:row>103</xdr:row>
      <xdr:rowOff>51563</xdr:rowOff>
    </xdr:to>
    <xdr:sp macro="" textlink="">
      <xdr:nvSpPr>
        <xdr:cNvPr id="409" name="フローチャート: 判断 408">
          <a:extLst>
            <a:ext uri="{FF2B5EF4-FFF2-40B4-BE49-F238E27FC236}">
              <a16:creationId xmlns:a16="http://schemas.microsoft.com/office/drawing/2014/main" id="{B4A37CB1-D0A0-4484-A58F-91DF2E2DC29A}"/>
            </a:ext>
          </a:extLst>
        </xdr:cNvPr>
        <xdr:cNvSpPr/>
      </xdr:nvSpPr>
      <xdr:spPr>
        <a:xfrm>
          <a:off x="1079500" y="1760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ECD42DC6-9103-4443-ABC3-55415C2550F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AB448C62-B8D4-4D4B-BDC6-072CCD79D201}"/>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DDB3901F-0056-42F8-87C5-19A1436DF39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67EF046A-691B-4784-BD28-13B52D4F2173}"/>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B258C889-55F3-4041-9049-F488F7E7574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57404</xdr:rowOff>
    </xdr:from>
    <xdr:to>
      <xdr:col>24</xdr:col>
      <xdr:colOff>114300</xdr:colOff>
      <xdr:row>101</xdr:row>
      <xdr:rowOff>159004</xdr:rowOff>
    </xdr:to>
    <xdr:sp macro="" textlink="">
      <xdr:nvSpPr>
        <xdr:cNvPr id="415" name="楕円 414">
          <a:extLst>
            <a:ext uri="{FF2B5EF4-FFF2-40B4-BE49-F238E27FC236}">
              <a16:creationId xmlns:a16="http://schemas.microsoft.com/office/drawing/2014/main" id="{60141426-F48B-4664-B0ED-96D9500C470C}"/>
            </a:ext>
          </a:extLst>
        </xdr:cNvPr>
        <xdr:cNvSpPr/>
      </xdr:nvSpPr>
      <xdr:spPr>
        <a:xfrm>
          <a:off x="4584700" y="1737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143781</xdr:rowOff>
    </xdr:from>
    <xdr:ext cx="405111" cy="259045"/>
    <xdr:sp macro="" textlink="">
      <xdr:nvSpPr>
        <xdr:cNvPr id="416" name="【港湾・漁港】&#10;有形固定資産減価償却率該当値テキスト">
          <a:extLst>
            <a:ext uri="{FF2B5EF4-FFF2-40B4-BE49-F238E27FC236}">
              <a16:creationId xmlns:a16="http://schemas.microsoft.com/office/drawing/2014/main" id="{EB415CBA-2E5A-44A3-B7E8-FA1B591F32DE}"/>
            </a:ext>
          </a:extLst>
        </xdr:cNvPr>
        <xdr:cNvSpPr txBox="1"/>
      </xdr:nvSpPr>
      <xdr:spPr>
        <a:xfrm>
          <a:off x="4673600" y="17288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16256</xdr:rowOff>
    </xdr:from>
    <xdr:to>
      <xdr:col>20</xdr:col>
      <xdr:colOff>38100</xdr:colOff>
      <xdr:row>101</xdr:row>
      <xdr:rowOff>117856</xdr:rowOff>
    </xdr:to>
    <xdr:sp macro="" textlink="">
      <xdr:nvSpPr>
        <xdr:cNvPr id="417" name="楕円 416">
          <a:extLst>
            <a:ext uri="{FF2B5EF4-FFF2-40B4-BE49-F238E27FC236}">
              <a16:creationId xmlns:a16="http://schemas.microsoft.com/office/drawing/2014/main" id="{6A77BC40-2315-49A1-AAD4-BC0E3296D685}"/>
            </a:ext>
          </a:extLst>
        </xdr:cNvPr>
        <xdr:cNvSpPr/>
      </xdr:nvSpPr>
      <xdr:spPr>
        <a:xfrm>
          <a:off x="3746500" y="1733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67056</xdr:rowOff>
    </xdr:from>
    <xdr:to>
      <xdr:col>24</xdr:col>
      <xdr:colOff>63500</xdr:colOff>
      <xdr:row>101</xdr:row>
      <xdr:rowOff>108204</xdr:rowOff>
    </xdr:to>
    <xdr:cxnSp macro="">
      <xdr:nvCxnSpPr>
        <xdr:cNvPr id="418" name="直線コネクタ 417">
          <a:extLst>
            <a:ext uri="{FF2B5EF4-FFF2-40B4-BE49-F238E27FC236}">
              <a16:creationId xmlns:a16="http://schemas.microsoft.com/office/drawing/2014/main" id="{9F88EA11-ED71-4338-BADA-0C6EF4C0DE6E}"/>
            </a:ext>
          </a:extLst>
        </xdr:cNvPr>
        <xdr:cNvCxnSpPr/>
      </xdr:nvCxnSpPr>
      <xdr:spPr>
        <a:xfrm>
          <a:off x="3797300" y="1738350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144272</xdr:rowOff>
    </xdr:from>
    <xdr:to>
      <xdr:col>15</xdr:col>
      <xdr:colOff>101600</xdr:colOff>
      <xdr:row>101</xdr:row>
      <xdr:rowOff>74422</xdr:rowOff>
    </xdr:to>
    <xdr:sp macro="" textlink="">
      <xdr:nvSpPr>
        <xdr:cNvPr id="419" name="楕円 418">
          <a:extLst>
            <a:ext uri="{FF2B5EF4-FFF2-40B4-BE49-F238E27FC236}">
              <a16:creationId xmlns:a16="http://schemas.microsoft.com/office/drawing/2014/main" id="{0A5C013F-DFFC-4DA7-B2B5-7A038DEE6E90}"/>
            </a:ext>
          </a:extLst>
        </xdr:cNvPr>
        <xdr:cNvSpPr/>
      </xdr:nvSpPr>
      <xdr:spPr>
        <a:xfrm>
          <a:off x="2857500" y="172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23622</xdr:rowOff>
    </xdr:from>
    <xdr:to>
      <xdr:col>19</xdr:col>
      <xdr:colOff>177800</xdr:colOff>
      <xdr:row>101</xdr:row>
      <xdr:rowOff>67056</xdr:rowOff>
    </xdr:to>
    <xdr:cxnSp macro="">
      <xdr:nvCxnSpPr>
        <xdr:cNvPr id="420" name="直線コネクタ 419">
          <a:extLst>
            <a:ext uri="{FF2B5EF4-FFF2-40B4-BE49-F238E27FC236}">
              <a16:creationId xmlns:a16="http://schemas.microsoft.com/office/drawing/2014/main" id="{36C008AA-A8B2-4EAF-A060-9F7001D25C40}"/>
            </a:ext>
          </a:extLst>
        </xdr:cNvPr>
        <xdr:cNvCxnSpPr/>
      </xdr:nvCxnSpPr>
      <xdr:spPr>
        <a:xfrm>
          <a:off x="2908300" y="1734007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119126</xdr:rowOff>
    </xdr:from>
    <xdr:to>
      <xdr:col>10</xdr:col>
      <xdr:colOff>165100</xdr:colOff>
      <xdr:row>101</xdr:row>
      <xdr:rowOff>49276</xdr:rowOff>
    </xdr:to>
    <xdr:sp macro="" textlink="">
      <xdr:nvSpPr>
        <xdr:cNvPr id="421" name="楕円 420">
          <a:extLst>
            <a:ext uri="{FF2B5EF4-FFF2-40B4-BE49-F238E27FC236}">
              <a16:creationId xmlns:a16="http://schemas.microsoft.com/office/drawing/2014/main" id="{A7D90346-D920-4347-86FF-B3FAFF337A64}"/>
            </a:ext>
          </a:extLst>
        </xdr:cNvPr>
        <xdr:cNvSpPr/>
      </xdr:nvSpPr>
      <xdr:spPr>
        <a:xfrm>
          <a:off x="1968500" y="1726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169926</xdr:rowOff>
    </xdr:from>
    <xdr:to>
      <xdr:col>15</xdr:col>
      <xdr:colOff>50800</xdr:colOff>
      <xdr:row>101</xdr:row>
      <xdr:rowOff>23622</xdr:rowOff>
    </xdr:to>
    <xdr:cxnSp macro="">
      <xdr:nvCxnSpPr>
        <xdr:cNvPr id="422" name="直線コネクタ 421">
          <a:extLst>
            <a:ext uri="{FF2B5EF4-FFF2-40B4-BE49-F238E27FC236}">
              <a16:creationId xmlns:a16="http://schemas.microsoft.com/office/drawing/2014/main" id="{1756D2DC-A587-4019-873C-D35EAEC209E5}"/>
            </a:ext>
          </a:extLst>
        </xdr:cNvPr>
        <xdr:cNvCxnSpPr/>
      </xdr:nvCxnSpPr>
      <xdr:spPr>
        <a:xfrm>
          <a:off x="2019300" y="1731492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73406</xdr:rowOff>
    </xdr:from>
    <xdr:to>
      <xdr:col>6</xdr:col>
      <xdr:colOff>38100</xdr:colOff>
      <xdr:row>101</xdr:row>
      <xdr:rowOff>3556</xdr:rowOff>
    </xdr:to>
    <xdr:sp macro="" textlink="">
      <xdr:nvSpPr>
        <xdr:cNvPr id="423" name="楕円 422">
          <a:extLst>
            <a:ext uri="{FF2B5EF4-FFF2-40B4-BE49-F238E27FC236}">
              <a16:creationId xmlns:a16="http://schemas.microsoft.com/office/drawing/2014/main" id="{398C2A46-3A94-4951-8A89-A7A3D7FA7517}"/>
            </a:ext>
          </a:extLst>
        </xdr:cNvPr>
        <xdr:cNvSpPr/>
      </xdr:nvSpPr>
      <xdr:spPr>
        <a:xfrm>
          <a:off x="1079500" y="1721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124206</xdr:rowOff>
    </xdr:from>
    <xdr:to>
      <xdr:col>10</xdr:col>
      <xdr:colOff>114300</xdr:colOff>
      <xdr:row>100</xdr:row>
      <xdr:rowOff>169926</xdr:rowOff>
    </xdr:to>
    <xdr:cxnSp macro="">
      <xdr:nvCxnSpPr>
        <xdr:cNvPr id="424" name="直線コネクタ 423">
          <a:extLst>
            <a:ext uri="{FF2B5EF4-FFF2-40B4-BE49-F238E27FC236}">
              <a16:creationId xmlns:a16="http://schemas.microsoft.com/office/drawing/2014/main" id="{E830E002-3FF8-4120-A6C7-9E873ECD39B1}"/>
            </a:ext>
          </a:extLst>
        </xdr:cNvPr>
        <xdr:cNvCxnSpPr/>
      </xdr:nvCxnSpPr>
      <xdr:spPr>
        <a:xfrm>
          <a:off x="1130300" y="1726920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12971</xdr:rowOff>
    </xdr:from>
    <xdr:ext cx="405111" cy="259045"/>
    <xdr:sp macro="" textlink="">
      <xdr:nvSpPr>
        <xdr:cNvPr id="425" name="n_1aveValue【港湾・漁港】&#10;有形固定資産減価償却率">
          <a:extLst>
            <a:ext uri="{FF2B5EF4-FFF2-40B4-BE49-F238E27FC236}">
              <a16:creationId xmlns:a16="http://schemas.microsoft.com/office/drawing/2014/main" id="{69243040-D5FF-4BB7-B935-182D7927C2DC}"/>
            </a:ext>
          </a:extLst>
        </xdr:cNvPr>
        <xdr:cNvSpPr txBox="1"/>
      </xdr:nvSpPr>
      <xdr:spPr>
        <a:xfrm>
          <a:off x="3582044" y="1801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118127</xdr:rowOff>
    </xdr:from>
    <xdr:ext cx="405111" cy="259045"/>
    <xdr:sp macro="" textlink="">
      <xdr:nvSpPr>
        <xdr:cNvPr id="426" name="n_2aveValue【港湾・漁港】&#10;有形固定資産減価償却率">
          <a:extLst>
            <a:ext uri="{FF2B5EF4-FFF2-40B4-BE49-F238E27FC236}">
              <a16:creationId xmlns:a16="http://schemas.microsoft.com/office/drawing/2014/main" id="{64B89FAC-CB7E-4267-B556-C350B62999D1}"/>
            </a:ext>
          </a:extLst>
        </xdr:cNvPr>
        <xdr:cNvSpPr txBox="1"/>
      </xdr:nvSpPr>
      <xdr:spPr>
        <a:xfrm>
          <a:off x="2705744" y="1794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81551</xdr:rowOff>
    </xdr:from>
    <xdr:ext cx="405111" cy="259045"/>
    <xdr:sp macro="" textlink="">
      <xdr:nvSpPr>
        <xdr:cNvPr id="427" name="n_3aveValue【港湾・漁港】&#10;有形固定資産減価償却率">
          <a:extLst>
            <a:ext uri="{FF2B5EF4-FFF2-40B4-BE49-F238E27FC236}">
              <a16:creationId xmlns:a16="http://schemas.microsoft.com/office/drawing/2014/main" id="{394C346B-29E5-4E01-9DFA-B2C278F47F47}"/>
            </a:ext>
          </a:extLst>
        </xdr:cNvPr>
        <xdr:cNvSpPr txBox="1"/>
      </xdr:nvSpPr>
      <xdr:spPr>
        <a:xfrm>
          <a:off x="1816744" y="1774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42690</xdr:rowOff>
    </xdr:from>
    <xdr:ext cx="405111" cy="259045"/>
    <xdr:sp macro="" textlink="">
      <xdr:nvSpPr>
        <xdr:cNvPr id="428" name="n_4aveValue【港湾・漁港】&#10;有形固定資産減価償却率">
          <a:extLst>
            <a:ext uri="{FF2B5EF4-FFF2-40B4-BE49-F238E27FC236}">
              <a16:creationId xmlns:a16="http://schemas.microsoft.com/office/drawing/2014/main" id="{B921F329-96D1-4D8D-8212-C447B3B74CD1}"/>
            </a:ext>
          </a:extLst>
        </xdr:cNvPr>
        <xdr:cNvSpPr txBox="1"/>
      </xdr:nvSpPr>
      <xdr:spPr>
        <a:xfrm>
          <a:off x="927744" y="1770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134383</xdr:rowOff>
    </xdr:from>
    <xdr:ext cx="405111" cy="259045"/>
    <xdr:sp macro="" textlink="">
      <xdr:nvSpPr>
        <xdr:cNvPr id="429" name="n_1mainValue【港湾・漁港】&#10;有形固定資産減価償却率">
          <a:extLst>
            <a:ext uri="{FF2B5EF4-FFF2-40B4-BE49-F238E27FC236}">
              <a16:creationId xmlns:a16="http://schemas.microsoft.com/office/drawing/2014/main" id="{36DFF2E1-D643-451B-AD8D-282FC0AC2E55}"/>
            </a:ext>
          </a:extLst>
        </xdr:cNvPr>
        <xdr:cNvSpPr txBox="1"/>
      </xdr:nvSpPr>
      <xdr:spPr>
        <a:xfrm>
          <a:off x="3582044" y="1710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90949</xdr:rowOff>
    </xdr:from>
    <xdr:ext cx="405111" cy="259045"/>
    <xdr:sp macro="" textlink="">
      <xdr:nvSpPr>
        <xdr:cNvPr id="430" name="n_2mainValue【港湾・漁港】&#10;有形固定資産減価償却率">
          <a:extLst>
            <a:ext uri="{FF2B5EF4-FFF2-40B4-BE49-F238E27FC236}">
              <a16:creationId xmlns:a16="http://schemas.microsoft.com/office/drawing/2014/main" id="{047E0998-413F-4DC4-BA95-96D9584927AF}"/>
            </a:ext>
          </a:extLst>
        </xdr:cNvPr>
        <xdr:cNvSpPr txBox="1"/>
      </xdr:nvSpPr>
      <xdr:spPr>
        <a:xfrm>
          <a:off x="2705744" y="17064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65803</xdr:rowOff>
    </xdr:from>
    <xdr:ext cx="405111" cy="259045"/>
    <xdr:sp macro="" textlink="">
      <xdr:nvSpPr>
        <xdr:cNvPr id="431" name="n_3mainValue【港湾・漁港】&#10;有形固定資産減価償却率">
          <a:extLst>
            <a:ext uri="{FF2B5EF4-FFF2-40B4-BE49-F238E27FC236}">
              <a16:creationId xmlns:a16="http://schemas.microsoft.com/office/drawing/2014/main" id="{BF8DDAF8-E574-4780-8E04-92B81CE9630E}"/>
            </a:ext>
          </a:extLst>
        </xdr:cNvPr>
        <xdr:cNvSpPr txBox="1"/>
      </xdr:nvSpPr>
      <xdr:spPr>
        <a:xfrm>
          <a:off x="1816744" y="1703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20083</xdr:rowOff>
    </xdr:from>
    <xdr:ext cx="405111" cy="259045"/>
    <xdr:sp macro="" textlink="">
      <xdr:nvSpPr>
        <xdr:cNvPr id="432" name="n_4mainValue【港湾・漁港】&#10;有形固定資産減価償却率">
          <a:extLst>
            <a:ext uri="{FF2B5EF4-FFF2-40B4-BE49-F238E27FC236}">
              <a16:creationId xmlns:a16="http://schemas.microsoft.com/office/drawing/2014/main" id="{77722848-0CE1-4097-B1B1-B1F4E95DB32B}"/>
            </a:ext>
          </a:extLst>
        </xdr:cNvPr>
        <xdr:cNvSpPr txBox="1"/>
      </xdr:nvSpPr>
      <xdr:spPr>
        <a:xfrm>
          <a:off x="927744" y="1699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495BA82D-20E6-42F3-96E9-740636077F3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D17D1C65-C1A6-4019-9291-4F29E8D3246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07F3498-C05B-4704-9AE4-DE73B65C694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7942B861-F6D6-49CD-8FE0-2D1B86FCC27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2376F69C-B937-4AAC-BC3F-88140F1319F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2F9781C1-268A-41BF-AC22-D990E7F8A4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66FF7FA6-F478-4675-9987-F60AECC7AF9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9E2AD4AE-B3EC-4F17-92EA-C9E1DB98BBB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C6CBB52A-F8DC-464A-86FA-59213652E37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5DAEF141-0B51-4967-94B8-D305B191C08C}"/>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3" name="直線コネクタ 442">
          <a:extLst>
            <a:ext uri="{FF2B5EF4-FFF2-40B4-BE49-F238E27FC236}">
              <a16:creationId xmlns:a16="http://schemas.microsoft.com/office/drawing/2014/main" id="{54636A84-74B9-4306-93B5-02A38601FE81}"/>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4" name="テキスト ボックス 443">
          <a:extLst>
            <a:ext uri="{FF2B5EF4-FFF2-40B4-BE49-F238E27FC236}">
              <a16:creationId xmlns:a16="http://schemas.microsoft.com/office/drawing/2014/main" id="{CBB05EE1-D6AC-4E2B-8C79-E2FCB012348D}"/>
            </a:ext>
          </a:extLst>
        </xdr:cNvPr>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5" name="直線コネクタ 444">
          <a:extLst>
            <a:ext uri="{FF2B5EF4-FFF2-40B4-BE49-F238E27FC236}">
              <a16:creationId xmlns:a16="http://schemas.microsoft.com/office/drawing/2014/main" id="{FB910B7B-47D7-4F83-BB3B-513FB0CE625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46" name="テキスト ボックス 445">
          <a:extLst>
            <a:ext uri="{FF2B5EF4-FFF2-40B4-BE49-F238E27FC236}">
              <a16:creationId xmlns:a16="http://schemas.microsoft.com/office/drawing/2014/main" id="{70C09F82-2497-483C-AF83-E9C7201F9CFC}"/>
            </a:ext>
          </a:extLst>
        </xdr:cNvPr>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7" name="直線コネクタ 446">
          <a:extLst>
            <a:ext uri="{FF2B5EF4-FFF2-40B4-BE49-F238E27FC236}">
              <a16:creationId xmlns:a16="http://schemas.microsoft.com/office/drawing/2014/main" id="{F5B9C5A9-B16A-4424-9C8D-43A0D2F51698}"/>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48" name="テキスト ボックス 447">
          <a:extLst>
            <a:ext uri="{FF2B5EF4-FFF2-40B4-BE49-F238E27FC236}">
              <a16:creationId xmlns:a16="http://schemas.microsoft.com/office/drawing/2014/main" id="{337247FD-C547-4ECC-86C8-B2E828E2981F}"/>
            </a:ext>
          </a:extLst>
        </xdr:cNvPr>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8AD9A9EB-C5B8-4638-AFBA-41B1B78408A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0" name="テキスト ボックス 449">
          <a:extLst>
            <a:ext uri="{FF2B5EF4-FFF2-40B4-BE49-F238E27FC236}">
              <a16:creationId xmlns:a16="http://schemas.microsoft.com/office/drawing/2014/main" id="{ADCB40D0-46F7-44BA-92C3-FF303820CD7C}"/>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港湾・漁港】&#10;一人当たり有形固定資産（償却資産）額グラフ枠">
          <a:extLst>
            <a:ext uri="{FF2B5EF4-FFF2-40B4-BE49-F238E27FC236}">
              <a16:creationId xmlns:a16="http://schemas.microsoft.com/office/drawing/2014/main" id="{EA4821BC-A4F3-4A36-A2F9-1479B9EFAE09}"/>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91498</xdr:rowOff>
    </xdr:from>
    <xdr:to>
      <xdr:col>54</xdr:col>
      <xdr:colOff>189865</xdr:colOff>
      <xdr:row>107</xdr:row>
      <xdr:rowOff>126309</xdr:rowOff>
    </xdr:to>
    <xdr:cxnSp macro="">
      <xdr:nvCxnSpPr>
        <xdr:cNvPr id="452" name="直線コネクタ 451">
          <a:extLst>
            <a:ext uri="{FF2B5EF4-FFF2-40B4-BE49-F238E27FC236}">
              <a16:creationId xmlns:a16="http://schemas.microsoft.com/office/drawing/2014/main" id="{712373D1-61B2-4711-BE54-212BE53427C2}"/>
            </a:ext>
          </a:extLst>
        </xdr:cNvPr>
        <xdr:cNvCxnSpPr/>
      </xdr:nvCxnSpPr>
      <xdr:spPr>
        <a:xfrm flipV="1">
          <a:off x="10476865" y="17236498"/>
          <a:ext cx="0" cy="123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130136</xdr:rowOff>
    </xdr:from>
    <xdr:ext cx="534377" cy="259045"/>
    <xdr:sp macro="" textlink="">
      <xdr:nvSpPr>
        <xdr:cNvPr id="453" name="【港湾・漁港】&#10;一人当たり有形固定資産（償却資産）額最小値テキスト">
          <a:extLst>
            <a:ext uri="{FF2B5EF4-FFF2-40B4-BE49-F238E27FC236}">
              <a16:creationId xmlns:a16="http://schemas.microsoft.com/office/drawing/2014/main" id="{4F95418A-F0AF-4B7E-AF01-3F1C9FB3928D}"/>
            </a:ext>
          </a:extLst>
        </xdr:cNvPr>
        <xdr:cNvSpPr txBox="1"/>
      </xdr:nvSpPr>
      <xdr:spPr>
        <a:xfrm>
          <a:off x="10515600" y="18475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126309</xdr:rowOff>
    </xdr:from>
    <xdr:to>
      <xdr:col>55</xdr:col>
      <xdr:colOff>88900</xdr:colOff>
      <xdr:row>107</xdr:row>
      <xdr:rowOff>126309</xdr:rowOff>
    </xdr:to>
    <xdr:cxnSp macro="">
      <xdr:nvCxnSpPr>
        <xdr:cNvPr id="454" name="直線コネクタ 453">
          <a:extLst>
            <a:ext uri="{FF2B5EF4-FFF2-40B4-BE49-F238E27FC236}">
              <a16:creationId xmlns:a16="http://schemas.microsoft.com/office/drawing/2014/main" id="{63DB77A6-E6F0-4C35-9B43-F7021620E919}"/>
            </a:ext>
          </a:extLst>
        </xdr:cNvPr>
        <xdr:cNvCxnSpPr/>
      </xdr:nvCxnSpPr>
      <xdr:spPr>
        <a:xfrm>
          <a:off x="10388600" y="18471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38175</xdr:rowOff>
    </xdr:from>
    <xdr:ext cx="690189" cy="259045"/>
    <xdr:sp macro="" textlink="">
      <xdr:nvSpPr>
        <xdr:cNvPr id="455" name="【港湾・漁港】&#10;一人当たり有形固定資産（償却資産）額最大値テキスト">
          <a:extLst>
            <a:ext uri="{FF2B5EF4-FFF2-40B4-BE49-F238E27FC236}">
              <a16:creationId xmlns:a16="http://schemas.microsoft.com/office/drawing/2014/main" id="{4578FB7F-8DE5-47A2-B97C-AF60ECEB4FD2}"/>
            </a:ext>
          </a:extLst>
        </xdr:cNvPr>
        <xdr:cNvSpPr txBox="1"/>
      </xdr:nvSpPr>
      <xdr:spPr>
        <a:xfrm>
          <a:off x="10515600" y="17011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91498</xdr:rowOff>
    </xdr:from>
    <xdr:to>
      <xdr:col>55</xdr:col>
      <xdr:colOff>88900</xdr:colOff>
      <xdr:row>100</xdr:row>
      <xdr:rowOff>91498</xdr:rowOff>
    </xdr:to>
    <xdr:cxnSp macro="">
      <xdr:nvCxnSpPr>
        <xdr:cNvPr id="456" name="直線コネクタ 455">
          <a:extLst>
            <a:ext uri="{FF2B5EF4-FFF2-40B4-BE49-F238E27FC236}">
              <a16:creationId xmlns:a16="http://schemas.microsoft.com/office/drawing/2014/main" id="{9F3F285E-5BB5-4DF6-8E7F-9845B0EA495B}"/>
            </a:ext>
          </a:extLst>
        </xdr:cNvPr>
        <xdr:cNvCxnSpPr/>
      </xdr:nvCxnSpPr>
      <xdr:spPr>
        <a:xfrm>
          <a:off x="10388600" y="17236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68949</xdr:rowOff>
    </xdr:from>
    <xdr:ext cx="599010" cy="259045"/>
    <xdr:sp macro="" textlink="">
      <xdr:nvSpPr>
        <xdr:cNvPr id="457" name="【港湾・漁港】&#10;一人当たり有形固定資産（償却資産）額平均値テキスト">
          <a:extLst>
            <a:ext uri="{FF2B5EF4-FFF2-40B4-BE49-F238E27FC236}">
              <a16:creationId xmlns:a16="http://schemas.microsoft.com/office/drawing/2014/main" id="{029EBDA9-E6DA-4221-A86B-7EF40F68653D}"/>
            </a:ext>
          </a:extLst>
        </xdr:cNvPr>
        <xdr:cNvSpPr txBox="1"/>
      </xdr:nvSpPr>
      <xdr:spPr>
        <a:xfrm>
          <a:off x="10515600" y="180711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46072</xdr:rowOff>
    </xdr:from>
    <xdr:to>
      <xdr:col>55</xdr:col>
      <xdr:colOff>50800</xdr:colOff>
      <xdr:row>106</xdr:row>
      <xdr:rowOff>147672</xdr:rowOff>
    </xdr:to>
    <xdr:sp macro="" textlink="">
      <xdr:nvSpPr>
        <xdr:cNvPr id="458" name="フローチャート: 判断 457">
          <a:extLst>
            <a:ext uri="{FF2B5EF4-FFF2-40B4-BE49-F238E27FC236}">
              <a16:creationId xmlns:a16="http://schemas.microsoft.com/office/drawing/2014/main" id="{23F3A3C3-F8C8-497D-8B8D-4D906C21B89F}"/>
            </a:ext>
          </a:extLst>
        </xdr:cNvPr>
        <xdr:cNvSpPr/>
      </xdr:nvSpPr>
      <xdr:spPr>
        <a:xfrm>
          <a:off x="10426700" y="1821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48520</xdr:rowOff>
    </xdr:from>
    <xdr:to>
      <xdr:col>50</xdr:col>
      <xdr:colOff>165100</xdr:colOff>
      <xdr:row>106</xdr:row>
      <xdr:rowOff>150120</xdr:rowOff>
    </xdr:to>
    <xdr:sp macro="" textlink="">
      <xdr:nvSpPr>
        <xdr:cNvPr id="459" name="フローチャート: 判断 458">
          <a:extLst>
            <a:ext uri="{FF2B5EF4-FFF2-40B4-BE49-F238E27FC236}">
              <a16:creationId xmlns:a16="http://schemas.microsoft.com/office/drawing/2014/main" id="{22BBA8D2-7173-43A4-A590-CF9979DCD032}"/>
            </a:ext>
          </a:extLst>
        </xdr:cNvPr>
        <xdr:cNvSpPr/>
      </xdr:nvSpPr>
      <xdr:spPr>
        <a:xfrm>
          <a:off x="9588500" y="182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65477</xdr:rowOff>
    </xdr:from>
    <xdr:to>
      <xdr:col>46</xdr:col>
      <xdr:colOff>38100</xdr:colOff>
      <xdr:row>106</xdr:row>
      <xdr:rowOff>167077</xdr:rowOff>
    </xdr:to>
    <xdr:sp macro="" textlink="">
      <xdr:nvSpPr>
        <xdr:cNvPr id="460" name="フローチャート: 判断 459">
          <a:extLst>
            <a:ext uri="{FF2B5EF4-FFF2-40B4-BE49-F238E27FC236}">
              <a16:creationId xmlns:a16="http://schemas.microsoft.com/office/drawing/2014/main" id="{C18633F8-2F17-4A51-B8F1-67DCE30D0363}"/>
            </a:ext>
          </a:extLst>
        </xdr:cNvPr>
        <xdr:cNvSpPr/>
      </xdr:nvSpPr>
      <xdr:spPr>
        <a:xfrm>
          <a:off x="8699500" y="18239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42453</xdr:rowOff>
    </xdr:from>
    <xdr:to>
      <xdr:col>41</xdr:col>
      <xdr:colOff>101600</xdr:colOff>
      <xdr:row>106</xdr:row>
      <xdr:rowOff>144053</xdr:rowOff>
    </xdr:to>
    <xdr:sp macro="" textlink="">
      <xdr:nvSpPr>
        <xdr:cNvPr id="461" name="フローチャート: 判断 460">
          <a:extLst>
            <a:ext uri="{FF2B5EF4-FFF2-40B4-BE49-F238E27FC236}">
              <a16:creationId xmlns:a16="http://schemas.microsoft.com/office/drawing/2014/main" id="{1644EDEC-2ABD-4D3A-8EA0-A56C3F5A3267}"/>
            </a:ext>
          </a:extLst>
        </xdr:cNvPr>
        <xdr:cNvSpPr/>
      </xdr:nvSpPr>
      <xdr:spPr>
        <a:xfrm>
          <a:off x="7810500" y="182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45214</xdr:rowOff>
    </xdr:from>
    <xdr:to>
      <xdr:col>36</xdr:col>
      <xdr:colOff>165100</xdr:colOff>
      <xdr:row>106</xdr:row>
      <xdr:rowOff>146814</xdr:rowOff>
    </xdr:to>
    <xdr:sp macro="" textlink="">
      <xdr:nvSpPr>
        <xdr:cNvPr id="462" name="フローチャート: 判断 461">
          <a:extLst>
            <a:ext uri="{FF2B5EF4-FFF2-40B4-BE49-F238E27FC236}">
              <a16:creationId xmlns:a16="http://schemas.microsoft.com/office/drawing/2014/main" id="{E57EAEA4-C4E0-4019-983E-56BDE0285F5F}"/>
            </a:ext>
          </a:extLst>
        </xdr:cNvPr>
        <xdr:cNvSpPr/>
      </xdr:nvSpPr>
      <xdr:spPr>
        <a:xfrm>
          <a:off x="6921500" y="1821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B9A433F6-8799-4227-85BA-216151A818E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FFED4231-6C17-4420-8148-FEE64986CD1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1E713865-C598-447C-BF1E-CAF94563A3F9}"/>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D34609A8-8F84-464B-BAA7-3BB23F534356}"/>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9C2B0620-E49F-4BDB-A2C7-34525FCE2FDF}"/>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10629</xdr:rowOff>
    </xdr:from>
    <xdr:to>
      <xdr:col>55</xdr:col>
      <xdr:colOff>50800</xdr:colOff>
      <xdr:row>107</xdr:row>
      <xdr:rowOff>112229</xdr:rowOff>
    </xdr:to>
    <xdr:sp macro="" textlink="">
      <xdr:nvSpPr>
        <xdr:cNvPr id="468" name="楕円 467">
          <a:extLst>
            <a:ext uri="{FF2B5EF4-FFF2-40B4-BE49-F238E27FC236}">
              <a16:creationId xmlns:a16="http://schemas.microsoft.com/office/drawing/2014/main" id="{2D7ADF15-2BAD-4021-BF24-441B44B333B3}"/>
            </a:ext>
          </a:extLst>
        </xdr:cNvPr>
        <xdr:cNvSpPr/>
      </xdr:nvSpPr>
      <xdr:spPr>
        <a:xfrm>
          <a:off x="10426700" y="1835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97006</xdr:rowOff>
    </xdr:from>
    <xdr:ext cx="599010" cy="259045"/>
    <xdr:sp macro="" textlink="">
      <xdr:nvSpPr>
        <xdr:cNvPr id="469" name="【港湾・漁港】&#10;一人当たり有形固定資産（償却資産）額該当値テキスト">
          <a:extLst>
            <a:ext uri="{FF2B5EF4-FFF2-40B4-BE49-F238E27FC236}">
              <a16:creationId xmlns:a16="http://schemas.microsoft.com/office/drawing/2014/main" id="{40C3D293-84B2-480D-A4C7-A1DD07B43554}"/>
            </a:ext>
          </a:extLst>
        </xdr:cNvPr>
        <xdr:cNvSpPr txBox="1"/>
      </xdr:nvSpPr>
      <xdr:spPr>
        <a:xfrm>
          <a:off x="10515600" y="18270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11148</xdr:rowOff>
    </xdr:from>
    <xdr:to>
      <xdr:col>50</xdr:col>
      <xdr:colOff>165100</xdr:colOff>
      <xdr:row>107</xdr:row>
      <xdr:rowOff>112748</xdr:rowOff>
    </xdr:to>
    <xdr:sp macro="" textlink="">
      <xdr:nvSpPr>
        <xdr:cNvPr id="470" name="楕円 469">
          <a:extLst>
            <a:ext uri="{FF2B5EF4-FFF2-40B4-BE49-F238E27FC236}">
              <a16:creationId xmlns:a16="http://schemas.microsoft.com/office/drawing/2014/main" id="{4F2E521E-EF94-4E03-9EFC-3092C5940683}"/>
            </a:ext>
          </a:extLst>
        </xdr:cNvPr>
        <xdr:cNvSpPr/>
      </xdr:nvSpPr>
      <xdr:spPr>
        <a:xfrm>
          <a:off x="9588500" y="1835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61429</xdr:rowOff>
    </xdr:from>
    <xdr:to>
      <xdr:col>55</xdr:col>
      <xdr:colOff>0</xdr:colOff>
      <xdr:row>107</xdr:row>
      <xdr:rowOff>61948</xdr:rowOff>
    </xdr:to>
    <xdr:cxnSp macro="">
      <xdr:nvCxnSpPr>
        <xdr:cNvPr id="471" name="直線コネクタ 470">
          <a:extLst>
            <a:ext uri="{FF2B5EF4-FFF2-40B4-BE49-F238E27FC236}">
              <a16:creationId xmlns:a16="http://schemas.microsoft.com/office/drawing/2014/main" id="{B402D981-5627-4AF1-B126-0AE580327CBC}"/>
            </a:ext>
          </a:extLst>
        </xdr:cNvPr>
        <xdr:cNvCxnSpPr/>
      </xdr:nvCxnSpPr>
      <xdr:spPr>
        <a:xfrm flipV="1">
          <a:off x="9639300" y="18406579"/>
          <a:ext cx="838200" cy="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11601</xdr:rowOff>
    </xdr:from>
    <xdr:to>
      <xdr:col>46</xdr:col>
      <xdr:colOff>38100</xdr:colOff>
      <xdr:row>107</xdr:row>
      <xdr:rowOff>113201</xdr:rowOff>
    </xdr:to>
    <xdr:sp macro="" textlink="">
      <xdr:nvSpPr>
        <xdr:cNvPr id="472" name="楕円 471">
          <a:extLst>
            <a:ext uri="{FF2B5EF4-FFF2-40B4-BE49-F238E27FC236}">
              <a16:creationId xmlns:a16="http://schemas.microsoft.com/office/drawing/2014/main" id="{DE03D1C1-D288-4E9C-9A0A-A17DDD809978}"/>
            </a:ext>
          </a:extLst>
        </xdr:cNvPr>
        <xdr:cNvSpPr/>
      </xdr:nvSpPr>
      <xdr:spPr>
        <a:xfrm>
          <a:off x="8699500" y="1835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61948</xdr:rowOff>
    </xdr:from>
    <xdr:to>
      <xdr:col>50</xdr:col>
      <xdr:colOff>114300</xdr:colOff>
      <xdr:row>107</xdr:row>
      <xdr:rowOff>62401</xdr:rowOff>
    </xdr:to>
    <xdr:cxnSp macro="">
      <xdr:nvCxnSpPr>
        <xdr:cNvPr id="473" name="直線コネクタ 472">
          <a:extLst>
            <a:ext uri="{FF2B5EF4-FFF2-40B4-BE49-F238E27FC236}">
              <a16:creationId xmlns:a16="http://schemas.microsoft.com/office/drawing/2014/main" id="{E4D2ED7B-D4F7-4B64-9795-A8789B0F8D25}"/>
            </a:ext>
          </a:extLst>
        </xdr:cNvPr>
        <xdr:cNvCxnSpPr/>
      </xdr:nvCxnSpPr>
      <xdr:spPr>
        <a:xfrm flipV="1">
          <a:off x="8750300" y="18407098"/>
          <a:ext cx="889000" cy="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13449</xdr:rowOff>
    </xdr:from>
    <xdr:to>
      <xdr:col>41</xdr:col>
      <xdr:colOff>101600</xdr:colOff>
      <xdr:row>107</xdr:row>
      <xdr:rowOff>115049</xdr:rowOff>
    </xdr:to>
    <xdr:sp macro="" textlink="">
      <xdr:nvSpPr>
        <xdr:cNvPr id="474" name="楕円 473">
          <a:extLst>
            <a:ext uri="{FF2B5EF4-FFF2-40B4-BE49-F238E27FC236}">
              <a16:creationId xmlns:a16="http://schemas.microsoft.com/office/drawing/2014/main" id="{B028B30D-4FCB-4EE6-9DD6-8DD9A3770930}"/>
            </a:ext>
          </a:extLst>
        </xdr:cNvPr>
        <xdr:cNvSpPr/>
      </xdr:nvSpPr>
      <xdr:spPr>
        <a:xfrm>
          <a:off x="7810500" y="1835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62401</xdr:rowOff>
    </xdr:from>
    <xdr:to>
      <xdr:col>45</xdr:col>
      <xdr:colOff>177800</xdr:colOff>
      <xdr:row>107</xdr:row>
      <xdr:rowOff>64249</xdr:rowOff>
    </xdr:to>
    <xdr:cxnSp macro="">
      <xdr:nvCxnSpPr>
        <xdr:cNvPr id="475" name="直線コネクタ 474">
          <a:extLst>
            <a:ext uri="{FF2B5EF4-FFF2-40B4-BE49-F238E27FC236}">
              <a16:creationId xmlns:a16="http://schemas.microsoft.com/office/drawing/2014/main" id="{3DE97BAB-E423-4D01-B482-96CB4BCC0A2A}"/>
            </a:ext>
          </a:extLst>
        </xdr:cNvPr>
        <xdr:cNvCxnSpPr/>
      </xdr:nvCxnSpPr>
      <xdr:spPr>
        <a:xfrm flipV="1">
          <a:off x="7861300" y="18407551"/>
          <a:ext cx="889000" cy="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14074</xdr:rowOff>
    </xdr:from>
    <xdr:to>
      <xdr:col>36</xdr:col>
      <xdr:colOff>165100</xdr:colOff>
      <xdr:row>107</xdr:row>
      <xdr:rowOff>115674</xdr:rowOff>
    </xdr:to>
    <xdr:sp macro="" textlink="">
      <xdr:nvSpPr>
        <xdr:cNvPr id="476" name="楕円 475">
          <a:extLst>
            <a:ext uri="{FF2B5EF4-FFF2-40B4-BE49-F238E27FC236}">
              <a16:creationId xmlns:a16="http://schemas.microsoft.com/office/drawing/2014/main" id="{22F299DB-6DC0-4917-A5EB-7395781C8ACC}"/>
            </a:ext>
          </a:extLst>
        </xdr:cNvPr>
        <xdr:cNvSpPr/>
      </xdr:nvSpPr>
      <xdr:spPr>
        <a:xfrm>
          <a:off x="6921500" y="1835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64249</xdr:rowOff>
    </xdr:from>
    <xdr:to>
      <xdr:col>41</xdr:col>
      <xdr:colOff>50800</xdr:colOff>
      <xdr:row>107</xdr:row>
      <xdr:rowOff>64874</xdr:rowOff>
    </xdr:to>
    <xdr:cxnSp macro="">
      <xdr:nvCxnSpPr>
        <xdr:cNvPr id="477" name="直線コネクタ 476">
          <a:extLst>
            <a:ext uri="{FF2B5EF4-FFF2-40B4-BE49-F238E27FC236}">
              <a16:creationId xmlns:a16="http://schemas.microsoft.com/office/drawing/2014/main" id="{A8424320-3DE2-47ED-B206-62A180B71C07}"/>
            </a:ext>
          </a:extLst>
        </xdr:cNvPr>
        <xdr:cNvCxnSpPr/>
      </xdr:nvCxnSpPr>
      <xdr:spPr>
        <a:xfrm flipV="1">
          <a:off x="6972300" y="18409399"/>
          <a:ext cx="889000" cy="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166647</xdr:rowOff>
    </xdr:from>
    <xdr:ext cx="599010" cy="259045"/>
    <xdr:sp macro="" textlink="">
      <xdr:nvSpPr>
        <xdr:cNvPr id="478" name="n_1aveValue【港湾・漁港】&#10;一人当たり有形固定資産（償却資産）額">
          <a:extLst>
            <a:ext uri="{FF2B5EF4-FFF2-40B4-BE49-F238E27FC236}">
              <a16:creationId xmlns:a16="http://schemas.microsoft.com/office/drawing/2014/main" id="{838A0CD7-773D-4885-97D5-D02FC32DD0C3}"/>
            </a:ext>
          </a:extLst>
        </xdr:cNvPr>
        <xdr:cNvSpPr txBox="1"/>
      </xdr:nvSpPr>
      <xdr:spPr>
        <a:xfrm>
          <a:off x="9327095" y="1799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12154</xdr:rowOff>
    </xdr:from>
    <xdr:ext cx="599010" cy="259045"/>
    <xdr:sp macro="" textlink="">
      <xdr:nvSpPr>
        <xdr:cNvPr id="479" name="n_2aveValue【港湾・漁港】&#10;一人当たり有形固定資産（償却資産）額">
          <a:extLst>
            <a:ext uri="{FF2B5EF4-FFF2-40B4-BE49-F238E27FC236}">
              <a16:creationId xmlns:a16="http://schemas.microsoft.com/office/drawing/2014/main" id="{47211077-DE1F-40FE-B947-6CEFEBDE0788}"/>
            </a:ext>
          </a:extLst>
        </xdr:cNvPr>
        <xdr:cNvSpPr txBox="1"/>
      </xdr:nvSpPr>
      <xdr:spPr>
        <a:xfrm>
          <a:off x="8450795" y="18014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160580</xdr:rowOff>
    </xdr:from>
    <xdr:ext cx="599010" cy="259045"/>
    <xdr:sp macro="" textlink="">
      <xdr:nvSpPr>
        <xdr:cNvPr id="480" name="n_3aveValue【港湾・漁港】&#10;一人当たり有形固定資産（償却資産）額">
          <a:extLst>
            <a:ext uri="{FF2B5EF4-FFF2-40B4-BE49-F238E27FC236}">
              <a16:creationId xmlns:a16="http://schemas.microsoft.com/office/drawing/2014/main" id="{113E1724-D5C6-43BF-85A5-9DF50A25261E}"/>
            </a:ext>
          </a:extLst>
        </xdr:cNvPr>
        <xdr:cNvSpPr txBox="1"/>
      </xdr:nvSpPr>
      <xdr:spPr>
        <a:xfrm>
          <a:off x="7561795" y="1799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163341</xdr:rowOff>
    </xdr:from>
    <xdr:ext cx="599010" cy="259045"/>
    <xdr:sp macro="" textlink="">
      <xdr:nvSpPr>
        <xdr:cNvPr id="481" name="n_4aveValue【港湾・漁港】&#10;一人当たり有形固定資産（償却資産）額">
          <a:extLst>
            <a:ext uri="{FF2B5EF4-FFF2-40B4-BE49-F238E27FC236}">
              <a16:creationId xmlns:a16="http://schemas.microsoft.com/office/drawing/2014/main" id="{66C61FA2-D178-46B7-A631-FDCFCC9784E8}"/>
            </a:ext>
          </a:extLst>
        </xdr:cNvPr>
        <xdr:cNvSpPr txBox="1"/>
      </xdr:nvSpPr>
      <xdr:spPr>
        <a:xfrm>
          <a:off x="6672795" y="17994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103875</xdr:rowOff>
    </xdr:from>
    <xdr:ext cx="599010" cy="259045"/>
    <xdr:sp macro="" textlink="">
      <xdr:nvSpPr>
        <xdr:cNvPr id="482" name="n_1mainValue【港湾・漁港】&#10;一人当たり有形固定資産（償却資産）額">
          <a:extLst>
            <a:ext uri="{FF2B5EF4-FFF2-40B4-BE49-F238E27FC236}">
              <a16:creationId xmlns:a16="http://schemas.microsoft.com/office/drawing/2014/main" id="{2BCD3BAF-DA61-45DA-B265-AE3B8A174FC2}"/>
            </a:ext>
          </a:extLst>
        </xdr:cNvPr>
        <xdr:cNvSpPr txBox="1"/>
      </xdr:nvSpPr>
      <xdr:spPr>
        <a:xfrm>
          <a:off x="9327095" y="18449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104328</xdr:rowOff>
    </xdr:from>
    <xdr:ext cx="599010" cy="259045"/>
    <xdr:sp macro="" textlink="">
      <xdr:nvSpPr>
        <xdr:cNvPr id="483" name="n_2mainValue【港湾・漁港】&#10;一人当たり有形固定資産（償却資産）額">
          <a:extLst>
            <a:ext uri="{FF2B5EF4-FFF2-40B4-BE49-F238E27FC236}">
              <a16:creationId xmlns:a16="http://schemas.microsoft.com/office/drawing/2014/main" id="{B934BD8B-3279-4264-9B3E-ED2A2850794E}"/>
            </a:ext>
          </a:extLst>
        </xdr:cNvPr>
        <xdr:cNvSpPr txBox="1"/>
      </xdr:nvSpPr>
      <xdr:spPr>
        <a:xfrm>
          <a:off x="8450795" y="18449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106176</xdr:rowOff>
    </xdr:from>
    <xdr:ext cx="599010" cy="259045"/>
    <xdr:sp macro="" textlink="">
      <xdr:nvSpPr>
        <xdr:cNvPr id="484" name="n_3mainValue【港湾・漁港】&#10;一人当たり有形固定資産（償却資産）額">
          <a:extLst>
            <a:ext uri="{FF2B5EF4-FFF2-40B4-BE49-F238E27FC236}">
              <a16:creationId xmlns:a16="http://schemas.microsoft.com/office/drawing/2014/main" id="{DC93895D-CCB2-4941-8D4E-623C7F45B003}"/>
            </a:ext>
          </a:extLst>
        </xdr:cNvPr>
        <xdr:cNvSpPr txBox="1"/>
      </xdr:nvSpPr>
      <xdr:spPr>
        <a:xfrm>
          <a:off x="7561795" y="18451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106801</xdr:rowOff>
    </xdr:from>
    <xdr:ext cx="599010" cy="259045"/>
    <xdr:sp macro="" textlink="">
      <xdr:nvSpPr>
        <xdr:cNvPr id="485" name="n_4mainValue【港湾・漁港】&#10;一人当たり有形固定資産（償却資産）額">
          <a:extLst>
            <a:ext uri="{FF2B5EF4-FFF2-40B4-BE49-F238E27FC236}">
              <a16:creationId xmlns:a16="http://schemas.microsoft.com/office/drawing/2014/main" id="{BA5738D4-2812-499E-B2F6-77FD6B14F42F}"/>
            </a:ext>
          </a:extLst>
        </xdr:cNvPr>
        <xdr:cNvSpPr txBox="1"/>
      </xdr:nvSpPr>
      <xdr:spPr>
        <a:xfrm>
          <a:off x="6672795" y="18451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FB44806A-F241-4302-B36A-AB23A62D1F6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885C16AC-D719-4215-8E2B-F211D9B1F17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93EE802A-71D4-4443-B9C1-A61E2D5FFF0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DA113490-269F-4C2C-A861-44206408F6A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076448FB-3C0B-4DC8-BAD7-6778DE791EE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264C89E0-E0BD-4D74-8166-51E2D546E18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3A8CEA62-DA1A-456C-BD66-D20BFD2653B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304705F3-AC9C-4AF3-AA0A-FB582F61391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4E3F5698-BA58-49CB-BF53-3C42A9FB309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148339D6-5F50-4615-A21B-2B0CED712B8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0E0534DE-F0E4-41FB-9DA0-B974844E52A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97" name="直線コネクタ 496">
          <a:extLst>
            <a:ext uri="{FF2B5EF4-FFF2-40B4-BE49-F238E27FC236}">
              <a16:creationId xmlns:a16="http://schemas.microsoft.com/office/drawing/2014/main" id="{A1778899-5FE9-44C6-84E0-43E579586574}"/>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98" name="テキスト ボックス 497">
          <a:extLst>
            <a:ext uri="{FF2B5EF4-FFF2-40B4-BE49-F238E27FC236}">
              <a16:creationId xmlns:a16="http://schemas.microsoft.com/office/drawing/2014/main" id="{A55C7E92-A959-492B-859B-5BFA0C4BBFB2}"/>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99" name="直線コネクタ 498">
          <a:extLst>
            <a:ext uri="{FF2B5EF4-FFF2-40B4-BE49-F238E27FC236}">
              <a16:creationId xmlns:a16="http://schemas.microsoft.com/office/drawing/2014/main" id="{B8E3D239-7575-4FDC-B90E-EE3DAA079D9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0" name="テキスト ボックス 499">
          <a:extLst>
            <a:ext uri="{FF2B5EF4-FFF2-40B4-BE49-F238E27FC236}">
              <a16:creationId xmlns:a16="http://schemas.microsoft.com/office/drawing/2014/main" id="{8C35DC91-F7D5-4D8C-BD88-FA166A84D7B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1" name="直線コネクタ 500">
          <a:extLst>
            <a:ext uri="{FF2B5EF4-FFF2-40B4-BE49-F238E27FC236}">
              <a16:creationId xmlns:a16="http://schemas.microsoft.com/office/drawing/2014/main" id="{6F25B2B5-BCC9-4383-AF56-4FF7648B997C}"/>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2" name="テキスト ボックス 501">
          <a:extLst>
            <a:ext uri="{FF2B5EF4-FFF2-40B4-BE49-F238E27FC236}">
              <a16:creationId xmlns:a16="http://schemas.microsoft.com/office/drawing/2014/main" id="{C540B565-9DE8-4578-B288-1D1CEA73DE03}"/>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3" name="直線コネクタ 502">
          <a:extLst>
            <a:ext uri="{FF2B5EF4-FFF2-40B4-BE49-F238E27FC236}">
              <a16:creationId xmlns:a16="http://schemas.microsoft.com/office/drawing/2014/main" id="{E84CDF1A-DD6D-4670-82D3-88978F6CBE26}"/>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04" name="テキスト ボックス 503">
          <a:extLst>
            <a:ext uri="{FF2B5EF4-FFF2-40B4-BE49-F238E27FC236}">
              <a16:creationId xmlns:a16="http://schemas.microsoft.com/office/drawing/2014/main" id="{0FB182A2-7E0C-4FC0-A2A3-8F81C34D57F1}"/>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5" name="直線コネクタ 504">
          <a:extLst>
            <a:ext uri="{FF2B5EF4-FFF2-40B4-BE49-F238E27FC236}">
              <a16:creationId xmlns:a16="http://schemas.microsoft.com/office/drawing/2014/main" id="{CD0BE289-0CB9-437F-B2C0-6AB3E102D35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06" name="テキスト ボックス 505">
          <a:extLst>
            <a:ext uri="{FF2B5EF4-FFF2-40B4-BE49-F238E27FC236}">
              <a16:creationId xmlns:a16="http://schemas.microsoft.com/office/drawing/2014/main" id="{D060E69B-2886-4B32-83A4-A706262DAA41}"/>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7" name="【認定こども園・幼稚園・保育所】&#10;有形固定資産減価償却率グラフ枠">
          <a:extLst>
            <a:ext uri="{FF2B5EF4-FFF2-40B4-BE49-F238E27FC236}">
              <a16:creationId xmlns:a16="http://schemas.microsoft.com/office/drawing/2014/main" id="{7238A8C2-8B9C-4EFE-BA95-6D20E1F6E06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9906</xdr:rowOff>
    </xdr:from>
    <xdr:to>
      <xdr:col>85</xdr:col>
      <xdr:colOff>126364</xdr:colOff>
      <xdr:row>40</xdr:row>
      <xdr:rowOff>46482</xdr:rowOff>
    </xdr:to>
    <xdr:cxnSp macro="">
      <xdr:nvCxnSpPr>
        <xdr:cNvPr id="508" name="直線コネクタ 507">
          <a:extLst>
            <a:ext uri="{FF2B5EF4-FFF2-40B4-BE49-F238E27FC236}">
              <a16:creationId xmlns:a16="http://schemas.microsoft.com/office/drawing/2014/main" id="{A3113D4D-6260-4FC6-A231-A522567C5A31}"/>
            </a:ext>
          </a:extLst>
        </xdr:cNvPr>
        <xdr:cNvCxnSpPr/>
      </xdr:nvCxnSpPr>
      <xdr:spPr>
        <a:xfrm flipV="1">
          <a:off x="16318864" y="5667756"/>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50309</xdr:rowOff>
    </xdr:from>
    <xdr:ext cx="405111" cy="259045"/>
    <xdr:sp macro="" textlink="">
      <xdr:nvSpPr>
        <xdr:cNvPr id="509" name="【認定こども園・幼稚園・保育所】&#10;有形固定資産減価償却率最小値テキスト">
          <a:extLst>
            <a:ext uri="{FF2B5EF4-FFF2-40B4-BE49-F238E27FC236}">
              <a16:creationId xmlns:a16="http://schemas.microsoft.com/office/drawing/2014/main" id="{872457D4-D0AE-4B8B-B714-8800EBE3B6C6}"/>
            </a:ext>
          </a:extLst>
        </xdr:cNvPr>
        <xdr:cNvSpPr txBox="1"/>
      </xdr:nvSpPr>
      <xdr:spPr>
        <a:xfrm>
          <a:off x="16357600" y="6908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46482</xdr:rowOff>
    </xdr:from>
    <xdr:to>
      <xdr:col>86</xdr:col>
      <xdr:colOff>25400</xdr:colOff>
      <xdr:row>40</xdr:row>
      <xdr:rowOff>46482</xdr:rowOff>
    </xdr:to>
    <xdr:cxnSp macro="">
      <xdr:nvCxnSpPr>
        <xdr:cNvPr id="510" name="直線コネクタ 509">
          <a:extLst>
            <a:ext uri="{FF2B5EF4-FFF2-40B4-BE49-F238E27FC236}">
              <a16:creationId xmlns:a16="http://schemas.microsoft.com/office/drawing/2014/main" id="{6835827B-39B9-4A11-AF18-28A4F2F1CB01}"/>
            </a:ext>
          </a:extLst>
        </xdr:cNvPr>
        <xdr:cNvCxnSpPr/>
      </xdr:nvCxnSpPr>
      <xdr:spPr>
        <a:xfrm>
          <a:off x="16230600" y="6904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128033</xdr:rowOff>
    </xdr:from>
    <xdr:ext cx="405111" cy="259045"/>
    <xdr:sp macro="" textlink="">
      <xdr:nvSpPr>
        <xdr:cNvPr id="511" name="【認定こども園・幼稚園・保育所】&#10;有形固定資産減価償却率最大値テキスト">
          <a:extLst>
            <a:ext uri="{FF2B5EF4-FFF2-40B4-BE49-F238E27FC236}">
              <a16:creationId xmlns:a16="http://schemas.microsoft.com/office/drawing/2014/main" id="{77057F96-1214-45A8-9AC3-AB569F9A88AF}"/>
            </a:ext>
          </a:extLst>
        </xdr:cNvPr>
        <xdr:cNvSpPr txBox="1"/>
      </xdr:nvSpPr>
      <xdr:spPr>
        <a:xfrm>
          <a:off x="16357600" y="5442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9906</xdr:rowOff>
    </xdr:from>
    <xdr:to>
      <xdr:col>86</xdr:col>
      <xdr:colOff>25400</xdr:colOff>
      <xdr:row>33</xdr:row>
      <xdr:rowOff>9906</xdr:rowOff>
    </xdr:to>
    <xdr:cxnSp macro="">
      <xdr:nvCxnSpPr>
        <xdr:cNvPr id="512" name="直線コネクタ 511">
          <a:extLst>
            <a:ext uri="{FF2B5EF4-FFF2-40B4-BE49-F238E27FC236}">
              <a16:creationId xmlns:a16="http://schemas.microsoft.com/office/drawing/2014/main" id="{C1D826E7-DBFE-440D-96DA-1C154E9FE082}"/>
            </a:ext>
          </a:extLst>
        </xdr:cNvPr>
        <xdr:cNvCxnSpPr/>
      </xdr:nvCxnSpPr>
      <xdr:spPr>
        <a:xfrm>
          <a:off x="16230600" y="566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139717</xdr:rowOff>
    </xdr:from>
    <xdr:ext cx="405111" cy="259045"/>
    <xdr:sp macro="" textlink="">
      <xdr:nvSpPr>
        <xdr:cNvPr id="513" name="【認定こども園・幼稚園・保育所】&#10;有形固定資産減価償却率平均値テキスト">
          <a:extLst>
            <a:ext uri="{FF2B5EF4-FFF2-40B4-BE49-F238E27FC236}">
              <a16:creationId xmlns:a16="http://schemas.microsoft.com/office/drawing/2014/main" id="{B6BD42D3-D988-4DE4-A1F0-44FA7CAE1D5B}"/>
            </a:ext>
          </a:extLst>
        </xdr:cNvPr>
        <xdr:cNvSpPr txBox="1"/>
      </xdr:nvSpPr>
      <xdr:spPr>
        <a:xfrm>
          <a:off x="16357600" y="5969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116840</xdr:rowOff>
    </xdr:from>
    <xdr:to>
      <xdr:col>85</xdr:col>
      <xdr:colOff>177800</xdr:colOff>
      <xdr:row>36</xdr:row>
      <xdr:rowOff>46990</xdr:rowOff>
    </xdr:to>
    <xdr:sp macro="" textlink="">
      <xdr:nvSpPr>
        <xdr:cNvPr id="514" name="フローチャート: 判断 513">
          <a:extLst>
            <a:ext uri="{FF2B5EF4-FFF2-40B4-BE49-F238E27FC236}">
              <a16:creationId xmlns:a16="http://schemas.microsoft.com/office/drawing/2014/main" id="{9D8DA65E-5CEB-481E-A95C-2B2400F627B6}"/>
            </a:ext>
          </a:extLst>
        </xdr:cNvPr>
        <xdr:cNvSpPr/>
      </xdr:nvSpPr>
      <xdr:spPr>
        <a:xfrm>
          <a:off x="16268700" y="61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61976</xdr:rowOff>
    </xdr:from>
    <xdr:to>
      <xdr:col>81</xdr:col>
      <xdr:colOff>101600</xdr:colOff>
      <xdr:row>35</xdr:row>
      <xdr:rowOff>163576</xdr:rowOff>
    </xdr:to>
    <xdr:sp macro="" textlink="">
      <xdr:nvSpPr>
        <xdr:cNvPr id="515" name="フローチャート: 判断 514">
          <a:extLst>
            <a:ext uri="{FF2B5EF4-FFF2-40B4-BE49-F238E27FC236}">
              <a16:creationId xmlns:a16="http://schemas.microsoft.com/office/drawing/2014/main" id="{EF2F3ED6-406E-4D19-B079-C04A7487D0B4}"/>
            </a:ext>
          </a:extLst>
        </xdr:cNvPr>
        <xdr:cNvSpPr/>
      </xdr:nvSpPr>
      <xdr:spPr>
        <a:xfrm>
          <a:off x="15430500" y="606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84836</xdr:rowOff>
    </xdr:from>
    <xdr:to>
      <xdr:col>76</xdr:col>
      <xdr:colOff>165100</xdr:colOff>
      <xdr:row>36</xdr:row>
      <xdr:rowOff>14986</xdr:rowOff>
    </xdr:to>
    <xdr:sp macro="" textlink="">
      <xdr:nvSpPr>
        <xdr:cNvPr id="516" name="フローチャート: 判断 515">
          <a:extLst>
            <a:ext uri="{FF2B5EF4-FFF2-40B4-BE49-F238E27FC236}">
              <a16:creationId xmlns:a16="http://schemas.microsoft.com/office/drawing/2014/main" id="{3DF1796C-480F-4B52-BA72-2F15B942D866}"/>
            </a:ext>
          </a:extLst>
        </xdr:cNvPr>
        <xdr:cNvSpPr/>
      </xdr:nvSpPr>
      <xdr:spPr>
        <a:xfrm>
          <a:off x="14541500" y="6085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55118</xdr:rowOff>
    </xdr:from>
    <xdr:to>
      <xdr:col>72</xdr:col>
      <xdr:colOff>38100</xdr:colOff>
      <xdr:row>35</xdr:row>
      <xdr:rowOff>156718</xdr:rowOff>
    </xdr:to>
    <xdr:sp macro="" textlink="">
      <xdr:nvSpPr>
        <xdr:cNvPr id="517" name="フローチャート: 判断 516">
          <a:extLst>
            <a:ext uri="{FF2B5EF4-FFF2-40B4-BE49-F238E27FC236}">
              <a16:creationId xmlns:a16="http://schemas.microsoft.com/office/drawing/2014/main" id="{E420AD5A-CD8C-43BE-9DDB-AA64E1ACA62C}"/>
            </a:ext>
          </a:extLst>
        </xdr:cNvPr>
        <xdr:cNvSpPr/>
      </xdr:nvSpPr>
      <xdr:spPr>
        <a:xfrm>
          <a:off x="13652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43688</xdr:rowOff>
    </xdr:from>
    <xdr:to>
      <xdr:col>67</xdr:col>
      <xdr:colOff>101600</xdr:colOff>
      <xdr:row>35</xdr:row>
      <xdr:rowOff>145288</xdr:rowOff>
    </xdr:to>
    <xdr:sp macro="" textlink="">
      <xdr:nvSpPr>
        <xdr:cNvPr id="518" name="フローチャート: 判断 517">
          <a:extLst>
            <a:ext uri="{FF2B5EF4-FFF2-40B4-BE49-F238E27FC236}">
              <a16:creationId xmlns:a16="http://schemas.microsoft.com/office/drawing/2014/main" id="{B4ADA9BE-20D7-4557-BCF1-0C0A3650D539}"/>
            </a:ext>
          </a:extLst>
        </xdr:cNvPr>
        <xdr:cNvSpPr/>
      </xdr:nvSpPr>
      <xdr:spPr>
        <a:xfrm>
          <a:off x="12763500" y="604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BE1816B8-837E-4409-8F85-FEA383445B0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A443AE7F-162F-43B9-AF00-4DAF8121E22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15895D9E-DEBD-45FD-BC8D-2F5BC8DE601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5F62CA53-2D13-4139-948F-5113A6079EA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B354B76-B933-4CA8-8FA7-BB7005CAE6A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112268</xdr:rowOff>
    </xdr:from>
    <xdr:to>
      <xdr:col>85</xdr:col>
      <xdr:colOff>177800</xdr:colOff>
      <xdr:row>38</xdr:row>
      <xdr:rowOff>42418</xdr:rowOff>
    </xdr:to>
    <xdr:sp macro="" textlink="">
      <xdr:nvSpPr>
        <xdr:cNvPr id="524" name="楕円 523">
          <a:extLst>
            <a:ext uri="{FF2B5EF4-FFF2-40B4-BE49-F238E27FC236}">
              <a16:creationId xmlns:a16="http://schemas.microsoft.com/office/drawing/2014/main" id="{FCBC51E5-E50C-44BA-BD62-2DA9016A53CF}"/>
            </a:ext>
          </a:extLst>
        </xdr:cNvPr>
        <xdr:cNvSpPr/>
      </xdr:nvSpPr>
      <xdr:spPr>
        <a:xfrm>
          <a:off x="16268700" y="645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90695</xdr:rowOff>
    </xdr:from>
    <xdr:ext cx="405111" cy="259045"/>
    <xdr:sp macro="" textlink="">
      <xdr:nvSpPr>
        <xdr:cNvPr id="525" name="【認定こども園・幼稚園・保育所】&#10;有形固定資産減価償却率該当値テキスト">
          <a:extLst>
            <a:ext uri="{FF2B5EF4-FFF2-40B4-BE49-F238E27FC236}">
              <a16:creationId xmlns:a16="http://schemas.microsoft.com/office/drawing/2014/main" id="{2937E925-D56A-44F5-B804-1212703362FA}"/>
            </a:ext>
          </a:extLst>
        </xdr:cNvPr>
        <xdr:cNvSpPr txBox="1"/>
      </xdr:nvSpPr>
      <xdr:spPr>
        <a:xfrm>
          <a:off x="16357600" y="643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61976</xdr:rowOff>
    </xdr:from>
    <xdr:to>
      <xdr:col>81</xdr:col>
      <xdr:colOff>101600</xdr:colOff>
      <xdr:row>37</xdr:row>
      <xdr:rowOff>163576</xdr:rowOff>
    </xdr:to>
    <xdr:sp macro="" textlink="">
      <xdr:nvSpPr>
        <xdr:cNvPr id="526" name="楕円 525">
          <a:extLst>
            <a:ext uri="{FF2B5EF4-FFF2-40B4-BE49-F238E27FC236}">
              <a16:creationId xmlns:a16="http://schemas.microsoft.com/office/drawing/2014/main" id="{4C27BAC5-76A4-4EE3-9C8A-B59CA9B79CF4}"/>
            </a:ext>
          </a:extLst>
        </xdr:cNvPr>
        <xdr:cNvSpPr/>
      </xdr:nvSpPr>
      <xdr:spPr>
        <a:xfrm>
          <a:off x="15430500" y="640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112776</xdr:rowOff>
    </xdr:from>
    <xdr:to>
      <xdr:col>85</xdr:col>
      <xdr:colOff>127000</xdr:colOff>
      <xdr:row>37</xdr:row>
      <xdr:rowOff>163068</xdr:rowOff>
    </xdr:to>
    <xdr:cxnSp macro="">
      <xdr:nvCxnSpPr>
        <xdr:cNvPr id="527" name="直線コネクタ 526">
          <a:extLst>
            <a:ext uri="{FF2B5EF4-FFF2-40B4-BE49-F238E27FC236}">
              <a16:creationId xmlns:a16="http://schemas.microsoft.com/office/drawing/2014/main" id="{38BF94AE-8F20-4881-B753-D21F4072C1DD}"/>
            </a:ext>
          </a:extLst>
        </xdr:cNvPr>
        <xdr:cNvCxnSpPr/>
      </xdr:nvCxnSpPr>
      <xdr:spPr>
        <a:xfrm>
          <a:off x="15481300" y="645642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148844</xdr:rowOff>
    </xdr:from>
    <xdr:to>
      <xdr:col>76</xdr:col>
      <xdr:colOff>165100</xdr:colOff>
      <xdr:row>37</xdr:row>
      <xdr:rowOff>78994</xdr:rowOff>
    </xdr:to>
    <xdr:sp macro="" textlink="">
      <xdr:nvSpPr>
        <xdr:cNvPr id="528" name="楕円 527">
          <a:extLst>
            <a:ext uri="{FF2B5EF4-FFF2-40B4-BE49-F238E27FC236}">
              <a16:creationId xmlns:a16="http://schemas.microsoft.com/office/drawing/2014/main" id="{C64AE2D2-13AD-4E2A-8490-5E2C192D5364}"/>
            </a:ext>
          </a:extLst>
        </xdr:cNvPr>
        <xdr:cNvSpPr/>
      </xdr:nvSpPr>
      <xdr:spPr>
        <a:xfrm>
          <a:off x="14541500" y="632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28194</xdr:rowOff>
    </xdr:from>
    <xdr:to>
      <xdr:col>81</xdr:col>
      <xdr:colOff>50800</xdr:colOff>
      <xdr:row>37</xdr:row>
      <xdr:rowOff>112776</xdr:rowOff>
    </xdr:to>
    <xdr:cxnSp macro="">
      <xdr:nvCxnSpPr>
        <xdr:cNvPr id="529" name="直線コネクタ 528">
          <a:extLst>
            <a:ext uri="{FF2B5EF4-FFF2-40B4-BE49-F238E27FC236}">
              <a16:creationId xmlns:a16="http://schemas.microsoft.com/office/drawing/2014/main" id="{94738785-4DE6-4A39-B17E-70AA28768775}"/>
            </a:ext>
          </a:extLst>
        </xdr:cNvPr>
        <xdr:cNvCxnSpPr/>
      </xdr:nvCxnSpPr>
      <xdr:spPr>
        <a:xfrm>
          <a:off x="14592300" y="6371844"/>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141986</xdr:rowOff>
    </xdr:from>
    <xdr:to>
      <xdr:col>72</xdr:col>
      <xdr:colOff>38100</xdr:colOff>
      <xdr:row>37</xdr:row>
      <xdr:rowOff>72136</xdr:rowOff>
    </xdr:to>
    <xdr:sp macro="" textlink="">
      <xdr:nvSpPr>
        <xdr:cNvPr id="530" name="楕円 529">
          <a:extLst>
            <a:ext uri="{FF2B5EF4-FFF2-40B4-BE49-F238E27FC236}">
              <a16:creationId xmlns:a16="http://schemas.microsoft.com/office/drawing/2014/main" id="{1368C4EA-3104-4B7C-BEEB-8F19EA6D2354}"/>
            </a:ext>
          </a:extLst>
        </xdr:cNvPr>
        <xdr:cNvSpPr/>
      </xdr:nvSpPr>
      <xdr:spPr>
        <a:xfrm>
          <a:off x="136525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21336</xdr:rowOff>
    </xdr:from>
    <xdr:to>
      <xdr:col>76</xdr:col>
      <xdr:colOff>114300</xdr:colOff>
      <xdr:row>37</xdr:row>
      <xdr:rowOff>28194</xdr:rowOff>
    </xdr:to>
    <xdr:cxnSp macro="">
      <xdr:nvCxnSpPr>
        <xdr:cNvPr id="531" name="直線コネクタ 530">
          <a:extLst>
            <a:ext uri="{FF2B5EF4-FFF2-40B4-BE49-F238E27FC236}">
              <a16:creationId xmlns:a16="http://schemas.microsoft.com/office/drawing/2014/main" id="{B1928987-35EB-4359-A5A8-E9E6D907FBA2}"/>
            </a:ext>
          </a:extLst>
        </xdr:cNvPr>
        <xdr:cNvCxnSpPr/>
      </xdr:nvCxnSpPr>
      <xdr:spPr>
        <a:xfrm>
          <a:off x="13703300" y="636498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32258</xdr:rowOff>
    </xdr:from>
    <xdr:to>
      <xdr:col>67</xdr:col>
      <xdr:colOff>101600</xdr:colOff>
      <xdr:row>37</xdr:row>
      <xdr:rowOff>133858</xdr:rowOff>
    </xdr:to>
    <xdr:sp macro="" textlink="">
      <xdr:nvSpPr>
        <xdr:cNvPr id="532" name="楕円 531">
          <a:extLst>
            <a:ext uri="{FF2B5EF4-FFF2-40B4-BE49-F238E27FC236}">
              <a16:creationId xmlns:a16="http://schemas.microsoft.com/office/drawing/2014/main" id="{AD2CCE3A-1534-4050-A3EC-0616475DBF76}"/>
            </a:ext>
          </a:extLst>
        </xdr:cNvPr>
        <xdr:cNvSpPr/>
      </xdr:nvSpPr>
      <xdr:spPr>
        <a:xfrm>
          <a:off x="12763500" y="637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21336</xdr:rowOff>
    </xdr:from>
    <xdr:to>
      <xdr:col>71</xdr:col>
      <xdr:colOff>177800</xdr:colOff>
      <xdr:row>37</xdr:row>
      <xdr:rowOff>83058</xdr:rowOff>
    </xdr:to>
    <xdr:cxnSp macro="">
      <xdr:nvCxnSpPr>
        <xdr:cNvPr id="533" name="直線コネクタ 532">
          <a:extLst>
            <a:ext uri="{FF2B5EF4-FFF2-40B4-BE49-F238E27FC236}">
              <a16:creationId xmlns:a16="http://schemas.microsoft.com/office/drawing/2014/main" id="{0B8123B8-7161-4980-85F9-9321FD3EFE2D}"/>
            </a:ext>
          </a:extLst>
        </xdr:cNvPr>
        <xdr:cNvCxnSpPr/>
      </xdr:nvCxnSpPr>
      <xdr:spPr>
        <a:xfrm flipV="1">
          <a:off x="12814300" y="6364986"/>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8653</xdr:rowOff>
    </xdr:from>
    <xdr:ext cx="405111" cy="259045"/>
    <xdr:sp macro="" textlink="">
      <xdr:nvSpPr>
        <xdr:cNvPr id="534" name="n_1aveValue【認定こども園・幼稚園・保育所】&#10;有形固定資産減価償却率">
          <a:extLst>
            <a:ext uri="{FF2B5EF4-FFF2-40B4-BE49-F238E27FC236}">
              <a16:creationId xmlns:a16="http://schemas.microsoft.com/office/drawing/2014/main" id="{68D936C6-11D7-447B-96DE-D37441C322F1}"/>
            </a:ext>
          </a:extLst>
        </xdr:cNvPr>
        <xdr:cNvSpPr txBox="1"/>
      </xdr:nvSpPr>
      <xdr:spPr>
        <a:xfrm>
          <a:off x="15266044" y="583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31513</xdr:rowOff>
    </xdr:from>
    <xdr:ext cx="405111" cy="259045"/>
    <xdr:sp macro="" textlink="">
      <xdr:nvSpPr>
        <xdr:cNvPr id="535" name="n_2aveValue【認定こども園・幼稚園・保育所】&#10;有形固定資産減価償却率">
          <a:extLst>
            <a:ext uri="{FF2B5EF4-FFF2-40B4-BE49-F238E27FC236}">
              <a16:creationId xmlns:a16="http://schemas.microsoft.com/office/drawing/2014/main" id="{8A72130D-D1B5-49BC-B197-AF8B544882BB}"/>
            </a:ext>
          </a:extLst>
        </xdr:cNvPr>
        <xdr:cNvSpPr txBox="1"/>
      </xdr:nvSpPr>
      <xdr:spPr>
        <a:xfrm>
          <a:off x="14389744" y="586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1795</xdr:rowOff>
    </xdr:from>
    <xdr:ext cx="405111" cy="259045"/>
    <xdr:sp macro="" textlink="">
      <xdr:nvSpPr>
        <xdr:cNvPr id="536" name="n_3aveValue【認定こども園・幼稚園・保育所】&#10;有形固定資産減価償却率">
          <a:extLst>
            <a:ext uri="{FF2B5EF4-FFF2-40B4-BE49-F238E27FC236}">
              <a16:creationId xmlns:a16="http://schemas.microsoft.com/office/drawing/2014/main" id="{19D57AEF-E172-48EB-A0E5-4EC40B54E105}"/>
            </a:ext>
          </a:extLst>
        </xdr:cNvPr>
        <xdr:cNvSpPr txBox="1"/>
      </xdr:nvSpPr>
      <xdr:spPr>
        <a:xfrm>
          <a:off x="13500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161815</xdr:rowOff>
    </xdr:from>
    <xdr:ext cx="405111" cy="259045"/>
    <xdr:sp macro="" textlink="">
      <xdr:nvSpPr>
        <xdr:cNvPr id="537" name="n_4aveValue【認定こども園・幼稚園・保育所】&#10;有形固定資産減価償却率">
          <a:extLst>
            <a:ext uri="{FF2B5EF4-FFF2-40B4-BE49-F238E27FC236}">
              <a16:creationId xmlns:a16="http://schemas.microsoft.com/office/drawing/2014/main" id="{A439B60E-F9A3-43AD-9214-0AFE82FB2640}"/>
            </a:ext>
          </a:extLst>
        </xdr:cNvPr>
        <xdr:cNvSpPr txBox="1"/>
      </xdr:nvSpPr>
      <xdr:spPr>
        <a:xfrm>
          <a:off x="12611744" y="581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154703</xdr:rowOff>
    </xdr:from>
    <xdr:ext cx="405111" cy="259045"/>
    <xdr:sp macro="" textlink="">
      <xdr:nvSpPr>
        <xdr:cNvPr id="538" name="n_1mainValue【認定こども園・幼稚園・保育所】&#10;有形固定資産減価償却率">
          <a:extLst>
            <a:ext uri="{FF2B5EF4-FFF2-40B4-BE49-F238E27FC236}">
              <a16:creationId xmlns:a16="http://schemas.microsoft.com/office/drawing/2014/main" id="{37DB7AA4-DDED-45B0-8E90-FE1DD3665CE3}"/>
            </a:ext>
          </a:extLst>
        </xdr:cNvPr>
        <xdr:cNvSpPr txBox="1"/>
      </xdr:nvSpPr>
      <xdr:spPr>
        <a:xfrm>
          <a:off x="15266044" y="649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70121</xdr:rowOff>
    </xdr:from>
    <xdr:ext cx="405111" cy="259045"/>
    <xdr:sp macro="" textlink="">
      <xdr:nvSpPr>
        <xdr:cNvPr id="539" name="n_2mainValue【認定こども園・幼稚園・保育所】&#10;有形固定資産減価償却率">
          <a:extLst>
            <a:ext uri="{FF2B5EF4-FFF2-40B4-BE49-F238E27FC236}">
              <a16:creationId xmlns:a16="http://schemas.microsoft.com/office/drawing/2014/main" id="{99EAFA41-70AD-4EEF-9B95-A494990C242C}"/>
            </a:ext>
          </a:extLst>
        </xdr:cNvPr>
        <xdr:cNvSpPr txBox="1"/>
      </xdr:nvSpPr>
      <xdr:spPr>
        <a:xfrm>
          <a:off x="14389744" y="6413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63263</xdr:rowOff>
    </xdr:from>
    <xdr:ext cx="405111" cy="259045"/>
    <xdr:sp macro="" textlink="">
      <xdr:nvSpPr>
        <xdr:cNvPr id="540" name="n_3mainValue【認定こども園・幼稚園・保育所】&#10;有形固定資産減価償却率">
          <a:extLst>
            <a:ext uri="{FF2B5EF4-FFF2-40B4-BE49-F238E27FC236}">
              <a16:creationId xmlns:a16="http://schemas.microsoft.com/office/drawing/2014/main" id="{B8E4873D-4100-40D4-B2E2-FDE8201DF28B}"/>
            </a:ext>
          </a:extLst>
        </xdr:cNvPr>
        <xdr:cNvSpPr txBox="1"/>
      </xdr:nvSpPr>
      <xdr:spPr>
        <a:xfrm>
          <a:off x="135007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124985</xdr:rowOff>
    </xdr:from>
    <xdr:ext cx="405111" cy="259045"/>
    <xdr:sp macro="" textlink="">
      <xdr:nvSpPr>
        <xdr:cNvPr id="541" name="n_4mainValue【認定こども園・幼稚園・保育所】&#10;有形固定資産減価償却率">
          <a:extLst>
            <a:ext uri="{FF2B5EF4-FFF2-40B4-BE49-F238E27FC236}">
              <a16:creationId xmlns:a16="http://schemas.microsoft.com/office/drawing/2014/main" id="{601722CB-79ED-48D8-8F58-1C3291BA5927}"/>
            </a:ext>
          </a:extLst>
        </xdr:cNvPr>
        <xdr:cNvSpPr txBox="1"/>
      </xdr:nvSpPr>
      <xdr:spPr>
        <a:xfrm>
          <a:off x="126117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2" name="正方形/長方形 541">
          <a:extLst>
            <a:ext uri="{FF2B5EF4-FFF2-40B4-BE49-F238E27FC236}">
              <a16:creationId xmlns:a16="http://schemas.microsoft.com/office/drawing/2014/main" id="{34C2FCD0-81B6-4900-9854-BAF8753B81C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3" name="正方形/長方形 542">
          <a:extLst>
            <a:ext uri="{FF2B5EF4-FFF2-40B4-BE49-F238E27FC236}">
              <a16:creationId xmlns:a16="http://schemas.microsoft.com/office/drawing/2014/main" id="{013ED570-4B10-4118-815E-A8AA1FA2E17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4" name="正方形/長方形 543">
          <a:extLst>
            <a:ext uri="{FF2B5EF4-FFF2-40B4-BE49-F238E27FC236}">
              <a16:creationId xmlns:a16="http://schemas.microsoft.com/office/drawing/2014/main" id="{5A7F7087-D437-4D65-A55C-9A57FAEBA4A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5" name="正方形/長方形 544">
          <a:extLst>
            <a:ext uri="{FF2B5EF4-FFF2-40B4-BE49-F238E27FC236}">
              <a16:creationId xmlns:a16="http://schemas.microsoft.com/office/drawing/2014/main" id="{FDCE2C43-95B9-4DBD-89F9-3382D9B6EAF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6" name="正方形/長方形 545">
          <a:extLst>
            <a:ext uri="{FF2B5EF4-FFF2-40B4-BE49-F238E27FC236}">
              <a16:creationId xmlns:a16="http://schemas.microsoft.com/office/drawing/2014/main" id="{92F510D2-DBED-4C0C-8550-A3EF0CD30EC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7" name="正方形/長方形 546">
          <a:extLst>
            <a:ext uri="{FF2B5EF4-FFF2-40B4-BE49-F238E27FC236}">
              <a16:creationId xmlns:a16="http://schemas.microsoft.com/office/drawing/2014/main" id="{D98FAD75-ED67-44F2-B710-B40C858B1AC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8" name="正方形/長方形 547">
          <a:extLst>
            <a:ext uri="{FF2B5EF4-FFF2-40B4-BE49-F238E27FC236}">
              <a16:creationId xmlns:a16="http://schemas.microsoft.com/office/drawing/2014/main" id="{BEFCCBF5-9B61-4E10-8EB8-918158C8F4E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9" name="正方形/長方形 548">
          <a:extLst>
            <a:ext uri="{FF2B5EF4-FFF2-40B4-BE49-F238E27FC236}">
              <a16:creationId xmlns:a16="http://schemas.microsoft.com/office/drawing/2014/main" id="{62F9466C-5EDF-411C-9FBF-482F7EE8171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0" name="テキスト ボックス 549">
          <a:extLst>
            <a:ext uri="{FF2B5EF4-FFF2-40B4-BE49-F238E27FC236}">
              <a16:creationId xmlns:a16="http://schemas.microsoft.com/office/drawing/2014/main" id="{CB523AD5-8C87-4C65-8B8E-2CDE02E9528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1" name="直線コネクタ 550">
          <a:extLst>
            <a:ext uri="{FF2B5EF4-FFF2-40B4-BE49-F238E27FC236}">
              <a16:creationId xmlns:a16="http://schemas.microsoft.com/office/drawing/2014/main" id="{26F46421-84F4-4CE1-A8C5-83818AB97C8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2" name="直線コネクタ 551">
          <a:extLst>
            <a:ext uri="{FF2B5EF4-FFF2-40B4-BE49-F238E27FC236}">
              <a16:creationId xmlns:a16="http://schemas.microsoft.com/office/drawing/2014/main" id="{A1338E52-8093-4DE3-8765-1CCFE24141E1}"/>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53" name="テキスト ボックス 552">
          <a:extLst>
            <a:ext uri="{FF2B5EF4-FFF2-40B4-BE49-F238E27FC236}">
              <a16:creationId xmlns:a16="http://schemas.microsoft.com/office/drawing/2014/main" id="{92D1EEB3-9812-46C1-AD6D-9AA3B90EB09A}"/>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54" name="直線コネクタ 553">
          <a:extLst>
            <a:ext uri="{FF2B5EF4-FFF2-40B4-BE49-F238E27FC236}">
              <a16:creationId xmlns:a16="http://schemas.microsoft.com/office/drawing/2014/main" id="{2A77D050-B40E-4680-819B-FD0135E96493}"/>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55" name="テキスト ボックス 554">
          <a:extLst>
            <a:ext uri="{FF2B5EF4-FFF2-40B4-BE49-F238E27FC236}">
              <a16:creationId xmlns:a16="http://schemas.microsoft.com/office/drawing/2014/main" id="{51C811C2-AC26-49B1-9153-8BDEABE9A719}"/>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56" name="直線コネクタ 555">
          <a:extLst>
            <a:ext uri="{FF2B5EF4-FFF2-40B4-BE49-F238E27FC236}">
              <a16:creationId xmlns:a16="http://schemas.microsoft.com/office/drawing/2014/main" id="{CBDB21A1-C26D-48D3-92DA-9AE9DF9510A2}"/>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57" name="テキスト ボックス 556">
          <a:extLst>
            <a:ext uri="{FF2B5EF4-FFF2-40B4-BE49-F238E27FC236}">
              <a16:creationId xmlns:a16="http://schemas.microsoft.com/office/drawing/2014/main" id="{8209AF9A-786F-4B3D-AABA-5B2999905BB6}"/>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58" name="直線コネクタ 557">
          <a:extLst>
            <a:ext uri="{FF2B5EF4-FFF2-40B4-BE49-F238E27FC236}">
              <a16:creationId xmlns:a16="http://schemas.microsoft.com/office/drawing/2014/main" id="{9707B011-E4A2-442E-B722-B74337342297}"/>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59" name="テキスト ボックス 558">
          <a:extLst>
            <a:ext uri="{FF2B5EF4-FFF2-40B4-BE49-F238E27FC236}">
              <a16:creationId xmlns:a16="http://schemas.microsoft.com/office/drawing/2014/main" id="{93DDBCF7-38E8-41E2-9691-2E78805BC8DF}"/>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0" name="直線コネクタ 559">
          <a:extLst>
            <a:ext uri="{FF2B5EF4-FFF2-40B4-BE49-F238E27FC236}">
              <a16:creationId xmlns:a16="http://schemas.microsoft.com/office/drawing/2014/main" id="{69188A5F-505A-43BA-802C-56F871E77194}"/>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1" name="テキスト ボックス 560">
          <a:extLst>
            <a:ext uri="{FF2B5EF4-FFF2-40B4-BE49-F238E27FC236}">
              <a16:creationId xmlns:a16="http://schemas.microsoft.com/office/drawing/2014/main" id="{684F0327-83CF-47FA-B1EE-23FEE19561A2}"/>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2" name="直線コネクタ 561">
          <a:extLst>
            <a:ext uri="{FF2B5EF4-FFF2-40B4-BE49-F238E27FC236}">
              <a16:creationId xmlns:a16="http://schemas.microsoft.com/office/drawing/2014/main" id="{2E65BA13-1442-4368-837C-5E7001129F8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63" name="テキスト ボックス 562">
          <a:extLst>
            <a:ext uri="{FF2B5EF4-FFF2-40B4-BE49-F238E27FC236}">
              <a16:creationId xmlns:a16="http://schemas.microsoft.com/office/drawing/2014/main" id="{C3BF9CEA-186C-40AD-B687-F642E2A35FC2}"/>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a:extLst>
            <a:ext uri="{FF2B5EF4-FFF2-40B4-BE49-F238E27FC236}">
              <a16:creationId xmlns:a16="http://schemas.microsoft.com/office/drawing/2014/main" id="{1701F46C-B97C-4170-BEF1-7E2F12098C8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5" name="テキスト ボックス 564">
          <a:extLst>
            <a:ext uri="{FF2B5EF4-FFF2-40B4-BE49-F238E27FC236}">
              <a16:creationId xmlns:a16="http://schemas.microsoft.com/office/drawing/2014/main" id="{2A00F786-05DC-4C7A-B285-AD37A3EBFC9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認定こども園・幼稚園・保育所】&#10;一人当たり面積グラフ枠">
          <a:extLst>
            <a:ext uri="{FF2B5EF4-FFF2-40B4-BE49-F238E27FC236}">
              <a16:creationId xmlns:a16="http://schemas.microsoft.com/office/drawing/2014/main" id="{C5BAE324-7E57-48E6-A79C-0258FD729A5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4354</xdr:rowOff>
    </xdr:from>
    <xdr:to>
      <xdr:col>116</xdr:col>
      <xdr:colOff>62864</xdr:colOff>
      <xdr:row>42</xdr:row>
      <xdr:rowOff>43543</xdr:rowOff>
    </xdr:to>
    <xdr:cxnSp macro="">
      <xdr:nvCxnSpPr>
        <xdr:cNvPr id="567" name="直線コネクタ 566">
          <a:extLst>
            <a:ext uri="{FF2B5EF4-FFF2-40B4-BE49-F238E27FC236}">
              <a16:creationId xmlns:a16="http://schemas.microsoft.com/office/drawing/2014/main" id="{A361665C-3239-4476-977F-2E3639053C90}"/>
            </a:ext>
          </a:extLst>
        </xdr:cNvPr>
        <xdr:cNvCxnSpPr/>
      </xdr:nvCxnSpPr>
      <xdr:spPr>
        <a:xfrm flipV="1">
          <a:off x="22160864" y="5833654"/>
          <a:ext cx="0" cy="1410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568" name="【認定こども園・幼稚園・保育所】&#10;一人当たり面積最小値テキスト">
          <a:extLst>
            <a:ext uri="{FF2B5EF4-FFF2-40B4-BE49-F238E27FC236}">
              <a16:creationId xmlns:a16="http://schemas.microsoft.com/office/drawing/2014/main" id="{D295E623-3876-4612-BED2-5547CAA91052}"/>
            </a:ext>
          </a:extLst>
        </xdr:cNvPr>
        <xdr:cNvSpPr txBox="1"/>
      </xdr:nvSpPr>
      <xdr:spPr>
        <a:xfrm>
          <a:off x="22199600" y="724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569" name="直線コネクタ 568">
          <a:extLst>
            <a:ext uri="{FF2B5EF4-FFF2-40B4-BE49-F238E27FC236}">
              <a16:creationId xmlns:a16="http://schemas.microsoft.com/office/drawing/2014/main" id="{8E61AA85-EBA5-4E0F-B39C-3182164FCBA4}"/>
            </a:ext>
          </a:extLst>
        </xdr:cNvPr>
        <xdr:cNvCxnSpPr/>
      </xdr:nvCxnSpPr>
      <xdr:spPr>
        <a:xfrm>
          <a:off x="22072600" y="724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122481</xdr:rowOff>
    </xdr:from>
    <xdr:ext cx="469744" cy="259045"/>
    <xdr:sp macro="" textlink="">
      <xdr:nvSpPr>
        <xdr:cNvPr id="570" name="【認定こども園・幼稚園・保育所】&#10;一人当たり面積最大値テキスト">
          <a:extLst>
            <a:ext uri="{FF2B5EF4-FFF2-40B4-BE49-F238E27FC236}">
              <a16:creationId xmlns:a16="http://schemas.microsoft.com/office/drawing/2014/main" id="{039A0383-DAE2-4615-8621-6857B4E47D74}"/>
            </a:ext>
          </a:extLst>
        </xdr:cNvPr>
        <xdr:cNvSpPr txBox="1"/>
      </xdr:nvSpPr>
      <xdr:spPr>
        <a:xfrm>
          <a:off x="22199600" y="5608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4354</xdr:rowOff>
    </xdr:from>
    <xdr:to>
      <xdr:col>116</xdr:col>
      <xdr:colOff>152400</xdr:colOff>
      <xdr:row>34</xdr:row>
      <xdr:rowOff>4354</xdr:rowOff>
    </xdr:to>
    <xdr:cxnSp macro="">
      <xdr:nvCxnSpPr>
        <xdr:cNvPr id="571" name="直線コネクタ 570">
          <a:extLst>
            <a:ext uri="{FF2B5EF4-FFF2-40B4-BE49-F238E27FC236}">
              <a16:creationId xmlns:a16="http://schemas.microsoft.com/office/drawing/2014/main" id="{4DEB6834-963E-4068-8EB0-DADE1DDB72BA}"/>
            </a:ext>
          </a:extLst>
        </xdr:cNvPr>
        <xdr:cNvCxnSpPr/>
      </xdr:nvCxnSpPr>
      <xdr:spPr>
        <a:xfrm>
          <a:off x="22072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49910</xdr:rowOff>
    </xdr:from>
    <xdr:ext cx="469744" cy="259045"/>
    <xdr:sp macro="" textlink="">
      <xdr:nvSpPr>
        <xdr:cNvPr id="572" name="【認定こども園・幼稚園・保育所】&#10;一人当たり面積平均値テキスト">
          <a:extLst>
            <a:ext uri="{FF2B5EF4-FFF2-40B4-BE49-F238E27FC236}">
              <a16:creationId xmlns:a16="http://schemas.microsoft.com/office/drawing/2014/main" id="{8E36AF03-09BE-4B7D-B517-0ED19FF02A47}"/>
            </a:ext>
          </a:extLst>
        </xdr:cNvPr>
        <xdr:cNvSpPr txBox="1"/>
      </xdr:nvSpPr>
      <xdr:spPr>
        <a:xfrm>
          <a:off x="22199600" y="6565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27033</xdr:rowOff>
    </xdr:from>
    <xdr:to>
      <xdr:col>116</xdr:col>
      <xdr:colOff>114300</xdr:colOff>
      <xdr:row>39</xdr:row>
      <xdr:rowOff>128633</xdr:rowOff>
    </xdr:to>
    <xdr:sp macro="" textlink="">
      <xdr:nvSpPr>
        <xdr:cNvPr id="573" name="フローチャート: 判断 572">
          <a:extLst>
            <a:ext uri="{FF2B5EF4-FFF2-40B4-BE49-F238E27FC236}">
              <a16:creationId xmlns:a16="http://schemas.microsoft.com/office/drawing/2014/main" id="{183CFEC7-707C-4759-8F35-ABF47B1349B0}"/>
            </a:ext>
          </a:extLst>
        </xdr:cNvPr>
        <xdr:cNvSpPr/>
      </xdr:nvSpPr>
      <xdr:spPr>
        <a:xfrm>
          <a:off x="221107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23767</xdr:rowOff>
    </xdr:from>
    <xdr:to>
      <xdr:col>112</xdr:col>
      <xdr:colOff>38100</xdr:colOff>
      <xdr:row>39</xdr:row>
      <xdr:rowOff>125367</xdr:rowOff>
    </xdr:to>
    <xdr:sp macro="" textlink="">
      <xdr:nvSpPr>
        <xdr:cNvPr id="574" name="フローチャート: 判断 573">
          <a:extLst>
            <a:ext uri="{FF2B5EF4-FFF2-40B4-BE49-F238E27FC236}">
              <a16:creationId xmlns:a16="http://schemas.microsoft.com/office/drawing/2014/main" id="{B030F931-E421-4CF7-84E0-17F8D95DB8BC}"/>
            </a:ext>
          </a:extLst>
        </xdr:cNvPr>
        <xdr:cNvSpPr/>
      </xdr:nvSpPr>
      <xdr:spPr>
        <a:xfrm>
          <a:off x="21272500" y="671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575" name="フローチャート: 判断 574">
          <a:extLst>
            <a:ext uri="{FF2B5EF4-FFF2-40B4-BE49-F238E27FC236}">
              <a16:creationId xmlns:a16="http://schemas.microsoft.com/office/drawing/2014/main" id="{983472AB-ADDD-41AE-8087-E802E5D6CD3A}"/>
            </a:ext>
          </a:extLst>
        </xdr:cNvPr>
        <xdr:cNvSpPr/>
      </xdr:nvSpPr>
      <xdr:spPr>
        <a:xfrm>
          <a:off x="20383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89081</xdr:rowOff>
    </xdr:from>
    <xdr:to>
      <xdr:col>102</xdr:col>
      <xdr:colOff>165100</xdr:colOff>
      <xdr:row>40</xdr:row>
      <xdr:rowOff>19231</xdr:rowOff>
    </xdr:to>
    <xdr:sp macro="" textlink="">
      <xdr:nvSpPr>
        <xdr:cNvPr id="576" name="フローチャート: 判断 575">
          <a:extLst>
            <a:ext uri="{FF2B5EF4-FFF2-40B4-BE49-F238E27FC236}">
              <a16:creationId xmlns:a16="http://schemas.microsoft.com/office/drawing/2014/main" id="{92DE25AB-5585-4C6D-AFC1-C426435D11F6}"/>
            </a:ext>
          </a:extLst>
        </xdr:cNvPr>
        <xdr:cNvSpPr/>
      </xdr:nvSpPr>
      <xdr:spPr>
        <a:xfrm>
          <a:off x="194945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98878</xdr:rowOff>
    </xdr:from>
    <xdr:to>
      <xdr:col>98</xdr:col>
      <xdr:colOff>38100</xdr:colOff>
      <xdr:row>40</xdr:row>
      <xdr:rowOff>29028</xdr:rowOff>
    </xdr:to>
    <xdr:sp macro="" textlink="">
      <xdr:nvSpPr>
        <xdr:cNvPr id="577" name="フローチャート: 判断 576">
          <a:extLst>
            <a:ext uri="{FF2B5EF4-FFF2-40B4-BE49-F238E27FC236}">
              <a16:creationId xmlns:a16="http://schemas.microsoft.com/office/drawing/2014/main" id="{F6FD26EB-4F48-4229-B168-E055EDCA9791}"/>
            </a:ext>
          </a:extLst>
        </xdr:cNvPr>
        <xdr:cNvSpPr/>
      </xdr:nvSpPr>
      <xdr:spPr>
        <a:xfrm>
          <a:off x="18605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452CD322-38A2-4C9A-8B4A-2FC4F124DEE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F2ED611C-7496-4396-BDAB-42A356A0B15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F644F4D6-D1E7-4A53-9491-BA0642555E6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D91C8D9F-C340-4D71-9671-036611EB574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7D148021-374D-4743-8AAD-C890D136658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66222</xdr:rowOff>
    </xdr:from>
    <xdr:to>
      <xdr:col>116</xdr:col>
      <xdr:colOff>114300</xdr:colOff>
      <xdr:row>41</xdr:row>
      <xdr:rowOff>167822</xdr:rowOff>
    </xdr:to>
    <xdr:sp macro="" textlink="">
      <xdr:nvSpPr>
        <xdr:cNvPr id="583" name="楕円 582">
          <a:extLst>
            <a:ext uri="{FF2B5EF4-FFF2-40B4-BE49-F238E27FC236}">
              <a16:creationId xmlns:a16="http://schemas.microsoft.com/office/drawing/2014/main" id="{1457EAEB-9725-4204-A9EB-82F1655266F1}"/>
            </a:ext>
          </a:extLst>
        </xdr:cNvPr>
        <xdr:cNvSpPr/>
      </xdr:nvSpPr>
      <xdr:spPr>
        <a:xfrm>
          <a:off x="221107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152599</xdr:rowOff>
    </xdr:from>
    <xdr:ext cx="469744" cy="259045"/>
    <xdr:sp macro="" textlink="">
      <xdr:nvSpPr>
        <xdr:cNvPr id="584" name="【認定こども園・幼稚園・保育所】&#10;一人当たり面積該当値テキスト">
          <a:extLst>
            <a:ext uri="{FF2B5EF4-FFF2-40B4-BE49-F238E27FC236}">
              <a16:creationId xmlns:a16="http://schemas.microsoft.com/office/drawing/2014/main" id="{E384FAF0-4212-409A-9FE1-88EAB3E132A5}"/>
            </a:ext>
          </a:extLst>
        </xdr:cNvPr>
        <xdr:cNvSpPr txBox="1"/>
      </xdr:nvSpPr>
      <xdr:spPr>
        <a:xfrm>
          <a:off x="22199600" y="7010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69487</xdr:rowOff>
    </xdr:from>
    <xdr:to>
      <xdr:col>112</xdr:col>
      <xdr:colOff>38100</xdr:colOff>
      <xdr:row>41</xdr:row>
      <xdr:rowOff>171087</xdr:rowOff>
    </xdr:to>
    <xdr:sp macro="" textlink="">
      <xdr:nvSpPr>
        <xdr:cNvPr id="585" name="楕円 584">
          <a:extLst>
            <a:ext uri="{FF2B5EF4-FFF2-40B4-BE49-F238E27FC236}">
              <a16:creationId xmlns:a16="http://schemas.microsoft.com/office/drawing/2014/main" id="{8024F179-014C-46BD-BCED-1B0E4E990235}"/>
            </a:ext>
          </a:extLst>
        </xdr:cNvPr>
        <xdr:cNvSpPr/>
      </xdr:nvSpPr>
      <xdr:spPr>
        <a:xfrm>
          <a:off x="21272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117022</xdr:rowOff>
    </xdr:from>
    <xdr:to>
      <xdr:col>116</xdr:col>
      <xdr:colOff>63500</xdr:colOff>
      <xdr:row>41</xdr:row>
      <xdr:rowOff>120287</xdr:rowOff>
    </xdr:to>
    <xdr:cxnSp macro="">
      <xdr:nvCxnSpPr>
        <xdr:cNvPr id="586" name="直線コネクタ 585">
          <a:extLst>
            <a:ext uri="{FF2B5EF4-FFF2-40B4-BE49-F238E27FC236}">
              <a16:creationId xmlns:a16="http://schemas.microsoft.com/office/drawing/2014/main" id="{C6656513-B3D3-4DB9-BA46-12058F31E95C}"/>
            </a:ext>
          </a:extLst>
        </xdr:cNvPr>
        <xdr:cNvCxnSpPr/>
      </xdr:nvCxnSpPr>
      <xdr:spPr>
        <a:xfrm flipV="1">
          <a:off x="21323300" y="7146472"/>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66222</xdr:rowOff>
    </xdr:from>
    <xdr:to>
      <xdr:col>107</xdr:col>
      <xdr:colOff>101600</xdr:colOff>
      <xdr:row>41</xdr:row>
      <xdr:rowOff>167822</xdr:rowOff>
    </xdr:to>
    <xdr:sp macro="" textlink="">
      <xdr:nvSpPr>
        <xdr:cNvPr id="587" name="楕円 586">
          <a:extLst>
            <a:ext uri="{FF2B5EF4-FFF2-40B4-BE49-F238E27FC236}">
              <a16:creationId xmlns:a16="http://schemas.microsoft.com/office/drawing/2014/main" id="{C6FA23FD-853A-4CCE-914E-F77DB690BF7F}"/>
            </a:ext>
          </a:extLst>
        </xdr:cNvPr>
        <xdr:cNvSpPr/>
      </xdr:nvSpPr>
      <xdr:spPr>
        <a:xfrm>
          <a:off x="20383500" y="709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117022</xdr:rowOff>
    </xdr:from>
    <xdr:to>
      <xdr:col>111</xdr:col>
      <xdr:colOff>177800</xdr:colOff>
      <xdr:row>41</xdr:row>
      <xdr:rowOff>120287</xdr:rowOff>
    </xdr:to>
    <xdr:cxnSp macro="">
      <xdr:nvCxnSpPr>
        <xdr:cNvPr id="588" name="直線コネクタ 587">
          <a:extLst>
            <a:ext uri="{FF2B5EF4-FFF2-40B4-BE49-F238E27FC236}">
              <a16:creationId xmlns:a16="http://schemas.microsoft.com/office/drawing/2014/main" id="{44572B24-B3A1-4CE8-A57C-A2983BB5E315}"/>
            </a:ext>
          </a:extLst>
        </xdr:cNvPr>
        <xdr:cNvCxnSpPr/>
      </xdr:nvCxnSpPr>
      <xdr:spPr>
        <a:xfrm>
          <a:off x="20434300" y="71464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69487</xdr:rowOff>
    </xdr:from>
    <xdr:to>
      <xdr:col>102</xdr:col>
      <xdr:colOff>165100</xdr:colOff>
      <xdr:row>41</xdr:row>
      <xdr:rowOff>171087</xdr:rowOff>
    </xdr:to>
    <xdr:sp macro="" textlink="">
      <xdr:nvSpPr>
        <xdr:cNvPr id="589" name="楕円 588">
          <a:extLst>
            <a:ext uri="{FF2B5EF4-FFF2-40B4-BE49-F238E27FC236}">
              <a16:creationId xmlns:a16="http://schemas.microsoft.com/office/drawing/2014/main" id="{1C56DE7A-0536-4CD8-8DAE-60D5F9AD1F31}"/>
            </a:ext>
          </a:extLst>
        </xdr:cNvPr>
        <xdr:cNvSpPr/>
      </xdr:nvSpPr>
      <xdr:spPr>
        <a:xfrm>
          <a:off x="19494500" y="70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117022</xdr:rowOff>
    </xdr:from>
    <xdr:to>
      <xdr:col>107</xdr:col>
      <xdr:colOff>50800</xdr:colOff>
      <xdr:row>41</xdr:row>
      <xdr:rowOff>120287</xdr:rowOff>
    </xdr:to>
    <xdr:cxnSp macro="">
      <xdr:nvCxnSpPr>
        <xdr:cNvPr id="590" name="直線コネクタ 589">
          <a:extLst>
            <a:ext uri="{FF2B5EF4-FFF2-40B4-BE49-F238E27FC236}">
              <a16:creationId xmlns:a16="http://schemas.microsoft.com/office/drawing/2014/main" id="{1363A87D-085C-4AF9-934C-91D12FA927C0}"/>
            </a:ext>
          </a:extLst>
        </xdr:cNvPr>
        <xdr:cNvCxnSpPr/>
      </xdr:nvCxnSpPr>
      <xdr:spPr>
        <a:xfrm flipV="1">
          <a:off x="19545300" y="71464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46627</xdr:rowOff>
    </xdr:from>
    <xdr:to>
      <xdr:col>98</xdr:col>
      <xdr:colOff>38100</xdr:colOff>
      <xdr:row>41</xdr:row>
      <xdr:rowOff>148227</xdr:rowOff>
    </xdr:to>
    <xdr:sp macro="" textlink="">
      <xdr:nvSpPr>
        <xdr:cNvPr id="591" name="楕円 590">
          <a:extLst>
            <a:ext uri="{FF2B5EF4-FFF2-40B4-BE49-F238E27FC236}">
              <a16:creationId xmlns:a16="http://schemas.microsoft.com/office/drawing/2014/main" id="{6990D9AF-6BBD-4110-AA64-8FEB54CDE56D}"/>
            </a:ext>
          </a:extLst>
        </xdr:cNvPr>
        <xdr:cNvSpPr/>
      </xdr:nvSpPr>
      <xdr:spPr>
        <a:xfrm>
          <a:off x="18605500" y="707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97427</xdr:rowOff>
    </xdr:from>
    <xdr:to>
      <xdr:col>102</xdr:col>
      <xdr:colOff>114300</xdr:colOff>
      <xdr:row>41</xdr:row>
      <xdr:rowOff>120287</xdr:rowOff>
    </xdr:to>
    <xdr:cxnSp macro="">
      <xdr:nvCxnSpPr>
        <xdr:cNvPr id="592" name="直線コネクタ 591">
          <a:extLst>
            <a:ext uri="{FF2B5EF4-FFF2-40B4-BE49-F238E27FC236}">
              <a16:creationId xmlns:a16="http://schemas.microsoft.com/office/drawing/2014/main" id="{8F7AF8CF-2889-4BBB-9B5D-4EFD97ADBC93}"/>
            </a:ext>
          </a:extLst>
        </xdr:cNvPr>
        <xdr:cNvCxnSpPr/>
      </xdr:nvCxnSpPr>
      <xdr:spPr>
        <a:xfrm>
          <a:off x="18656300" y="712687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141894</xdr:rowOff>
    </xdr:from>
    <xdr:ext cx="469744" cy="259045"/>
    <xdr:sp macro="" textlink="">
      <xdr:nvSpPr>
        <xdr:cNvPr id="593" name="n_1aveValue【認定こども園・幼稚園・保育所】&#10;一人当たり面積">
          <a:extLst>
            <a:ext uri="{FF2B5EF4-FFF2-40B4-BE49-F238E27FC236}">
              <a16:creationId xmlns:a16="http://schemas.microsoft.com/office/drawing/2014/main" id="{B51CE3F0-592E-49E3-A75C-C969E0B58C12}"/>
            </a:ext>
          </a:extLst>
        </xdr:cNvPr>
        <xdr:cNvSpPr txBox="1"/>
      </xdr:nvSpPr>
      <xdr:spPr>
        <a:xfrm>
          <a:off x="21075727" y="648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48821</xdr:rowOff>
    </xdr:from>
    <xdr:ext cx="469744" cy="259045"/>
    <xdr:sp macro="" textlink="">
      <xdr:nvSpPr>
        <xdr:cNvPr id="594" name="n_2aveValue【認定こども園・幼稚園・保育所】&#10;一人当たり面積">
          <a:extLst>
            <a:ext uri="{FF2B5EF4-FFF2-40B4-BE49-F238E27FC236}">
              <a16:creationId xmlns:a16="http://schemas.microsoft.com/office/drawing/2014/main" id="{D674B491-F96F-451D-9838-82685495A3F9}"/>
            </a:ext>
          </a:extLst>
        </xdr:cNvPr>
        <xdr:cNvSpPr txBox="1"/>
      </xdr:nvSpPr>
      <xdr:spPr>
        <a:xfrm>
          <a:off x="201994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35758</xdr:rowOff>
    </xdr:from>
    <xdr:ext cx="469744" cy="259045"/>
    <xdr:sp macro="" textlink="">
      <xdr:nvSpPr>
        <xdr:cNvPr id="595" name="n_3aveValue【認定こども園・幼稚園・保育所】&#10;一人当たり面積">
          <a:extLst>
            <a:ext uri="{FF2B5EF4-FFF2-40B4-BE49-F238E27FC236}">
              <a16:creationId xmlns:a16="http://schemas.microsoft.com/office/drawing/2014/main" id="{F9FF8904-2D23-43B8-82CB-3140BE07B565}"/>
            </a:ext>
          </a:extLst>
        </xdr:cNvPr>
        <xdr:cNvSpPr txBox="1"/>
      </xdr:nvSpPr>
      <xdr:spPr>
        <a:xfrm>
          <a:off x="19310427" y="655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45555</xdr:rowOff>
    </xdr:from>
    <xdr:ext cx="469744" cy="259045"/>
    <xdr:sp macro="" textlink="">
      <xdr:nvSpPr>
        <xdr:cNvPr id="596" name="n_4aveValue【認定こども園・幼稚園・保育所】&#10;一人当たり面積">
          <a:extLst>
            <a:ext uri="{FF2B5EF4-FFF2-40B4-BE49-F238E27FC236}">
              <a16:creationId xmlns:a16="http://schemas.microsoft.com/office/drawing/2014/main" id="{55AA2016-AD9D-44A1-B163-45DD4D50A84D}"/>
            </a:ext>
          </a:extLst>
        </xdr:cNvPr>
        <xdr:cNvSpPr txBox="1"/>
      </xdr:nvSpPr>
      <xdr:spPr>
        <a:xfrm>
          <a:off x="18421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162214</xdr:rowOff>
    </xdr:from>
    <xdr:ext cx="469744" cy="259045"/>
    <xdr:sp macro="" textlink="">
      <xdr:nvSpPr>
        <xdr:cNvPr id="597" name="n_1mainValue【認定こども園・幼稚園・保育所】&#10;一人当たり面積">
          <a:extLst>
            <a:ext uri="{FF2B5EF4-FFF2-40B4-BE49-F238E27FC236}">
              <a16:creationId xmlns:a16="http://schemas.microsoft.com/office/drawing/2014/main" id="{1C227392-F941-468B-AFDC-E719D7A47F93}"/>
            </a:ext>
          </a:extLst>
        </xdr:cNvPr>
        <xdr:cNvSpPr txBox="1"/>
      </xdr:nvSpPr>
      <xdr:spPr>
        <a:xfrm>
          <a:off x="210757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158949</xdr:rowOff>
    </xdr:from>
    <xdr:ext cx="469744" cy="259045"/>
    <xdr:sp macro="" textlink="">
      <xdr:nvSpPr>
        <xdr:cNvPr id="598" name="n_2mainValue【認定こども園・幼稚園・保育所】&#10;一人当たり面積">
          <a:extLst>
            <a:ext uri="{FF2B5EF4-FFF2-40B4-BE49-F238E27FC236}">
              <a16:creationId xmlns:a16="http://schemas.microsoft.com/office/drawing/2014/main" id="{3C02F2A6-ED01-43C3-B5BD-40287A42926D}"/>
            </a:ext>
          </a:extLst>
        </xdr:cNvPr>
        <xdr:cNvSpPr txBox="1"/>
      </xdr:nvSpPr>
      <xdr:spPr>
        <a:xfrm>
          <a:off x="20199427" y="718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162214</xdr:rowOff>
    </xdr:from>
    <xdr:ext cx="469744" cy="259045"/>
    <xdr:sp macro="" textlink="">
      <xdr:nvSpPr>
        <xdr:cNvPr id="599" name="n_3mainValue【認定こども園・幼稚園・保育所】&#10;一人当たり面積">
          <a:extLst>
            <a:ext uri="{FF2B5EF4-FFF2-40B4-BE49-F238E27FC236}">
              <a16:creationId xmlns:a16="http://schemas.microsoft.com/office/drawing/2014/main" id="{9E48103B-6C0F-48BD-AA47-FB0F9E427EF5}"/>
            </a:ext>
          </a:extLst>
        </xdr:cNvPr>
        <xdr:cNvSpPr txBox="1"/>
      </xdr:nvSpPr>
      <xdr:spPr>
        <a:xfrm>
          <a:off x="19310427" y="719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139354</xdr:rowOff>
    </xdr:from>
    <xdr:ext cx="469744" cy="259045"/>
    <xdr:sp macro="" textlink="">
      <xdr:nvSpPr>
        <xdr:cNvPr id="600" name="n_4mainValue【認定こども園・幼稚園・保育所】&#10;一人当たり面積">
          <a:extLst>
            <a:ext uri="{FF2B5EF4-FFF2-40B4-BE49-F238E27FC236}">
              <a16:creationId xmlns:a16="http://schemas.microsoft.com/office/drawing/2014/main" id="{B814B003-8741-4CEC-A8C5-69BCE05539F6}"/>
            </a:ext>
          </a:extLst>
        </xdr:cNvPr>
        <xdr:cNvSpPr txBox="1"/>
      </xdr:nvSpPr>
      <xdr:spPr>
        <a:xfrm>
          <a:off x="18421427" y="716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a:extLst>
            <a:ext uri="{FF2B5EF4-FFF2-40B4-BE49-F238E27FC236}">
              <a16:creationId xmlns:a16="http://schemas.microsoft.com/office/drawing/2014/main" id="{C776FC89-4099-4449-94A6-F185AFB4DA6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a:extLst>
            <a:ext uri="{FF2B5EF4-FFF2-40B4-BE49-F238E27FC236}">
              <a16:creationId xmlns:a16="http://schemas.microsoft.com/office/drawing/2014/main" id="{99C5A570-2B65-4173-A63F-729FC80F224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a:extLst>
            <a:ext uri="{FF2B5EF4-FFF2-40B4-BE49-F238E27FC236}">
              <a16:creationId xmlns:a16="http://schemas.microsoft.com/office/drawing/2014/main" id="{3EC81E5D-7B41-47E9-8565-621A9E473DB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a:extLst>
            <a:ext uri="{FF2B5EF4-FFF2-40B4-BE49-F238E27FC236}">
              <a16:creationId xmlns:a16="http://schemas.microsoft.com/office/drawing/2014/main" id="{35714196-4536-46F2-9615-D9CF9D3A419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a:extLst>
            <a:ext uri="{FF2B5EF4-FFF2-40B4-BE49-F238E27FC236}">
              <a16:creationId xmlns:a16="http://schemas.microsoft.com/office/drawing/2014/main" id="{EBAD71BE-9A7E-4967-9969-1A74334FDA1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a:extLst>
            <a:ext uri="{FF2B5EF4-FFF2-40B4-BE49-F238E27FC236}">
              <a16:creationId xmlns:a16="http://schemas.microsoft.com/office/drawing/2014/main" id="{AE1A6E2B-A1E5-4115-A21C-30D2FAA2922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a:extLst>
            <a:ext uri="{FF2B5EF4-FFF2-40B4-BE49-F238E27FC236}">
              <a16:creationId xmlns:a16="http://schemas.microsoft.com/office/drawing/2014/main" id="{5910AE9A-859D-4C37-BD30-7B5DB49F496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a:extLst>
            <a:ext uri="{FF2B5EF4-FFF2-40B4-BE49-F238E27FC236}">
              <a16:creationId xmlns:a16="http://schemas.microsoft.com/office/drawing/2014/main" id="{28B07B8C-939E-45B7-8B76-AEBE51306F7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a:extLst>
            <a:ext uri="{FF2B5EF4-FFF2-40B4-BE49-F238E27FC236}">
              <a16:creationId xmlns:a16="http://schemas.microsoft.com/office/drawing/2014/main" id="{494EC720-F2D8-4A7E-BFCB-41E56207A99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a:extLst>
            <a:ext uri="{FF2B5EF4-FFF2-40B4-BE49-F238E27FC236}">
              <a16:creationId xmlns:a16="http://schemas.microsoft.com/office/drawing/2014/main" id="{45D6AE62-72A9-4F8E-A3C0-522E87C9E22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a:extLst>
            <a:ext uri="{FF2B5EF4-FFF2-40B4-BE49-F238E27FC236}">
              <a16:creationId xmlns:a16="http://schemas.microsoft.com/office/drawing/2014/main" id="{D1173B31-9CA0-42E4-8C72-319E68B5459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2" name="直線コネクタ 611">
          <a:extLst>
            <a:ext uri="{FF2B5EF4-FFF2-40B4-BE49-F238E27FC236}">
              <a16:creationId xmlns:a16="http://schemas.microsoft.com/office/drawing/2014/main" id="{695386E5-0ABC-4E34-8528-312E6D87D923}"/>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3" name="テキスト ボックス 612">
          <a:extLst>
            <a:ext uri="{FF2B5EF4-FFF2-40B4-BE49-F238E27FC236}">
              <a16:creationId xmlns:a16="http://schemas.microsoft.com/office/drawing/2014/main" id="{A9A50122-5484-4E78-8149-AEB9543DC7EE}"/>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4" name="直線コネクタ 613">
          <a:extLst>
            <a:ext uri="{FF2B5EF4-FFF2-40B4-BE49-F238E27FC236}">
              <a16:creationId xmlns:a16="http://schemas.microsoft.com/office/drawing/2014/main" id="{9050DA99-A4FE-46C6-8663-C14FBB5D982F}"/>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5" name="テキスト ボックス 614">
          <a:extLst>
            <a:ext uri="{FF2B5EF4-FFF2-40B4-BE49-F238E27FC236}">
              <a16:creationId xmlns:a16="http://schemas.microsoft.com/office/drawing/2014/main" id="{40B07B24-7F08-4696-876E-B7018D2E12EC}"/>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6" name="直線コネクタ 615">
          <a:extLst>
            <a:ext uri="{FF2B5EF4-FFF2-40B4-BE49-F238E27FC236}">
              <a16:creationId xmlns:a16="http://schemas.microsoft.com/office/drawing/2014/main" id="{3F83140F-223A-4E34-AC58-E64F789FCEA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7" name="テキスト ボックス 616">
          <a:extLst>
            <a:ext uri="{FF2B5EF4-FFF2-40B4-BE49-F238E27FC236}">
              <a16:creationId xmlns:a16="http://schemas.microsoft.com/office/drawing/2014/main" id="{777C7400-442E-4323-939A-1782643E61A4}"/>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8" name="直線コネクタ 617">
          <a:extLst>
            <a:ext uri="{FF2B5EF4-FFF2-40B4-BE49-F238E27FC236}">
              <a16:creationId xmlns:a16="http://schemas.microsoft.com/office/drawing/2014/main" id="{09AE6A09-6B53-4699-820E-1DFD55D614F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9" name="テキスト ボックス 618">
          <a:extLst>
            <a:ext uri="{FF2B5EF4-FFF2-40B4-BE49-F238E27FC236}">
              <a16:creationId xmlns:a16="http://schemas.microsoft.com/office/drawing/2014/main" id="{485E6272-096A-4E11-A844-78328CB29D29}"/>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0" name="直線コネクタ 619">
          <a:extLst>
            <a:ext uri="{FF2B5EF4-FFF2-40B4-BE49-F238E27FC236}">
              <a16:creationId xmlns:a16="http://schemas.microsoft.com/office/drawing/2014/main" id="{940032B3-3848-44D3-9B19-26021EA2A8B4}"/>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1" name="テキスト ボックス 620">
          <a:extLst>
            <a:ext uri="{FF2B5EF4-FFF2-40B4-BE49-F238E27FC236}">
              <a16:creationId xmlns:a16="http://schemas.microsoft.com/office/drawing/2014/main" id="{AFBDC3B2-D9F8-469B-8806-2D2235E4A2B8}"/>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2" name="直線コネクタ 621">
          <a:extLst>
            <a:ext uri="{FF2B5EF4-FFF2-40B4-BE49-F238E27FC236}">
              <a16:creationId xmlns:a16="http://schemas.microsoft.com/office/drawing/2014/main" id="{95AE33B4-9074-4ADC-BE71-27EE17DEB78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3" name="テキスト ボックス 622">
          <a:extLst>
            <a:ext uri="{FF2B5EF4-FFF2-40B4-BE49-F238E27FC236}">
              <a16:creationId xmlns:a16="http://schemas.microsoft.com/office/drawing/2014/main" id="{421CFE83-DA63-4C7B-8531-0F04136789A7}"/>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4" name="【学校施設】&#10;有形固定資産減価償却率グラフ枠">
          <a:extLst>
            <a:ext uri="{FF2B5EF4-FFF2-40B4-BE49-F238E27FC236}">
              <a16:creationId xmlns:a16="http://schemas.microsoft.com/office/drawing/2014/main" id="{8EDF2303-88FA-4552-9B99-E301A8373B9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63</xdr:row>
      <xdr:rowOff>20955</xdr:rowOff>
    </xdr:to>
    <xdr:cxnSp macro="">
      <xdr:nvCxnSpPr>
        <xdr:cNvPr id="625" name="直線コネクタ 624">
          <a:extLst>
            <a:ext uri="{FF2B5EF4-FFF2-40B4-BE49-F238E27FC236}">
              <a16:creationId xmlns:a16="http://schemas.microsoft.com/office/drawing/2014/main" id="{F53BA280-66CB-46F4-8C81-65D2B01C3C88}"/>
            </a:ext>
          </a:extLst>
        </xdr:cNvPr>
        <xdr:cNvCxnSpPr/>
      </xdr:nvCxnSpPr>
      <xdr:spPr>
        <a:xfrm flipV="1">
          <a:off x="16318864" y="950595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24782</xdr:rowOff>
    </xdr:from>
    <xdr:ext cx="405111" cy="259045"/>
    <xdr:sp macro="" textlink="">
      <xdr:nvSpPr>
        <xdr:cNvPr id="626" name="【学校施設】&#10;有形固定資産減価償却率最小値テキスト">
          <a:extLst>
            <a:ext uri="{FF2B5EF4-FFF2-40B4-BE49-F238E27FC236}">
              <a16:creationId xmlns:a16="http://schemas.microsoft.com/office/drawing/2014/main" id="{59851BDE-D49D-4E52-8876-54C43D9C7569}"/>
            </a:ext>
          </a:extLst>
        </xdr:cNvPr>
        <xdr:cNvSpPr txBox="1"/>
      </xdr:nvSpPr>
      <xdr:spPr>
        <a:xfrm>
          <a:off x="16357600" y="1082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20955</xdr:rowOff>
    </xdr:from>
    <xdr:to>
      <xdr:col>86</xdr:col>
      <xdr:colOff>25400</xdr:colOff>
      <xdr:row>63</xdr:row>
      <xdr:rowOff>20955</xdr:rowOff>
    </xdr:to>
    <xdr:cxnSp macro="">
      <xdr:nvCxnSpPr>
        <xdr:cNvPr id="627" name="直線コネクタ 626">
          <a:extLst>
            <a:ext uri="{FF2B5EF4-FFF2-40B4-BE49-F238E27FC236}">
              <a16:creationId xmlns:a16="http://schemas.microsoft.com/office/drawing/2014/main" id="{623A5270-9D9A-4E31-9BCC-BA530DF4EC96}"/>
            </a:ext>
          </a:extLst>
        </xdr:cNvPr>
        <xdr:cNvCxnSpPr/>
      </xdr:nvCxnSpPr>
      <xdr:spPr>
        <a:xfrm>
          <a:off x="16230600" y="108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628" name="【学校施設】&#10;有形固定資産減価償却率最大値テキスト">
          <a:extLst>
            <a:ext uri="{FF2B5EF4-FFF2-40B4-BE49-F238E27FC236}">
              <a16:creationId xmlns:a16="http://schemas.microsoft.com/office/drawing/2014/main" id="{8051F431-73E4-40B8-B3A2-696E5319F39F}"/>
            </a:ext>
          </a:extLst>
        </xdr:cNvPr>
        <xdr:cNvSpPr txBox="1"/>
      </xdr:nvSpPr>
      <xdr:spPr>
        <a:xfrm>
          <a:off x="16357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629" name="直線コネクタ 628">
          <a:extLst>
            <a:ext uri="{FF2B5EF4-FFF2-40B4-BE49-F238E27FC236}">
              <a16:creationId xmlns:a16="http://schemas.microsoft.com/office/drawing/2014/main" id="{C3637033-47FD-4A42-B941-6E95A72447A3}"/>
            </a:ext>
          </a:extLst>
        </xdr:cNvPr>
        <xdr:cNvCxnSpPr/>
      </xdr:nvCxnSpPr>
      <xdr:spPr>
        <a:xfrm>
          <a:off x="16230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125747</xdr:rowOff>
    </xdr:from>
    <xdr:ext cx="405111" cy="259045"/>
    <xdr:sp macro="" textlink="">
      <xdr:nvSpPr>
        <xdr:cNvPr id="630" name="【学校施設】&#10;有形固定資産減価償却率平均値テキスト">
          <a:extLst>
            <a:ext uri="{FF2B5EF4-FFF2-40B4-BE49-F238E27FC236}">
              <a16:creationId xmlns:a16="http://schemas.microsoft.com/office/drawing/2014/main" id="{2C050188-B6FF-4790-B6EB-9715A6A97EC2}"/>
            </a:ext>
          </a:extLst>
        </xdr:cNvPr>
        <xdr:cNvSpPr txBox="1"/>
      </xdr:nvSpPr>
      <xdr:spPr>
        <a:xfrm>
          <a:off x="16357600" y="10241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147320</xdr:rowOff>
    </xdr:from>
    <xdr:to>
      <xdr:col>85</xdr:col>
      <xdr:colOff>177800</xdr:colOff>
      <xdr:row>60</xdr:row>
      <xdr:rowOff>77470</xdr:rowOff>
    </xdr:to>
    <xdr:sp macro="" textlink="">
      <xdr:nvSpPr>
        <xdr:cNvPr id="631" name="フローチャート: 判断 630">
          <a:extLst>
            <a:ext uri="{FF2B5EF4-FFF2-40B4-BE49-F238E27FC236}">
              <a16:creationId xmlns:a16="http://schemas.microsoft.com/office/drawing/2014/main" id="{9D719092-FE9F-4683-9A22-8137AEC7D3C6}"/>
            </a:ext>
          </a:extLst>
        </xdr:cNvPr>
        <xdr:cNvSpPr/>
      </xdr:nvSpPr>
      <xdr:spPr>
        <a:xfrm>
          <a:off x="162687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632" name="フローチャート: 判断 631">
          <a:extLst>
            <a:ext uri="{FF2B5EF4-FFF2-40B4-BE49-F238E27FC236}">
              <a16:creationId xmlns:a16="http://schemas.microsoft.com/office/drawing/2014/main" id="{9753291C-0159-49EE-9DF4-2335A93CF06E}"/>
            </a:ext>
          </a:extLst>
        </xdr:cNvPr>
        <xdr:cNvSpPr/>
      </xdr:nvSpPr>
      <xdr:spPr>
        <a:xfrm>
          <a:off x="15430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109220</xdr:rowOff>
    </xdr:from>
    <xdr:to>
      <xdr:col>76</xdr:col>
      <xdr:colOff>165100</xdr:colOff>
      <xdr:row>60</xdr:row>
      <xdr:rowOff>39370</xdr:rowOff>
    </xdr:to>
    <xdr:sp macro="" textlink="">
      <xdr:nvSpPr>
        <xdr:cNvPr id="633" name="フローチャート: 判断 632">
          <a:extLst>
            <a:ext uri="{FF2B5EF4-FFF2-40B4-BE49-F238E27FC236}">
              <a16:creationId xmlns:a16="http://schemas.microsoft.com/office/drawing/2014/main" id="{F1A8FE2F-DC57-4925-B061-789C8FAEFE53}"/>
            </a:ext>
          </a:extLst>
        </xdr:cNvPr>
        <xdr:cNvSpPr/>
      </xdr:nvSpPr>
      <xdr:spPr>
        <a:xfrm>
          <a:off x="14541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92075</xdr:rowOff>
    </xdr:from>
    <xdr:to>
      <xdr:col>72</xdr:col>
      <xdr:colOff>38100</xdr:colOff>
      <xdr:row>60</xdr:row>
      <xdr:rowOff>22225</xdr:rowOff>
    </xdr:to>
    <xdr:sp macro="" textlink="">
      <xdr:nvSpPr>
        <xdr:cNvPr id="634" name="フローチャート: 判断 633">
          <a:extLst>
            <a:ext uri="{FF2B5EF4-FFF2-40B4-BE49-F238E27FC236}">
              <a16:creationId xmlns:a16="http://schemas.microsoft.com/office/drawing/2014/main" id="{B572EA3F-42E3-4877-9F6B-FA02C0E7D25E}"/>
            </a:ext>
          </a:extLst>
        </xdr:cNvPr>
        <xdr:cNvSpPr/>
      </xdr:nvSpPr>
      <xdr:spPr>
        <a:xfrm>
          <a:off x="13652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635" name="フローチャート: 判断 634">
          <a:extLst>
            <a:ext uri="{FF2B5EF4-FFF2-40B4-BE49-F238E27FC236}">
              <a16:creationId xmlns:a16="http://schemas.microsoft.com/office/drawing/2014/main" id="{274B7C9A-ABDF-4BA9-962A-C2A42DCF2601}"/>
            </a:ext>
          </a:extLst>
        </xdr:cNvPr>
        <xdr:cNvSpPr/>
      </xdr:nvSpPr>
      <xdr:spPr>
        <a:xfrm>
          <a:off x="12763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0EA085B3-7886-4FCD-BDBA-7F1AA74C91F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8AD703B6-12F9-41B1-A4E4-3E00CAC96AC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743DC117-2001-42EE-B2D0-CC8D95A1791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75282E5A-6988-49B8-9B80-4F3BBA047C7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B6F1474A-065B-4100-A4F5-B86B63270C6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8255</xdr:rowOff>
    </xdr:from>
    <xdr:to>
      <xdr:col>85</xdr:col>
      <xdr:colOff>177800</xdr:colOff>
      <xdr:row>59</xdr:row>
      <xdr:rowOff>109855</xdr:rowOff>
    </xdr:to>
    <xdr:sp macro="" textlink="">
      <xdr:nvSpPr>
        <xdr:cNvPr id="641" name="楕円 640">
          <a:extLst>
            <a:ext uri="{FF2B5EF4-FFF2-40B4-BE49-F238E27FC236}">
              <a16:creationId xmlns:a16="http://schemas.microsoft.com/office/drawing/2014/main" id="{E17FAF0F-48FF-44B9-ADBE-308696611C91}"/>
            </a:ext>
          </a:extLst>
        </xdr:cNvPr>
        <xdr:cNvSpPr/>
      </xdr:nvSpPr>
      <xdr:spPr>
        <a:xfrm>
          <a:off x="16268700" y="101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31132</xdr:rowOff>
    </xdr:from>
    <xdr:ext cx="405111" cy="259045"/>
    <xdr:sp macro="" textlink="">
      <xdr:nvSpPr>
        <xdr:cNvPr id="642" name="【学校施設】&#10;有形固定資産減価償却率該当値テキスト">
          <a:extLst>
            <a:ext uri="{FF2B5EF4-FFF2-40B4-BE49-F238E27FC236}">
              <a16:creationId xmlns:a16="http://schemas.microsoft.com/office/drawing/2014/main" id="{063BFC4E-B5C7-4F13-AD44-D22307970C48}"/>
            </a:ext>
          </a:extLst>
        </xdr:cNvPr>
        <xdr:cNvSpPr txBox="1"/>
      </xdr:nvSpPr>
      <xdr:spPr>
        <a:xfrm>
          <a:off x="16357600" y="997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154940</xdr:rowOff>
    </xdr:from>
    <xdr:to>
      <xdr:col>81</xdr:col>
      <xdr:colOff>101600</xdr:colOff>
      <xdr:row>59</xdr:row>
      <xdr:rowOff>85090</xdr:rowOff>
    </xdr:to>
    <xdr:sp macro="" textlink="">
      <xdr:nvSpPr>
        <xdr:cNvPr id="643" name="楕円 642">
          <a:extLst>
            <a:ext uri="{FF2B5EF4-FFF2-40B4-BE49-F238E27FC236}">
              <a16:creationId xmlns:a16="http://schemas.microsoft.com/office/drawing/2014/main" id="{DF38A647-D6AB-4F95-B709-1F34ABF48933}"/>
            </a:ext>
          </a:extLst>
        </xdr:cNvPr>
        <xdr:cNvSpPr/>
      </xdr:nvSpPr>
      <xdr:spPr>
        <a:xfrm>
          <a:off x="15430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34290</xdr:rowOff>
    </xdr:from>
    <xdr:to>
      <xdr:col>85</xdr:col>
      <xdr:colOff>127000</xdr:colOff>
      <xdr:row>59</xdr:row>
      <xdr:rowOff>59055</xdr:rowOff>
    </xdr:to>
    <xdr:cxnSp macro="">
      <xdr:nvCxnSpPr>
        <xdr:cNvPr id="644" name="直線コネクタ 643">
          <a:extLst>
            <a:ext uri="{FF2B5EF4-FFF2-40B4-BE49-F238E27FC236}">
              <a16:creationId xmlns:a16="http://schemas.microsoft.com/office/drawing/2014/main" id="{C7F1C5B0-C9B8-4D82-8270-1CE4D53465E1}"/>
            </a:ext>
          </a:extLst>
        </xdr:cNvPr>
        <xdr:cNvCxnSpPr/>
      </xdr:nvCxnSpPr>
      <xdr:spPr>
        <a:xfrm>
          <a:off x="15481300" y="1014984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166370</xdr:rowOff>
    </xdr:from>
    <xdr:to>
      <xdr:col>76</xdr:col>
      <xdr:colOff>165100</xdr:colOff>
      <xdr:row>59</xdr:row>
      <xdr:rowOff>96520</xdr:rowOff>
    </xdr:to>
    <xdr:sp macro="" textlink="">
      <xdr:nvSpPr>
        <xdr:cNvPr id="645" name="楕円 644">
          <a:extLst>
            <a:ext uri="{FF2B5EF4-FFF2-40B4-BE49-F238E27FC236}">
              <a16:creationId xmlns:a16="http://schemas.microsoft.com/office/drawing/2014/main" id="{C6CCC104-93B0-4ACF-9BF8-A18E5D0D7A7B}"/>
            </a:ext>
          </a:extLst>
        </xdr:cNvPr>
        <xdr:cNvSpPr/>
      </xdr:nvSpPr>
      <xdr:spPr>
        <a:xfrm>
          <a:off x="145415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34290</xdr:rowOff>
    </xdr:from>
    <xdr:to>
      <xdr:col>81</xdr:col>
      <xdr:colOff>50800</xdr:colOff>
      <xdr:row>59</xdr:row>
      <xdr:rowOff>45720</xdr:rowOff>
    </xdr:to>
    <xdr:cxnSp macro="">
      <xdr:nvCxnSpPr>
        <xdr:cNvPr id="646" name="直線コネクタ 645">
          <a:extLst>
            <a:ext uri="{FF2B5EF4-FFF2-40B4-BE49-F238E27FC236}">
              <a16:creationId xmlns:a16="http://schemas.microsoft.com/office/drawing/2014/main" id="{4475B11E-3283-441F-BE73-977B3144B362}"/>
            </a:ext>
          </a:extLst>
        </xdr:cNvPr>
        <xdr:cNvCxnSpPr/>
      </xdr:nvCxnSpPr>
      <xdr:spPr>
        <a:xfrm flipV="1">
          <a:off x="14592300" y="101498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29210</xdr:rowOff>
    </xdr:from>
    <xdr:to>
      <xdr:col>72</xdr:col>
      <xdr:colOff>38100</xdr:colOff>
      <xdr:row>59</xdr:row>
      <xdr:rowOff>130810</xdr:rowOff>
    </xdr:to>
    <xdr:sp macro="" textlink="">
      <xdr:nvSpPr>
        <xdr:cNvPr id="647" name="楕円 646">
          <a:extLst>
            <a:ext uri="{FF2B5EF4-FFF2-40B4-BE49-F238E27FC236}">
              <a16:creationId xmlns:a16="http://schemas.microsoft.com/office/drawing/2014/main" id="{31EF76BB-D056-4DB2-BE97-0D1723056F31}"/>
            </a:ext>
          </a:extLst>
        </xdr:cNvPr>
        <xdr:cNvSpPr/>
      </xdr:nvSpPr>
      <xdr:spPr>
        <a:xfrm>
          <a:off x="13652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45720</xdr:rowOff>
    </xdr:from>
    <xdr:to>
      <xdr:col>76</xdr:col>
      <xdr:colOff>114300</xdr:colOff>
      <xdr:row>59</xdr:row>
      <xdr:rowOff>80010</xdr:rowOff>
    </xdr:to>
    <xdr:cxnSp macro="">
      <xdr:nvCxnSpPr>
        <xdr:cNvPr id="648" name="直線コネクタ 647">
          <a:extLst>
            <a:ext uri="{FF2B5EF4-FFF2-40B4-BE49-F238E27FC236}">
              <a16:creationId xmlns:a16="http://schemas.microsoft.com/office/drawing/2014/main" id="{DAF1CF5C-2E78-475A-ACCB-BEAF4D30F209}"/>
            </a:ext>
          </a:extLst>
        </xdr:cNvPr>
        <xdr:cNvCxnSpPr/>
      </xdr:nvCxnSpPr>
      <xdr:spPr>
        <a:xfrm flipV="1">
          <a:off x="13703300" y="1016127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19685</xdr:rowOff>
    </xdr:from>
    <xdr:to>
      <xdr:col>67</xdr:col>
      <xdr:colOff>101600</xdr:colOff>
      <xdr:row>59</xdr:row>
      <xdr:rowOff>121285</xdr:rowOff>
    </xdr:to>
    <xdr:sp macro="" textlink="">
      <xdr:nvSpPr>
        <xdr:cNvPr id="649" name="楕円 648">
          <a:extLst>
            <a:ext uri="{FF2B5EF4-FFF2-40B4-BE49-F238E27FC236}">
              <a16:creationId xmlns:a16="http://schemas.microsoft.com/office/drawing/2014/main" id="{EA638A0A-A1DF-4459-B831-5E546AAA8FB1}"/>
            </a:ext>
          </a:extLst>
        </xdr:cNvPr>
        <xdr:cNvSpPr/>
      </xdr:nvSpPr>
      <xdr:spPr>
        <a:xfrm>
          <a:off x="12763500" y="1013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70485</xdr:rowOff>
    </xdr:from>
    <xdr:to>
      <xdr:col>71</xdr:col>
      <xdr:colOff>177800</xdr:colOff>
      <xdr:row>59</xdr:row>
      <xdr:rowOff>80010</xdr:rowOff>
    </xdr:to>
    <xdr:cxnSp macro="">
      <xdr:nvCxnSpPr>
        <xdr:cNvPr id="650" name="直線コネクタ 649">
          <a:extLst>
            <a:ext uri="{FF2B5EF4-FFF2-40B4-BE49-F238E27FC236}">
              <a16:creationId xmlns:a16="http://schemas.microsoft.com/office/drawing/2014/main" id="{E2395C9A-934E-4C55-9BCA-59CC7F75AA41}"/>
            </a:ext>
          </a:extLst>
        </xdr:cNvPr>
        <xdr:cNvCxnSpPr/>
      </xdr:nvCxnSpPr>
      <xdr:spPr>
        <a:xfrm>
          <a:off x="12814300" y="1018603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53357</xdr:rowOff>
    </xdr:from>
    <xdr:ext cx="405111" cy="259045"/>
    <xdr:sp macro="" textlink="">
      <xdr:nvSpPr>
        <xdr:cNvPr id="651" name="n_1aveValue【学校施設】&#10;有形固定資産減価償却率">
          <a:extLst>
            <a:ext uri="{FF2B5EF4-FFF2-40B4-BE49-F238E27FC236}">
              <a16:creationId xmlns:a16="http://schemas.microsoft.com/office/drawing/2014/main" id="{C04D0165-3CDD-4CC8-8C70-0B94DF178EFB}"/>
            </a:ext>
          </a:extLst>
        </xdr:cNvPr>
        <xdr:cNvSpPr txBox="1"/>
      </xdr:nvSpPr>
      <xdr:spPr>
        <a:xfrm>
          <a:off x="152660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30497</xdr:rowOff>
    </xdr:from>
    <xdr:ext cx="405111" cy="259045"/>
    <xdr:sp macro="" textlink="">
      <xdr:nvSpPr>
        <xdr:cNvPr id="652" name="n_2aveValue【学校施設】&#10;有形固定資産減価償却率">
          <a:extLst>
            <a:ext uri="{FF2B5EF4-FFF2-40B4-BE49-F238E27FC236}">
              <a16:creationId xmlns:a16="http://schemas.microsoft.com/office/drawing/2014/main" id="{26D78BEF-50FF-4A7B-9FEB-BCE005C74D7B}"/>
            </a:ext>
          </a:extLst>
        </xdr:cNvPr>
        <xdr:cNvSpPr txBox="1"/>
      </xdr:nvSpPr>
      <xdr:spPr>
        <a:xfrm>
          <a:off x="143897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13352</xdr:rowOff>
    </xdr:from>
    <xdr:ext cx="405111" cy="259045"/>
    <xdr:sp macro="" textlink="">
      <xdr:nvSpPr>
        <xdr:cNvPr id="653" name="n_3aveValue【学校施設】&#10;有形固定資産減価償却率">
          <a:extLst>
            <a:ext uri="{FF2B5EF4-FFF2-40B4-BE49-F238E27FC236}">
              <a16:creationId xmlns:a16="http://schemas.microsoft.com/office/drawing/2014/main" id="{3E9B69C7-79A2-4244-BFC5-D8740FEBE4E3}"/>
            </a:ext>
          </a:extLst>
        </xdr:cNvPr>
        <xdr:cNvSpPr txBox="1"/>
      </xdr:nvSpPr>
      <xdr:spPr>
        <a:xfrm>
          <a:off x="135007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7637</xdr:rowOff>
    </xdr:from>
    <xdr:ext cx="405111" cy="259045"/>
    <xdr:sp macro="" textlink="">
      <xdr:nvSpPr>
        <xdr:cNvPr id="654" name="n_4aveValue【学校施設】&#10;有形固定資産減価償却率">
          <a:extLst>
            <a:ext uri="{FF2B5EF4-FFF2-40B4-BE49-F238E27FC236}">
              <a16:creationId xmlns:a16="http://schemas.microsoft.com/office/drawing/2014/main" id="{4412392F-5390-4B95-A217-8B462335691D}"/>
            </a:ext>
          </a:extLst>
        </xdr:cNvPr>
        <xdr:cNvSpPr txBox="1"/>
      </xdr:nvSpPr>
      <xdr:spPr>
        <a:xfrm>
          <a:off x="12611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101617</xdr:rowOff>
    </xdr:from>
    <xdr:ext cx="405111" cy="259045"/>
    <xdr:sp macro="" textlink="">
      <xdr:nvSpPr>
        <xdr:cNvPr id="655" name="n_1mainValue【学校施設】&#10;有形固定資産減価償却率">
          <a:extLst>
            <a:ext uri="{FF2B5EF4-FFF2-40B4-BE49-F238E27FC236}">
              <a16:creationId xmlns:a16="http://schemas.microsoft.com/office/drawing/2014/main" id="{D8D481CC-1E6C-49C2-9AF9-F7CC3AF50792}"/>
            </a:ext>
          </a:extLst>
        </xdr:cNvPr>
        <xdr:cNvSpPr txBox="1"/>
      </xdr:nvSpPr>
      <xdr:spPr>
        <a:xfrm>
          <a:off x="152660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113047</xdr:rowOff>
    </xdr:from>
    <xdr:ext cx="405111" cy="259045"/>
    <xdr:sp macro="" textlink="">
      <xdr:nvSpPr>
        <xdr:cNvPr id="656" name="n_2mainValue【学校施設】&#10;有形固定資産減価償却率">
          <a:extLst>
            <a:ext uri="{FF2B5EF4-FFF2-40B4-BE49-F238E27FC236}">
              <a16:creationId xmlns:a16="http://schemas.microsoft.com/office/drawing/2014/main" id="{B7501F97-3FA2-4508-A828-602236FB48A6}"/>
            </a:ext>
          </a:extLst>
        </xdr:cNvPr>
        <xdr:cNvSpPr txBox="1"/>
      </xdr:nvSpPr>
      <xdr:spPr>
        <a:xfrm>
          <a:off x="1438974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147337</xdr:rowOff>
    </xdr:from>
    <xdr:ext cx="405111" cy="259045"/>
    <xdr:sp macro="" textlink="">
      <xdr:nvSpPr>
        <xdr:cNvPr id="657" name="n_3mainValue【学校施設】&#10;有形固定資産減価償却率">
          <a:extLst>
            <a:ext uri="{FF2B5EF4-FFF2-40B4-BE49-F238E27FC236}">
              <a16:creationId xmlns:a16="http://schemas.microsoft.com/office/drawing/2014/main" id="{A53583C5-C003-4E23-BE76-D225101A5989}"/>
            </a:ext>
          </a:extLst>
        </xdr:cNvPr>
        <xdr:cNvSpPr txBox="1"/>
      </xdr:nvSpPr>
      <xdr:spPr>
        <a:xfrm>
          <a:off x="13500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137812</xdr:rowOff>
    </xdr:from>
    <xdr:ext cx="405111" cy="259045"/>
    <xdr:sp macro="" textlink="">
      <xdr:nvSpPr>
        <xdr:cNvPr id="658" name="n_4mainValue【学校施設】&#10;有形固定資産減価償却率">
          <a:extLst>
            <a:ext uri="{FF2B5EF4-FFF2-40B4-BE49-F238E27FC236}">
              <a16:creationId xmlns:a16="http://schemas.microsoft.com/office/drawing/2014/main" id="{C08BC5A6-012B-4D7F-B62A-F86BF93549A1}"/>
            </a:ext>
          </a:extLst>
        </xdr:cNvPr>
        <xdr:cNvSpPr txBox="1"/>
      </xdr:nvSpPr>
      <xdr:spPr>
        <a:xfrm>
          <a:off x="12611744" y="991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9" name="正方形/長方形 658">
          <a:extLst>
            <a:ext uri="{FF2B5EF4-FFF2-40B4-BE49-F238E27FC236}">
              <a16:creationId xmlns:a16="http://schemas.microsoft.com/office/drawing/2014/main" id="{C43BE9D9-8CDC-4B65-9B15-93924758BAC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0" name="正方形/長方形 659">
          <a:extLst>
            <a:ext uri="{FF2B5EF4-FFF2-40B4-BE49-F238E27FC236}">
              <a16:creationId xmlns:a16="http://schemas.microsoft.com/office/drawing/2014/main" id="{57B9521A-8920-493B-A73A-543881DE4B3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1" name="正方形/長方形 660">
          <a:extLst>
            <a:ext uri="{FF2B5EF4-FFF2-40B4-BE49-F238E27FC236}">
              <a16:creationId xmlns:a16="http://schemas.microsoft.com/office/drawing/2014/main" id="{82C0B8B0-765A-4038-ABF2-71FA200272B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2" name="正方形/長方形 661">
          <a:extLst>
            <a:ext uri="{FF2B5EF4-FFF2-40B4-BE49-F238E27FC236}">
              <a16:creationId xmlns:a16="http://schemas.microsoft.com/office/drawing/2014/main" id="{6B17C422-D6AD-45E7-A8FB-D7BDE587836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3" name="正方形/長方形 662">
          <a:extLst>
            <a:ext uri="{FF2B5EF4-FFF2-40B4-BE49-F238E27FC236}">
              <a16:creationId xmlns:a16="http://schemas.microsoft.com/office/drawing/2014/main" id="{35F2F53F-92B6-4E2A-B677-8939964B9C6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4" name="正方形/長方形 663">
          <a:extLst>
            <a:ext uri="{FF2B5EF4-FFF2-40B4-BE49-F238E27FC236}">
              <a16:creationId xmlns:a16="http://schemas.microsoft.com/office/drawing/2014/main" id="{E9B3D6E2-DF44-431A-A623-9894B941D5B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5" name="正方形/長方形 664">
          <a:extLst>
            <a:ext uri="{FF2B5EF4-FFF2-40B4-BE49-F238E27FC236}">
              <a16:creationId xmlns:a16="http://schemas.microsoft.com/office/drawing/2014/main" id="{DF844485-AA50-4BB0-9113-0A4181A89F1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6" name="正方形/長方形 665">
          <a:extLst>
            <a:ext uri="{FF2B5EF4-FFF2-40B4-BE49-F238E27FC236}">
              <a16:creationId xmlns:a16="http://schemas.microsoft.com/office/drawing/2014/main" id="{4817B947-3D4F-4CE5-9E48-FCF8E232BB2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7" name="テキスト ボックス 666">
          <a:extLst>
            <a:ext uri="{FF2B5EF4-FFF2-40B4-BE49-F238E27FC236}">
              <a16:creationId xmlns:a16="http://schemas.microsoft.com/office/drawing/2014/main" id="{3553ABFE-58DC-4E68-ACE0-366836F1D56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8" name="直線コネクタ 667">
          <a:extLst>
            <a:ext uri="{FF2B5EF4-FFF2-40B4-BE49-F238E27FC236}">
              <a16:creationId xmlns:a16="http://schemas.microsoft.com/office/drawing/2014/main" id="{742FF120-D145-4DA5-BC65-1D10B586A7A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9" name="テキスト ボックス 668">
          <a:extLst>
            <a:ext uri="{FF2B5EF4-FFF2-40B4-BE49-F238E27FC236}">
              <a16:creationId xmlns:a16="http://schemas.microsoft.com/office/drawing/2014/main" id="{0732517F-43EB-45C1-83CB-F67210958097}"/>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670" name="直線コネクタ 669">
          <a:extLst>
            <a:ext uri="{FF2B5EF4-FFF2-40B4-BE49-F238E27FC236}">
              <a16:creationId xmlns:a16="http://schemas.microsoft.com/office/drawing/2014/main" id="{33A7D650-12A7-40CE-AE87-7717256DAAAF}"/>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1" name="テキスト ボックス 670">
          <a:extLst>
            <a:ext uri="{FF2B5EF4-FFF2-40B4-BE49-F238E27FC236}">
              <a16:creationId xmlns:a16="http://schemas.microsoft.com/office/drawing/2014/main" id="{6C9673F8-D914-49CF-B6BE-C7D1C7FD9A91}"/>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2" name="直線コネクタ 671">
          <a:extLst>
            <a:ext uri="{FF2B5EF4-FFF2-40B4-BE49-F238E27FC236}">
              <a16:creationId xmlns:a16="http://schemas.microsoft.com/office/drawing/2014/main" id="{A3E38B3D-7C7B-45A6-AE69-BFC03DF1F7B9}"/>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3" name="テキスト ボックス 672">
          <a:extLst>
            <a:ext uri="{FF2B5EF4-FFF2-40B4-BE49-F238E27FC236}">
              <a16:creationId xmlns:a16="http://schemas.microsoft.com/office/drawing/2014/main" id="{365A6DF5-293E-49E5-B64F-01B806381AC4}"/>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4" name="直線コネクタ 673">
          <a:extLst>
            <a:ext uri="{FF2B5EF4-FFF2-40B4-BE49-F238E27FC236}">
              <a16:creationId xmlns:a16="http://schemas.microsoft.com/office/drawing/2014/main" id="{064E82C9-CCA0-4388-B856-D29BDDD1B5B8}"/>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5" name="テキスト ボックス 674">
          <a:extLst>
            <a:ext uri="{FF2B5EF4-FFF2-40B4-BE49-F238E27FC236}">
              <a16:creationId xmlns:a16="http://schemas.microsoft.com/office/drawing/2014/main" id="{D7B866A0-DF3C-4A84-B276-699503CDE35A}"/>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6" name="直線コネクタ 675">
          <a:extLst>
            <a:ext uri="{FF2B5EF4-FFF2-40B4-BE49-F238E27FC236}">
              <a16:creationId xmlns:a16="http://schemas.microsoft.com/office/drawing/2014/main" id="{C46FC3CE-38E5-4B20-B498-0C2CCA4D4E44}"/>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7" name="テキスト ボックス 676">
          <a:extLst>
            <a:ext uri="{FF2B5EF4-FFF2-40B4-BE49-F238E27FC236}">
              <a16:creationId xmlns:a16="http://schemas.microsoft.com/office/drawing/2014/main" id="{15D1DA15-ADEA-481C-A574-81E9EFAE81A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8" name="直線コネクタ 677">
          <a:extLst>
            <a:ext uri="{FF2B5EF4-FFF2-40B4-BE49-F238E27FC236}">
              <a16:creationId xmlns:a16="http://schemas.microsoft.com/office/drawing/2014/main" id="{B263FEAB-379E-4D57-B87F-D332B4C5FC17}"/>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9" name="テキスト ボックス 678">
          <a:extLst>
            <a:ext uri="{FF2B5EF4-FFF2-40B4-BE49-F238E27FC236}">
              <a16:creationId xmlns:a16="http://schemas.microsoft.com/office/drawing/2014/main" id="{1850A718-D1C9-4D6F-8C4A-9EB702B3FA43}"/>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09066866-FA22-46E4-ADF3-7C2D19C357C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9EF249C3-0BFD-482E-8D9D-153C86FC5CB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a:extLst>
            <a:ext uri="{FF2B5EF4-FFF2-40B4-BE49-F238E27FC236}">
              <a16:creationId xmlns:a16="http://schemas.microsoft.com/office/drawing/2014/main" id="{364DD589-12F3-4FFD-85BA-EAF91F3D5E2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19050</xdr:rowOff>
    </xdr:from>
    <xdr:to>
      <xdr:col>116</xdr:col>
      <xdr:colOff>62864</xdr:colOff>
      <xdr:row>64</xdr:row>
      <xdr:rowOff>47244</xdr:rowOff>
    </xdr:to>
    <xdr:cxnSp macro="">
      <xdr:nvCxnSpPr>
        <xdr:cNvPr id="683" name="直線コネクタ 682">
          <a:extLst>
            <a:ext uri="{FF2B5EF4-FFF2-40B4-BE49-F238E27FC236}">
              <a16:creationId xmlns:a16="http://schemas.microsoft.com/office/drawing/2014/main" id="{9CB68C39-AB42-48E4-8112-7E6169375B66}"/>
            </a:ext>
          </a:extLst>
        </xdr:cNvPr>
        <xdr:cNvCxnSpPr/>
      </xdr:nvCxnSpPr>
      <xdr:spPr>
        <a:xfrm flipV="1">
          <a:off x="22160864" y="9620250"/>
          <a:ext cx="0" cy="139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51071</xdr:rowOff>
    </xdr:from>
    <xdr:ext cx="469744" cy="259045"/>
    <xdr:sp macro="" textlink="">
      <xdr:nvSpPr>
        <xdr:cNvPr id="684" name="【学校施設】&#10;一人当たり面積最小値テキスト">
          <a:extLst>
            <a:ext uri="{FF2B5EF4-FFF2-40B4-BE49-F238E27FC236}">
              <a16:creationId xmlns:a16="http://schemas.microsoft.com/office/drawing/2014/main" id="{A5B6B790-49C5-477A-B420-C00A0DDE8914}"/>
            </a:ext>
          </a:extLst>
        </xdr:cNvPr>
        <xdr:cNvSpPr txBox="1"/>
      </xdr:nvSpPr>
      <xdr:spPr>
        <a:xfrm>
          <a:off x="22199600" y="1102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47244</xdr:rowOff>
    </xdr:from>
    <xdr:to>
      <xdr:col>116</xdr:col>
      <xdr:colOff>152400</xdr:colOff>
      <xdr:row>64</xdr:row>
      <xdr:rowOff>47244</xdr:rowOff>
    </xdr:to>
    <xdr:cxnSp macro="">
      <xdr:nvCxnSpPr>
        <xdr:cNvPr id="685" name="直線コネクタ 684">
          <a:extLst>
            <a:ext uri="{FF2B5EF4-FFF2-40B4-BE49-F238E27FC236}">
              <a16:creationId xmlns:a16="http://schemas.microsoft.com/office/drawing/2014/main" id="{EE43746F-B43E-4129-B7BE-07072363F1DE}"/>
            </a:ext>
          </a:extLst>
        </xdr:cNvPr>
        <xdr:cNvCxnSpPr/>
      </xdr:nvCxnSpPr>
      <xdr:spPr>
        <a:xfrm>
          <a:off x="22072600" y="1102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137177</xdr:rowOff>
    </xdr:from>
    <xdr:ext cx="469744" cy="259045"/>
    <xdr:sp macro="" textlink="">
      <xdr:nvSpPr>
        <xdr:cNvPr id="686" name="【学校施設】&#10;一人当たり面積最大値テキスト">
          <a:extLst>
            <a:ext uri="{FF2B5EF4-FFF2-40B4-BE49-F238E27FC236}">
              <a16:creationId xmlns:a16="http://schemas.microsoft.com/office/drawing/2014/main" id="{A3310B55-EDBA-414C-A99F-165C01026D3C}"/>
            </a:ext>
          </a:extLst>
        </xdr:cNvPr>
        <xdr:cNvSpPr txBox="1"/>
      </xdr:nvSpPr>
      <xdr:spPr>
        <a:xfrm>
          <a:off x="22199600" y="939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19050</xdr:rowOff>
    </xdr:from>
    <xdr:to>
      <xdr:col>116</xdr:col>
      <xdr:colOff>152400</xdr:colOff>
      <xdr:row>56</xdr:row>
      <xdr:rowOff>19050</xdr:rowOff>
    </xdr:to>
    <xdr:cxnSp macro="">
      <xdr:nvCxnSpPr>
        <xdr:cNvPr id="687" name="直線コネクタ 686">
          <a:extLst>
            <a:ext uri="{FF2B5EF4-FFF2-40B4-BE49-F238E27FC236}">
              <a16:creationId xmlns:a16="http://schemas.microsoft.com/office/drawing/2014/main" id="{B03CD224-D5EA-4F65-AD05-907914A8BCAD}"/>
            </a:ext>
          </a:extLst>
        </xdr:cNvPr>
        <xdr:cNvCxnSpPr/>
      </xdr:nvCxnSpPr>
      <xdr:spPr>
        <a:xfrm>
          <a:off x="22072600" y="962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158767</xdr:rowOff>
    </xdr:from>
    <xdr:ext cx="469744" cy="259045"/>
    <xdr:sp macro="" textlink="">
      <xdr:nvSpPr>
        <xdr:cNvPr id="688" name="【学校施設】&#10;一人当たり面積平均値テキスト">
          <a:extLst>
            <a:ext uri="{FF2B5EF4-FFF2-40B4-BE49-F238E27FC236}">
              <a16:creationId xmlns:a16="http://schemas.microsoft.com/office/drawing/2014/main" id="{AE97BD63-47A4-4C74-90B0-DB6FE5EC45D7}"/>
            </a:ext>
          </a:extLst>
        </xdr:cNvPr>
        <xdr:cNvSpPr txBox="1"/>
      </xdr:nvSpPr>
      <xdr:spPr>
        <a:xfrm>
          <a:off x="22199600" y="10102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135890</xdr:rowOff>
    </xdr:from>
    <xdr:to>
      <xdr:col>116</xdr:col>
      <xdr:colOff>114300</xdr:colOff>
      <xdr:row>60</xdr:row>
      <xdr:rowOff>66040</xdr:rowOff>
    </xdr:to>
    <xdr:sp macro="" textlink="">
      <xdr:nvSpPr>
        <xdr:cNvPr id="689" name="フローチャート: 判断 688">
          <a:extLst>
            <a:ext uri="{FF2B5EF4-FFF2-40B4-BE49-F238E27FC236}">
              <a16:creationId xmlns:a16="http://schemas.microsoft.com/office/drawing/2014/main" id="{31367AC0-9F8D-49F3-9197-D133BC10680A}"/>
            </a:ext>
          </a:extLst>
        </xdr:cNvPr>
        <xdr:cNvSpPr/>
      </xdr:nvSpPr>
      <xdr:spPr>
        <a:xfrm>
          <a:off x="221107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144272</xdr:rowOff>
    </xdr:from>
    <xdr:to>
      <xdr:col>112</xdr:col>
      <xdr:colOff>38100</xdr:colOff>
      <xdr:row>60</xdr:row>
      <xdr:rowOff>74422</xdr:rowOff>
    </xdr:to>
    <xdr:sp macro="" textlink="">
      <xdr:nvSpPr>
        <xdr:cNvPr id="690" name="フローチャート: 判断 689">
          <a:extLst>
            <a:ext uri="{FF2B5EF4-FFF2-40B4-BE49-F238E27FC236}">
              <a16:creationId xmlns:a16="http://schemas.microsoft.com/office/drawing/2014/main" id="{CEC251DF-13FE-4F36-8200-BB03DBC484C7}"/>
            </a:ext>
          </a:extLst>
        </xdr:cNvPr>
        <xdr:cNvSpPr/>
      </xdr:nvSpPr>
      <xdr:spPr>
        <a:xfrm>
          <a:off x="21272500" y="102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95504</xdr:rowOff>
    </xdr:from>
    <xdr:to>
      <xdr:col>107</xdr:col>
      <xdr:colOff>101600</xdr:colOff>
      <xdr:row>61</xdr:row>
      <xdr:rowOff>25654</xdr:rowOff>
    </xdr:to>
    <xdr:sp macro="" textlink="">
      <xdr:nvSpPr>
        <xdr:cNvPr id="691" name="フローチャート: 判断 690">
          <a:extLst>
            <a:ext uri="{FF2B5EF4-FFF2-40B4-BE49-F238E27FC236}">
              <a16:creationId xmlns:a16="http://schemas.microsoft.com/office/drawing/2014/main" id="{BF91ED8E-56B6-4061-838E-5B66E1662B77}"/>
            </a:ext>
          </a:extLst>
        </xdr:cNvPr>
        <xdr:cNvSpPr/>
      </xdr:nvSpPr>
      <xdr:spPr>
        <a:xfrm>
          <a:off x="20383500" y="1038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101600</xdr:rowOff>
    </xdr:from>
    <xdr:to>
      <xdr:col>102</xdr:col>
      <xdr:colOff>165100</xdr:colOff>
      <xdr:row>61</xdr:row>
      <xdr:rowOff>31750</xdr:rowOff>
    </xdr:to>
    <xdr:sp macro="" textlink="">
      <xdr:nvSpPr>
        <xdr:cNvPr id="692" name="フローチャート: 判断 691">
          <a:extLst>
            <a:ext uri="{FF2B5EF4-FFF2-40B4-BE49-F238E27FC236}">
              <a16:creationId xmlns:a16="http://schemas.microsoft.com/office/drawing/2014/main" id="{A0962EB0-9C24-482D-B3E3-6E9EEB63A3C1}"/>
            </a:ext>
          </a:extLst>
        </xdr:cNvPr>
        <xdr:cNvSpPr/>
      </xdr:nvSpPr>
      <xdr:spPr>
        <a:xfrm>
          <a:off x="19494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117602</xdr:rowOff>
    </xdr:from>
    <xdr:to>
      <xdr:col>98</xdr:col>
      <xdr:colOff>38100</xdr:colOff>
      <xdr:row>61</xdr:row>
      <xdr:rowOff>47752</xdr:rowOff>
    </xdr:to>
    <xdr:sp macro="" textlink="">
      <xdr:nvSpPr>
        <xdr:cNvPr id="693" name="フローチャート: 判断 692">
          <a:extLst>
            <a:ext uri="{FF2B5EF4-FFF2-40B4-BE49-F238E27FC236}">
              <a16:creationId xmlns:a16="http://schemas.microsoft.com/office/drawing/2014/main" id="{82C5764D-CE40-49E9-85DC-83AC708C5274}"/>
            </a:ext>
          </a:extLst>
        </xdr:cNvPr>
        <xdr:cNvSpPr/>
      </xdr:nvSpPr>
      <xdr:spPr>
        <a:xfrm>
          <a:off x="18605500" y="1040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EB421E21-0648-4013-9C23-0235A301ED8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11FD42CF-FCA2-488B-8206-015700F2FEB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816B1444-F33B-4D84-80CA-3419488042E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6B0CF59B-03FF-469A-9DBA-B127C6DB172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A3E3058-DB44-4D68-BD7C-322563A66EA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100838</xdr:rowOff>
    </xdr:from>
    <xdr:to>
      <xdr:col>116</xdr:col>
      <xdr:colOff>114300</xdr:colOff>
      <xdr:row>61</xdr:row>
      <xdr:rowOff>30988</xdr:rowOff>
    </xdr:to>
    <xdr:sp macro="" textlink="">
      <xdr:nvSpPr>
        <xdr:cNvPr id="699" name="楕円 698">
          <a:extLst>
            <a:ext uri="{FF2B5EF4-FFF2-40B4-BE49-F238E27FC236}">
              <a16:creationId xmlns:a16="http://schemas.microsoft.com/office/drawing/2014/main" id="{5F399EE3-C084-4A56-A6E5-80C1899A5791}"/>
            </a:ext>
          </a:extLst>
        </xdr:cNvPr>
        <xdr:cNvSpPr/>
      </xdr:nvSpPr>
      <xdr:spPr>
        <a:xfrm>
          <a:off x="22110700" y="1038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79265</xdr:rowOff>
    </xdr:from>
    <xdr:ext cx="469744" cy="259045"/>
    <xdr:sp macro="" textlink="">
      <xdr:nvSpPr>
        <xdr:cNvPr id="700" name="【学校施設】&#10;一人当たり面積該当値テキスト">
          <a:extLst>
            <a:ext uri="{FF2B5EF4-FFF2-40B4-BE49-F238E27FC236}">
              <a16:creationId xmlns:a16="http://schemas.microsoft.com/office/drawing/2014/main" id="{AF04319D-EC6F-4ABE-9061-880D40D04336}"/>
            </a:ext>
          </a:extLst>
        </xdr:cNvPr>
        <xdr:cNvSpPr txBox="1"/>
      </xdr:nvSpPr>
      <xdr:spPr>
        <a:xfrm>
          <a:off x="22199600" y="10366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54356</xdr:rowOff>
    </xdr:from>
    <xdr:to>
      <xdr:col>112</xdr:col>
      <xdr:colOff>38100</xdr:colOff>
      <xdr:row>61</xdr:row>
      <xdr:rowOff>155956</xdr:rowOff>
    </xdr:to>
    <xdr:sp macro="" textlink="">
      <xdr:nvSpPr>
        <xdr:cNvPr id="701" name="楕円 700">
          <a:extLst>
            <a:ext uri="{FF2B5EF4-FFF2-40B4-BE49-F238E27FC236}">
              <a16:creationId xmlns:a16="http://schemas.microsoft.com/office/drawing/2014/main" id="{ACD31DDC-D3E4-4C59-9326-89B56B771AB8}"/>
            </a:ext>
          </a:extLst>
        </xdr:cNvPr>
        <xdr:cNvSpPr/>
      </xdr:nvSpPr>
      <xdr:spPr>
        <a:xfrm>
          <a:off x="21272500" y="1051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151638</xdr:rowOff>
    </xdr:from>
    <xdr:to>
      <xdr:col>116</xdr:col>
      <xdr:colOff>63500</xdr:colOff>
      <xdr:row>61</xdr:row>
      <xdr:rowOff>105156</xdr:rowOff>
    </xdr:to>
    <xdr:cxnSp macro="">
      <xdr:nvCxnSpPr>
        <xdr:cNvPr id="702" name="直線コネクタ 701">
          <a:extLst>
            <a:ext uri="{FF2B5EF4-FFF2-40B4-BE49-F238E27FC236}">
              <a16:creationId xmlns:a16="http://schemas.microsoft.com/office/drawing/2014/main" id="{31D01B98-3A88-4C80-94F2-30D8033005D1}"/>
            </a:ext>
          </a:extLst>
        </xdr:cNvPr>
        <xdr:cNvCxnSpPr/>
      </xdr:nvCxnSpPr>
      <xdr:spPr>
        <a:xfrm flipV="1">
          <a:off x="21323300" y="10438638"/>
          <a:ext cx="838200" cy="12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133604</xdr:rowOff>
    </xdr:from>
    <xdr:to>
      <xdr:col>107</xdr:col>
      <xdr:colOff>101600</xdr:colOff>
      <xdr:row>61</xdr:row>
      <xdr:rowOff>63754</xdr:rowOff>
    </xdr:to>
    <xdr:sp macro="" textlink="">
      <xdr:nvSpPr>
        <xdr:cNvPr id="703" name="楕円 702">
          <a:extLst>
            <a:ext uri="{FF2B5EF4-FFF2-40B4-BE49-F238E27FC236}">
              <a16:creationId xmlns:a16="http://schemas.microsoft.com/office/drawing/2014/main" id="{4F0345F0-C5AC-4653-8F01-09039349C9A8}"/>
            </a:ext>
          </a:extLst>
        </xdr:cNvPr>
        <xdr:cNvSpPr/>
      </xdr:nvSpPr>
      <xdr:spPr>
        <a:xfrm>
          <a:off x="20383500" y="1042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12954</xdr:rowOff>
    </xdr:from>
    <xdr:to>
      <xdr:col>111</xdr:col>
      <xdr:colOff>177800</xdr:colOff>
      <xdr:row>61</xdr:row>
      <xdr:rowOff>105156</xdr:rowOff>
    </xdr:to>
    <xdr:cxnSp macro="">
      <xdr:nvCxnSpPr>
        <xdr:cNvPr id="704" name="直線コネクタ 703">
          <a:extLst>
            <a:ext uri="{FF2B5EF4-FFF2-40B4-BE49-F238E27FC236}">
              <a16:creationId xmlns:a16="http://schemas.microsoft.com/office/drawing/2014/main" id="{90C8E645-DC24-45C6-91EF-37BB506F4A20}"/>
            </a:ext>
          </a:extLst>
        </xdr:cNvPr>
        <xdr:cNvCxnSpPr/>
      </xdr:nvCxnSpPr>
      <xdr:spPr>
        <a:xfrm>
          <a:off x="20434300" y="10471404"/>
          <a:ext cx="88900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20828</xdr:rowOff>
    </xdr:from>
    <xdr:to>
      <xdr:col>102</xdr:col>
      <xdr:colOff>165100</xdr:colOff>
      <xdr:row>61</xdr:row>
      <xdr:rowOff>122428</xdr:rowOff>
    </xdr:to>
    <xdr:sp macro="" textlink="">
      <xdr:nvSpPr>
        <xdr:cNvPr id="705" name="楕円 704">
          <a:extLst>
            <a:ext uri="{FF2B5EF4-FFF2-40B4-BE49-F238E27FC236}">
              <a16:creationId xmlns:a16="http://schemas.microsoft.com/office/drawing/2014/main" id="{FD78ED8F-1106-4AE2-BEDF-1376982057D6}"/>
            </a:ext>
          </a:extLst>
        </xdr:cNvPr>
        <xdr:cNvSpPr/>
      </xdr:nvSpPr>
      <xdr:spPr>
        <a:xfrm>
          <a:off x="19494500" y="1047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12954</xdr:rowOff>
    </xdr:from>
    <xdr:to>
      <xdr:col>107</xdr:col>
      <xdr:colOff>50800</xdr:colOff>
      <xdr:row>61</xdr:row>
      <xdr:rowOff>71628</xdr:rowOff>
    </xdr:to>
    <xdr:cxnSp macro="">
      <xdr:nvCxnSpPr>
        <xdr:cNvPr id="706" name="直線コネクタ 705">
          <a:extLst>
            <a:ext uri="{FF2B5EF4-FFF2-40B4-BE49-F238E27FC236}">
              <a16:creationId xmlns:a16="http://schemas.microsoft.com/office/drawing/2014/main" id="{D7893F40-6C72-46FC-A69F-89E438D652FD}"/>
            </a:ext>
          </a:extLst>
        </xdr:cNvPr>
        <xdr:cNvCxnSpPr/>
      </xdr:nvCxnSpPr>
      <xdr:spPr>
        <a:xfrm flipV="1">
          <a:off x="19545300" y="10471404"/>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32258</xdr:rowOff>
    </xdr:from>
    <xdr:to>
      <xdr:col>98</xdr:col>
      <xdr:colOff>38100</xdr:colOff>
      <xdr:row>61</xdr:row>
      <xdr:rowOff>133858</xdr:rowOff>
    </xdr:to>
    <xdr:sp macro="" textlink="">
      <xdr:nvSpPr>
        <xdr:cNvPr id="707" name="楕円 706">
          <a:extLst>
            <a:ext uri="{FF2B5EF4-FFF2-40B4-BE49-F238E27FC236}">
              <a16:creationId xmlns:a16="http://schemas.microsoft.com/office/drawing/2014/main" id="{5095F896-3D7A-421E-9CEA-1D66594C3EC8}"/>
            </a:ext>
          </a:extLst>
        </xdr:cNvPr>
        <xdr:cNvSpPr/>
      </xdr:nvSpPr>
      <xdr:spPr>
        <a:xfrm>
          <a:off x="18605500" y="1049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71628</xdr:rowOff>
    </xdr:from>
    <xdr:to>
      <xdr:col>102</xdr:col>
      <xdr:colOff>114300</xdr:colOff>
      <xdr:row>61</xdr:row>
      <xdr:rowOff>83058</xdr:rowOff>
    </xdr:to>
    <xdr:cxnSp macro="">
      <xdr:nvCxnSpPr>
        <xdr:cNvPr id="708" name="直線コネクタ 707">
          <a:extLst>
            <a:ext uri="{FF2B5EF4-FFF2-40B4-BE49-F238E27FC236}">
              <a16:creationId xmlns:a16="http://schemas.microsoft.com/office/drawing/2014/main" id="{586DDE35-4A01-4495-A370-DB3C6BAB9B9D}"/>
            </a:ext>
          </a:extLst>
        </xdr:cNvPr>
        <xdr:cNvCxnSpPr/>
      </xdr:nvCxnSpPr>
      <xdr:spPr>
        <a:xfrm flipV="1">
          <a:off x="18656300" y="1053007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90949</xdr:rowOff>
    </xdr:from>
    <xdr:ext cx="469744" cy="259045"/>
    <xdr:sp macro="" textlink="">
      <xdr:nvSpPr>
        <xdr:cNvPr id="709" name="n_1aveValue【学校施設】&#10;一人当たり面積">
          <a:extLst>
            <a:ext uri="{FF2B5EF4-FFF2-40B4-BE49-F238E27FC236}">
              <a16:creationId xmlns:a16="http://schemas.microsoft.com/office/drawing/2014/main" id="{E4AB7466-19A3-4AE7-A03D-E672A24E22D8}"/>
            </a:ext>
          </a:extLst>
        </xdr:cNvPr>
        <xdr:cNvSpPr txBox="1"/>
      </xdr:nvSpPr>
      <xdr:spPr>
        <a:xfrm>
          <a:off x="21075727" y="1003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42181</xdr:rowOff>
    </xdr:from>
    <xdr:ext cx="469744" cy="259045"/>
    <xdr:sp macro="" textlink="">
      <xdr:nvSpPr>
        <xdr:cNvPr id="710" name="n_2aveValue【学校施設】&#10;一人当たり面積">
          <a:extLst>
            <a:ext uri="{FF2B5EF4-FFF2-40B4-BE49-F238E27FC236}">
              <a16:creationId xmlns:a16="http://schemas.microsoft.com/office/drawing/2014/main" id="{9AA88363-1CB1-4DD4-8503-5C9BD48E9949}"/>
            </a:ext>
          </a:extLst>
        </xdr:cNvPr>
        <xdr:cNvSpPr txBox="1"/>
      </xdr:nvSpPr>
      <xdr:spPr>
        <a:xfrm>
          <a:off x="20199427" y="1015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48277</xdr:rowOff>
    </xdr:from>
    <xdr:ext cx="469744" cy="259045"/>
    <xdr:sp macro="" textlink="">
      <xdr:nvSpPr>
        <xdr:cNvPr id="711" name="n_3aveValue【学校施設】&#10;一人当たり面積">
          <a:extLst>
            <a:ext uri="{FF2B5EF4-FFF2-40B4-BE49-F238E27FC236}">
              <a16:creationId xmlns:a16="http://schemas.microsoft.com/office/drawing/2014/main" id="{C0B90E34-BFE5-4C91-9243-90B8D4E1B56E}"/>
            </a:ext>
          </a:extLst>
        </xdr:cNvPr>
        <xdr:cNvSpPr txBox="1"/>
      </xdr:nvSpPr>
      <xdr:spPr>
        <a:xfrm>
          <a:off x="19310427"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64279</xdr:rowOff>
    </xdr:from>
    <xdr:ext cx="469744" cy="259045"/>
    <xdr:sp macro="" textlink="">
      <xdr:nvSpPr>
        <xdr:cNvPr id="712" name="n_4aveValue【学校施設】&#10;一人当たり面積">
          <a:extLst>
            <a:ext uri="{FF2B5EF4-FFF2-40B4-BE49-F238E27FC236}">
              <a16:creationId xmlns:a16="http://schemas.microsoft.com/office/drawing/2014/main" id="{84F2C180-46F2-47B2-98E4-93E68D58D512}"/>
            </a:ext>
          </a:extLst>
        </xdr:cNvPr>
        <xdr:cNvSpPr txBox="1"/>
      </xdr:nvSpPr>
      <xdr:spPr>
        <a:xfrm>
          <a:off x="18421427" y="1017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147083</xdr:rowOff>
    </xdr:from>
    <xdr:ext cx="469744" cy="259045"/>
    <xdr:sp macro="" textlink="">
      <xdr:nvSpPr>
        <xdr:cNvPr id="713" name="n_1mainValue【学校施設】&#10;一人当たり面積">
          <a:extLst>
            <a:ext uri="{FF2B5EF4-FFF2-40B4-BE49-F238E27FC236}">
              <a16:creationId xmlns:a16="http://schemas.microsoft.com/office/drawing/2014/main" id="{6ADCFFD7-F0DA-4148-9027-154230FCBFA3}"/>
            </a:ext>
          </a:extLst>
        </xdr:cNvPr>
        <xdr:cNvSpPr txBox="1"/>
      </xdr:nvSpPr>
      <xdr:spPr>
        <a:xfrm>
          <a:off x="21075727" y="1060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54881</xdr:rowOff>
    </xdr:from>
    <xdr:ext cx="469744" cy="259045"/>
    <xdr:sp macro="" textlink="">
      <xdr:nvSpPr>
        <xdr:cNvPr id="714" name="n_2mainValue【学校施設】&#10;一人当たり面積">
          <a:extLst>
            <a:ext uri="{FF2B5EF4-FFF2-40B4-BE49-F238E27FC236}">
              <a16:creationId xmlns:a16="http://schemas.microsoft.com/office/drawing/2014/main" id="{28278C66-4CBF-4345-81B3-A6CC882C0005}"/>
            </a:ext>
          </a:extLst>
        </xdr:cNvPr>
        <xdr:cNvSpPr txBox="1"/>
      </xdr:nvSpPr>
      <xdr:spPr>
        <a:xfrm>
          <a:off x="20199427" y="10513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113555</xdr:rowOff>
    </xdr:from>
    <xdr:ext cx="469744" cy="259045"/>
    <xdr:sp macro="" textlink="">
      <xdr:nvSpPr>
        <xdr:cNvPr id="715" name="n_3mainValue【学校施設】&#10;一人当たり面積">
          <a:extLst>
            <a:ext uri="{FF2B5EF4-FFF2-40B4-BE49-F238E27FC236}">
              <a16:creationId xmlns:a16="http://schemas.microsoft.com/office/drawing/2014/main" id="{665C4500-42C7-4979-BCB7-32B7A948BBB6}"/>
            </a:ext>
          </a:extLst>
        </xdr:cNvPr>
        <xdr:cNvSpPr txBox="1"/>
      </xdr:nvSpPr>
      <xdr:spPr>
        <a:xfrm>
          <a:off x="19310427" y="1057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124985</xdr:rowOff>
    </xdr:from>
    <xdr:ext cx="469744" cy="259045"/>
    <xdr:sp macro="" textlink="">
      <xdr:nvSpPr>
        <xdr:cNvPr id="716" name="n_4mainValue【学校施設】&#10;一人当たり面積">
          <a:extLst>
            <a:ext uri="{FF2B5EF4-FFF2-40B4-BE49-F238E27FC236}">
              <a16:creationId xmlns:a16="http://schemas.microsoft.com/office/drawing/2014/main" id="{217F1B90-2F2D-46D1-92E8-23497501D1A7}"/>
            </a:ext>
          </a:extLst>
        </xdr:cNvPr>
        <xdr:cNvSpPr txBox="1"/>
      </xdr:nvSpPr>
      <xdr:spPr>
        <a:xfrm>
          <a:off x="18421427" y="1058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317083FB-9195-40D4-975A-E7B3502117E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A04F1A26-70CF-47C2-804F-43E4471BD56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35EB3B53-9CE5-4DF2-8316-21436BBBDA9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37599D03-29E1-4D4D-BADF-40036EE8112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9F06C287-3CDF-4D37-AFF3-DE16EE2FBCB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B83BEC08-FDC9-4AAF-A164-E45C618D2E1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EF91D5FF-E0DC-44C4-81CA-79FD2B72123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38ED2701-672A-464C-B75D-811A95E2DD4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02521B92-EB02-40D9-BD5E-1CBC6520B89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C6D5B3BE-1AC1-43C9-9449-DD46EB9B9C3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ABAC8891-7ADD-4B9F-9AFF-98600BE5384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1112E95D-FBC8-47DF-8763-773568670D95}"/>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4FBCC148-F990-43E3-A942-1E5F1C36261F}"/>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F4A6D0D9-5E3D-49D3-B8BB-8F538B09EDF4}"/>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4020233C-174B-4C57-912D-F2A99CB1A78C}"/>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AA652449-744B-47CA-B11F-89F0322A746C}"/>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9B20867E-6E8C-4FF7-8D55-100BB8D1FCF2}"/>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71259C79-87D3-4A8C-B9D1-5F01E2ED111A}"/>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04702CDC-03DD-4505-A8E0-F1898000A26D}"/>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C1137BB4-CD14-41F7-BF1E-979E0D8C6FA3}"/>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3B87D5C2-4AEF-4C6D-B644-7F6FAD3AFD8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F63F5DF7-9009-4A2E-BB75-8EEFF26346D9}"/>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4410E5D8-7838-4E4B-AB16-9786E551C821}"/>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F9CF1E0D-F27C-4356-9E13-B6471807626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児童館】&#10;有形固定資産減価償却率グラフ枠">
          <a:extLst>
            <a:ext uri="{FF2B5EF4-FFF2-40B4-BE49-F238E27FC236}">
              <a16:creationId xmlns:a16="http://schemas.microsoft.com/office/drawing/2014/main" id="{7655D4D3-894D-46A3-8937-9DE9CE10FCB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4AE67C10-0AEA-4C49-B415-C07DFAFC9259}"/>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児童館】&#10;有形固定資産減価償却率最小値テキスト">
          <a:extLst>
            <a:ext uri="{FF2B5EF4-FFF2-40B4-BE49-F238E27FC236}">
              <a16:creationId xmlns:a16="http://schemas.microsoft.com/office/drawing/2014/main" id="{FB505275-B80E-464F-ACB3-FA9984F08F7A}"/>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FB58E2FB-C3E6-4B0F-B329-48219F2CE78D}"/>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745" name="【児童館】&#10;有形固定資産減価償却率最大値テキスト">
          <a:extLst>
            <a:ext uri="{FF2B5EF4-FFF2-40B4-BE49-F238E27FC236}">
              <a16:creationId xmlns:a16="http://schemas.microsoft.com/office/drawing/2014/main" id="{31F4C3C9-EA65-48D0-AB1D-D83430836D11}"/>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746" name="直線コネクタ 745">
          <a:extLst>
            <a:ext uri="{FF2B5EF4-FFF2-40B4-BE49-F238E27FC236}">
              <a16:creationId xmlns:a16="http://schemas.microsoft.com/office/drawing/2014/main" id="{48CE27DD-797B-4081-99F3-87986BDBC678}"/>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132278</xdr:rowOff>
    </xdr:from>
    <xdr:ext cx="405111" cy="259045"/>
    <xdr:sp macro="" textlink="">
      <xdr:nvSpPr>
        <xdr:cNvPr id="747" name="【児童館】&#10;有形固定資産減価償却率平均値テキスト">
          <a:extLst>
            <a:ext uri="{FF2B5EF4-FFF2-40B4-BE49-F238E27FC236}">
              <a16:creationId xmlns:a16="http://schemas.microsoft.com/office/drawing/2014/main" id="{4FECF945-CEEA-472D-AF28-D93059B056B2}"/>
            </a:ext>
          </a:extLst>
        </xdr:cNvPr>
        <xdr:cNvSpPr txBox="1"/>
      </xdr:nvSpPr>
      <xdr:spPr>
        <a:xfrm>
          <a:off x="16357600" y="14191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153851</xdr:rowOff>
    </xdr:from>
    <xdr:to>
      <xdr:col>85</xdr:col>
      <xdr:colOff>177800</xdr:colOff>
      <xdr:row>83</xdr:row>
      <xdr:rowOff>84001</xdr:rowOff>
    </xdr:to>
    <xdr:sp macro="" textlink="">
      <xdr:nvSpPr>
        <xdr:cNvPr id="748" name="フローチャート: 判断 747">
          <a:extLst>
            <a:ext uri="{FF2B5EF4-FFF2-40B4-BE49-F238E27FC236}">
              <a16:creationId xmlns:a16="http://schemas.microsoft.com/office/drawing/2014/main" id="{028D8D87-4148-4A18-9C9E-D6958818A210}"/>
            </a:ext>
          </a:extLst>
        </xdr:cNvPr>
        <xdr:cNvSpPr/>
      </xdr:nvSpPr>
      <xdr:spPr>
        <a:xfrm>
          <a:off x="16268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108131</xdr:rowOff>
    </xdr:from>
    <xdr:to>
      <xdr:col>81</xdr:col>
      <xdr:colOff>101600</xdr:colOff>
      <xdr:row>83</xdr:row>
      <xdr:rowOff>38281</xdr:rowOff>
    </xdr:to>
    <xdr:sp macro="" textlink="">
      <xdr:nvSpPr>
        <xdr:cNvPr id="749" name="フローチャート: 判断 748">
          <a:extLst>
            <a:ext uri="{FF2B5EF4-FFF2-40B4-BE49-F238E27FC236}">
              <a16:creationId xmlns:a16="http://schemas.microsoft.com/office/drawing/2014/main" id="{30493891-1B31-420A-AA58-D0634AEC388B}"/>
            </a:ext>
          </a:extLst>
        </xdr:cNvPr>
        <xdr:cNvSpPr/>
      </xdr:nvSpPr>
      <xdr:spPr>
        <a:xfrm>
          <a:off x="15430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750" name="フローチャート: 判断 749">
          <a:extLst>
            <a:ext uri="{FF2B5EF4-FFF2-40B4-BE49-F238E27FC236}">
              <a16:creationId xmlns:a16="http://schemas.microsoft.com/office/drawing/2014/main" id="{220DFAE2-FAF8-4194-B620-E772E2447B1D}"/>
            </a:ext>
          </a:extLst>
        </xdr:cNvPr>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751" name="フローチャート: 判断 750">
          <a:extLst>
            <a:ext uri="{FF2B5EF4-FFF2-40B4-BE49-F238E27FC236}">
              <a16:creationId xmlns:a16="http://schemas.microsoft.com/office/drawing/2014/main" id="{64DCB1F3-0E0D-4117-8E98-8C1D8701B2BE}"/>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752" name="フローチャート: 判断 751">
          <a:extLst>
            <a:ext uri="{FF2B5EF4-FFF2-40B4-BE49-F238E27FC236}">
              <a16:creationId xmlns:a16="http://schemas.microsoft.com/office/drawing/2014/main" id="{63F42836-5137-4FEC-B43E-F2B8141E1C70}"/>
            </a:ext>
          </a:extLst>
        </xdr:cNvPr>
        <xdr:cNvSpPr/>
      </xdr:nvSpPr>
      <xdr:spPr>
        <a:xfrm>
          <a:off x="1276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7A5AB36D-E16A-45C5-B744-684CF142B9D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D28F13E6-E7ED-44FD-A3BD-D0775F6078D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A32B5D5-8BBB-4E0C-A38A-FD7BC596C15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1007CA98-6353-4CF0-8574-7111AE1A0D5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DE97EF92-68EA-4814-B31D-AD0A7911AB8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86</xdr:row>
      <xdr:rowOff>95069</xdr:rowOff>
    </xdr:from>
    <xdr:to>
      <xdr:col>72</xdr:col>
      <xdr:colOff>38100</xdr:colOff>
      <xdr:row>87</xdr:row>
      <xdr:rowOff>25219</xdr:rowOff>
    </xdr:to>
    <xdr:sp macro="" textlink="">
      <xdr:nvSpPr>
        <xdr:cNvPr id="758" name="楕円 757">
          <a:extLst>
            <a:ext uri="{FF2B5EF4-FFF2-40B4-BE49-F238E27FC236}">
              <a16:creationId xmlns:a16="http://schemas.microsoft.com/office/drawing/2014/main" id="{5B69EF1E-6EBB-4EA9-9361-760BA44A979F}"/>
            </a:ext>
          </a:extLst>
        </xdr:cNvPr>
        <xdr:cNvSpPr/>
      </xdr:nvSpPr>
      <xdr:spPr>
        <a:xfrm>
          <a:off x="13652500" y="1483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86</xdr:row>
      <xdr:rowOff>93436</xdr:rowOff>
    </xdr:from>
    <xdr:to>
      <xdr:col>67</xdr:col>
      <xdr:colOff>101600</xdr:colOff>
      <xdr:row>87</xdr:row>
      <xdr:rowOff>23586</xdr:rowOff>
    </xdr:to>
    <xdr:sp macro="" textlink="">
      <xdr:nvSpPr>
        <xdr:cNvPr id="759" name="楕円 758">
          <a:extLst>
            <a:ext uri="{FF2B5EF4-FFF2-40B4-BE49-F238E27FC236}">
              <a16:creationId xmlns:a16="http://schemas.microsoft.com/office/drawing/2014/main" id="{9A1E3C25-CD0F-4337-AB75-7E3C9ABC0A63}"/>
            </a:ext>
          </a:extLst>
        </xdr:cNvPr>
        <xdr:cNvSpPr/>
      </xdr:nvSpPr>
      <xdr:spPr>
        <a:xfrm>
          <a:off x="12763500" y="1483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144236</xdr:rowOff>
    </xdr:from>
    <xdr:to>
      <xdr:col>71</xdr:col>
      <xdr:colOff>177800</xdr:colOff>
      <xdr:row>86</xdr:row>
      <xdr:rowOff>145869</xdr:rowOff>
    </xdr:to>
    <xdr:cxnSp macro="">
      <xdr:nvCxnSpPr>
        <xdr:cNvPr id="760" name="直線コネクタ 759">
          <a:extLst>
            <a:ext uri="{FF2B5EF4-FFF2-40B4-BE49-F238E27FC236}">
              <a16:creationId xmlns:a16="http://schemas.microsoft.com/office/drawing/2014/main" id="{2867D629-DCE6-4AC0-9086-ECA896F7FE77}"/>
            </a:ext>
          </a:extLst>
        </xdr:cNvPr>
        <xdr:cNvCxnSpPr/>
      </xdr:nvCxnSpPr>
      <xdr:spPr>
        <a:xfrm>
          <a:off x="12814300" y="1488893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54808</xdr:rowOff>
    </xdr:from>
    <xdr:ext cx="405111" cy="259045"/>
    <xdr:sp macro="" textlink="">
      <xdr:nvSpPr>
        <xdr:cNvPr id="761" name="n_1aveValue【児童館】&#10;有形固定資産減価償却率">
          <a:extLst>
            <a:ext uri="{FF2B5EF4-FFF2-40B4-BE49-F238E27FC236}">
              <a16:creationId xmlns:a16="http://schemas.microsoft.com/office/drawing/2014/main" id="{8E36E66B-FF95-4C6C-B3AF-C6F321093117}"/>
            </a:ext>
          </a:extLst>
        </xdr:cNvPr>
        <xdr:cNvSpPr txBox="1"/>
      </xdr:nvSpPr>
      <xdr:spPr>
        <a:xfrm>
          <a:off x="152660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762" name="n_2aveValue【児童館】&#10;有形固定資産減価償却率">
          <a:extLst>
            <a:ext uri="{FF2B5EF4-FFF2-40B4-BE49-F238E27FC236}">
              <a16:creationId xmlns:a16="http://schemas.microsoft.com/office/drawing/2014/main" id="{9F976B58-F2BC-4A63-800C-FD793C311688}"/>
            </a:ext>
          </a:extLst>
        </xdr:cNvPr>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763" name="n_3aveValue【児童館】&#10;有形固定資産減価償却率">
          <a:extLst>
            <a:ext uri="{FF2B5EF4-FFF2-40B4-BE49-F238E27FC236}">
              <a16:creationId xmlns:a16="http://schemas.microsoft.com/office/drawing/2014/main" id="{CAEE3FB3-52FF-4649-B7D0-8D0E32DB7994}"/>
            </a:ext>
          </a:extLst>
        </xdr:cNvPr>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36847</xdr:rowOff>
    </xdr:from>
    <xdr:ext cx="405111" cy="259045"/>
    <xdr:sp macro="" textlink="">
      <xdr:nvSpPr>
        <xdr:cNvPr id="764" name="n_4aveValue【児童館】&#10;有形固定資産減価償却率">
          <a:extLst>
            <a:ext uri="{FF2B5EF4-FFF2-40B4-BE49-F238E27FC236}">
              <a16:creationId xmlns:a16="http://schemas.microsoft.com/office/drawing/2014/main" id="{0E43B5F5-FE65-4156-A46E-30E4B8CE2101}"/>
            </a:ext>
          </a:extLst>
        </xdr:cNvPr>
        <xdr:cNvSpPr txBox="1"/>
      </xdr:nvSpPr>
      <xdr:spPr>
        <a:xfrm>
          <a:off x="12611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87</xdr:row>
      <xdr:rowOff>16346</xdr:rowOff>
    </xdr:from>
    <xdr:ext cx="405111" cy="259045"/>
    <xdr:sp macro="" textlink="">
      <xdr:nvSpPr>
        <xdr:cNvPr id="765" name="n_3mainValue【児童館】&#10;有形固定資産減価償却率">
          <a:extLst>
            <a:ext uri="{FF2B5EF4-FFF2-40B4-BE49-F238E27FC236}">
              <a16:creationId xmlns:a16="http://schemas.microsoft.com/office/drawing/2014/main" id="{CFCE7A2E-D0D3-41A2-9F9B-0ACF3EAF8F9D}"/>
            </a:ext>
          </a:extLst>
        </xdr:cNvPr>
        <xdr:cNvSpPr txBox="1"/>
      </xdr:nvSpPr>
      <xdr:spPr>
        <a:xfrm>
          <a:off x="13500744" y="14932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87</xdr:row>
      <xdr:rowOff>14713</xdr:rowOff>
    </xdr:from>
    <xdr:ext cx="405111" cy="259045"/>
    <xdr:sp macro="" textlink="">
      <xdr:nvSpPr>
        <xdr:cNvPr id="766" name="n_4mainValue【児童館】&#10;有形固定資産減価償却率">
          <a:extLst>
            <a:ext uri="{FF2B5EF4-FFF2-40B4-BE49-F238E27FC236}">
              <a16:creationId xmlns:a16="http://schemas.microsoft.com/office/drawing/2014/main" id="{26F01416-D153-45A3-B421-62B1A4161E78}"/>
            </a:ext>
          </a:extLst>
        </xdr:cNvPr>
        <xdr:cNvSpPr txBox="1"/>
      </xdr:nvSpPr>
      <xdr:spPr>
        <a:xfrm>
          <a:off x="12611744" y="1493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7" name="正方形/長方形 766">
          <a:extLst>
            <a:ext uri="{FF2B5EF4-FFF2-40B4-BE49-F238E27FC236}">
              <a16:creationId xmlns:a16="http://schemas.microsoft.com/office/drawing/2014/main" id="{23492D9D-A5A0-46E6-86FE-6700DD15DEE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8" name="正方形/長方形 767">
          <a:extLst>
            <a:ext uri="{FF2B5EF4-FFF2-40B4-BE49-F238E27FC236}">
              <a16:creationId xmlns:a16="http://schemas.microsoft.com/office/drawing/2014/main" id="{31392ECF-A002-42A5-B339-D9DF8614DA0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9" name="正方形/長方形 768">
          <a:extLst>
            <a:ext uri="{FF2B5EF4-FFF2-40B4-BE49-F238E27FC236}">
              <a16:creationId xmlns:a16="http://schemas.microsoft.com/office/drawing/2014/main" id="{CE88CAEE-FCAA-40EA-B10D-267567C9FEE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0" name="正方形/長方形 769">
          <a:extLst>
            <a:ext uri="{FF2B5EF4-FFF2-40B4-BE49-F238E27FC236}">
              <a16:creationId xmlns:a16="http://schemas.microsoft.com/office/drawing/2014/main" id="{75EA09CD-F9FE-4B70-A028-D177514F964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1" name="正方形/長方形 770">
          <a:extLst>
            <a:ext uri="{FF2B5EF4-FFF2-40B4-BE49-F238E27FC236}">
              <a16:creationId xmlns:a16="http://schemas.microsoft.com/office/drawing/2014/main" id="{21081E01-B344-4C4F-85BB-84F01A866D5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2" name="正方形/長方形 771">
          <a:extLst>
            <a:ext uri="{FF2B5EF4-FFF2-40B4-BE49-F238E27FC236}">
              <a16:creationId xmlns:a16="http://schemas.microsoft.com/office/drawing/2014/main" id="{024F2719-C01E-43C0-8981-EADC057084E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3" name="正方形/長方形 772">
          <a:extLst>
            <a:ext uri="{FF2B5EF4-FFF2-40B4-BE49-F238E27FC236}">
              <a16:creationId xmlns:a16="http://schemas.microsoft.com/office/drawing/2014/main" id="{CDCD73BB-144B-46BA-92C6-34D0EBCE756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4" name="正方形/長方形 773">
          <a:extLst>
            <a:ext uri="{FF2B5EF4-FFF2-40B4-BE49-F238E27FC236}">
              <a16:creationId xmlns:a16="http://schemas.microsoft.com/office/drawing/2014/main" id="{3E740620-6B9D-4681-B19D-61E1CE8DA85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5" name="テキスト ボックス 774">
          <a:extLst>
            <a:ext uri="{FF2B5EF4-FFF2-40B4-BE49-F238E27FC236}">
              <a16:creationId xmlns:a16="http://schemas.microsoft.com/office/drawing/2014/main" id="{89778C11-EBEC-494D-9719-61CF29A1D29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6" name="直線コネクタ 775">
          <a:extLst>
            <a:ext uri="{FF2B5EF4-FFF2-40B4-BE49-F238E27FC236}">
              <a16:creationId xmlns:a16="http://schemas.microsoft.com/office/drawing/2014/main" id="{361BD0E3-722F-4D9C-9233-3288028545E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77" name="直線コネクタ 776">
          <a:extLst>
            <a:ext uri="{FF2B5EF4-FFF2-40B4-BE49-F238E27FC236}">
              <a16:creationId xmlns:a16="http://schemas.microsoft.com/office/drawing/2014/main" id="{1564C27D-8918-49DA-A86D-ED63110F5E7B}"/>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78" name="テキスト ボックス 777">
          <a:extLst>
            <a:ext uri="{FF2B5EF4-FFF2-40B4-BE49-F238E27FC236}">
              <a16:creationId xmlns:a16="http://schemas.microsoft.com/office/drawing/2014/main" id="{661D51DA-69CC-4279-B8BC-C970FB95024B}"/>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79" name="直線コネクタ 778">
          <a:extLst>
            <a:ext uri="{FF2B5EF4-FFF2-40B4-BE49-F238E27FC236}">
              <a16:creationId xmlns:a16="http://schemas.microsoft.com/office/drawing/2014/main" id="{CB621C32-A978-4FAC-B77B-8500E93150C4}"/>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0" name="テキスト ボックス 779">
          <a:extLst>
            <a:ext uri="{FF2B5EF4-FFF2-40B4-BE49-F238E27FC236}">
              <a16:creationId xmlns:a16="http://schemas.microsoft.com/office/drawing/2014/main" id="{48B4FE74-4FE5-4F21-92C0-B871B3E52FBC}"/>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1" name="直線コネクタ 780">
          <a:extLst>
            <a:ext uri="{FF2B5EF4-FFF2-40B4-BE49-F238E27FC236}">
              <a16:creationId xmlns:a16="http://schemas.microsoft.com/office/drawing/2014/main" id="{AAFD788B-8F7D-47F9-8BFE-37DDA98D228F}"/>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2" name="テキスト ボックス 781">
          <a:extLst>
            <a:ext uri="{FF2B5EF4-FFF2-40B4-BE49-F238E27FC236}">
              <a16:creationId xmlns:a16="http://schemas.microsoft.com/office/drawing/2014/main" id="{54D1BE58-24E8-4F2B-B2F8-C8A788A27738}"/>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3" name="直線コネクタ 782">
          <a:extLst>
            <a:ext uri="{FF2B5EF4-FFF2-40B4-BE49-F238E27FC236}">
              <a16:creationId xmlns:a16="http://schemas.microsoft.com/office/drawing/2014/main" id="{91EA7175-3D96-44C8-BF80-53494B1B87B7}"/>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4" name="テキスト ボックス 783">
          <a:extLst>
            <a:ext uri="{FF2B5EF4-FFF2-40B4-BE49-F238E27FC236}">
              <a16:creationId xmlns:a16="http://schemas.microsoft.com/office/drawing/2014/main" id="{DD56CB97-0E82-46B4-9F4F-71C2F9C2FEF8}"/>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85" name="直線コネクタ 784">
          <a:extLst>
            <a:ext uri="{FF2B5EF4-FFF2-40B4-BE49-F238E27FC236}">
              <a16:creationId xmlns:a16="http://schemas.microsoft.com/office/drawing/2014/main" id="{1841891A-F4B1-4107-A63B-EA642F1338C4}"/>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86" name="テキスト ボックス 785">
          <a:extLst>
            <a:ext uri="{FF2B5EF4-FFF2-40B4-BE49-F238E27FC236}">
              <a16:creationId xmlns:a16="http://schemas.microsoft.com/office/drawing/2014/main" id="{9A5A2200-6350-4C49-88AE-C92BC399C837}"/>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87" name="直線コネクタ 786">
          <a:extLst>
            <a:ext uri="{FF2B5EF4-FFF2-40B4-BE49-F238E27FC236}">
              <a16:creationId xmlns:a16="http://schemas.microsoft.com/office/drawing/2014/main" id="{6838985F-DD67-4071-AB50-BA783B2563E1}"/>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88" name="テキスト ボックス 787">
          <a:extLst>
            <a:ext uri="{FF2B5EF4-FFF2-40B4-BE49-F238E27FC236}">
              <a16:creationId xmlns:a16="http://schemas.microsoft.com/office/drawing/2014/main" id="{EC9DE659-E76F-443D-B377-60291C6847FF}"/>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9" name="直線コネクタ 788">
          <a:extLst>
            <a:ext uri="{FF2B5EF4-FFF2-40B4-BE49-F238E27FC236}">
              <a16:creationId xmlns:a16="http://schemas.microsoft.com/office/drawing/2014/main" id="{0085AD80-BB4A-4E5F-ABE9-D06A29687A7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0" name="テキスト ボックス 789">
          <a:extLst>
            <a:ext uri="{FF2B5EF4-FFF2-40B4-BE49-F238E27FC236}">
              <a16:creationId xmlns:a16="http://schemas.microsoft.com/office/drawing/2014/main" id="{4ABE09EB-D3DE-4669-9611-5C4B580A2426}"/>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1" name="【児童館】&#10;一人当たり面積グラフ枠">
          <a:extLst>
            <a:ext uri="{FF2B5EF4-FFF2-40B4-BE49-F238E27FC236}">
              <a16:creationId xmlns:a16="http://schemas.microsoft.com/office/drawing/2014/main" id="{89DA477E-FE0A-4B6C-9D49-630459F689C9}"/>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111579</xdr:rowOff>
    </xdr:from>
    <xdr:to>
      <xdr:col>116</xdr:col>
      <xdr:colOff>62864</xdr:colOff>
      <xdr:row>86</xdr:row>
      <xdr:rowOff>87086</xdr:rowOff>
    </xdr:to>
    <xdr:cxnSp macro="">
      <xdr:nvCxnSpPr>
        <xdr:cNvPr id="792" name="直線コネクタ 791">
          <a:extLst>
            <a:ext uri="{FF2B5EF4-FFF2-40B4-BE49-F238E27FC236}">
              <a16:creationId xmlns:a16="http://schemas.microsoft.com/office/drawing/2014/main" id="{25150EC8-AA04-4F56-9597-010EFDFD62C0}"/>
            </a:ext>
          </a:extLst>
        </xdr:cNvPr>
        <xdr:cNvCxnSpPr/>
      </xdr:nvCxnSpPr>
      <xdr:spPr>
        <a:xfrm flipV="1">
          <a:off x="22160864" y="13313229"/>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793" name="【児童館】&#10;一人当たり面積最小値テキスト">
          <a:extLst>
            <a:ext uri="{FF2B5EF4-FFF2-40B4-BE49-F238E27FC236}">
              <a16:creationId xmlns:a16="http://schemas.microsoft.com/office/drawing/2014/main" id="{EE42FD8C-29B1-42B3-A951-9AA7094CC2FB}"/>
            </a:ext>
          </a:extLst>
        </xdr:cNvPr>
        <xdr:cNvSpPr txBox="1"/>
      </xdr:nvSpPr>
      <xdr:spPr>
        <a:xfrm>
          <a:off x="221996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794" name="直線コネクタ 793">
          <a:extLst>
            <a:ext uri="{FF2B5EF4-FFF2-40B4-BE49-F238E27FC236}">
              <a16:creationId xmlns:a16="http://schemas.microsoft.com/office/drawing/2014/main" id="{31A02B23-2D88-4AC3-9C3D-9B83F396EAF4}"/>
            </a:ext>
          </a:extLst>
        </xdr:cNvPr>
        <xdr:cNvCxnSpPr/>
      </xdr:nvCxnSpPr>
      <xdr:spPr>
        <a:xfrm>
          <a:off x="22072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58256</xdr:rowOff>
    </xdr:from>
    <xdr:ext cx="469744" cy="259045"/>
    <xdr:sp macro="" textlink="">
      <xdr:nvSpPr>
        <xdr:cNvPr id="795" name="【児童館】&#10;一人当たり面積最大値テキスト">
          <a:extLst>
            <a:ext uri="{FF2B5EF4-FFF2-40B4-BE49-F238E27FC236}">
              <a16:creationId xmlns:a16="http://schemas.microsoft.com/office/drawing/2014/main" id="{22975DC2-680B-448A-B6AE-D6762F0E19ED}"/>
            </a:ext>
          </a:extLst>
        </xdr:cNvPr>
        <xdr:cNvSpPr txBox="1"/>
      </xdr:nvSpPr>
      <xdr:spPr>
        <a:xfrm>
          <a:off x="22199600" y="130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111579</xdr:rowOff>
    </xdr:from>
    <xdr:to>
      <xdr:col>116</xdr:col>
      <xdr:colOff>152400</xdr:colOff>
      <xdr:row>77</xdr:row>
      <xdr:rowOff>111579</xdr:rowOff>
    </xdr:to>
    <xdr:cxnSp macro="">
      <xdr:nvCxnSpPr>
        <xdr:cNvPr id="796" name="直線コネクタ 795">
          <a:extLst>
            <a:ext uri="{FF2B5EF4-FFF2-40B4-BE49-F238E27FC236}">
              <a16:creationId xmlns:a16="http://schemas.microsoft.com/office/drawing/2014/main" id="{A5C07002-2725-4D0B-9D1A-EAC3FD6BB47D}"/>
            </a:ext>
          </a:extLst>
        </xdr:cNvPr>
        <xdr:cNvCxnSpPr/>
      </xdr:nvCxnSpPr>
      <xdr:spPr>
        <a:xfrm>
          <a:off x="22072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88191</xdr:rowOff>
    </xdr:from>
    <xdr:ext cx="469744" cy="259045"/>
    <xdr:sp macro="" textlink="">
      <xdr:nvSpPr>
        <xdr:cNvPr id="797" name="【児童館】&#10;一人当たり面積平均値テキスト">
          <a:extLst>
            <a:ext uri="{FF2B5EF4-FFF2-40B4-BE49-F238E27FC236}">
              <a16:creationId xmlns:a16="http://schemas.microsoft.com/office/drawing/2014/main" id="{179A8FD8-D0A8-450E-82BB-9655746B55FB}"/>
            </a:ext>
          </a:extLst>
        </xdr:cNvPr>
        <xdr:cNvSpPr txBox="1"/>
      </xdr:nvSpPr>
      <xdr:spPr>
        <a:xfrm>
          <a:off x="22199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798" name="フローチャート: 判断 797">
          <a:extLst>
            <a:ext uri="{FF2B5EF4-FFF2-40B4-BE49-F238E27FC236}">
              <a16:creationId xmlns:a16="http://schemas.microsoft.com/office/drawing/2014/main" id="{18C5A03C-32F1-45B4-B148-59EC45A85702}"/>
            </a:ext>
          </a:extLst>
        </xdr:cNvPr>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799" name="フローチャート: 判断 798">
          <a:extLst>
            <a:ext uri="{FF2B5EF4-FFF2-40B4-BE49-F238E27FC236}">
              <a16:creationId xmlns:a16="http://schemas.microsoft.com/office/drawing/2014/main" id="{F4EDFE4E-9712-45E7-ADBF-F24356290942}"/>
            </a:ext>
          </a:extLst>
        </xdr:cNvPr>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19957</xdr:rowOff>
    </xdr:from>
    <xdr:to>
      <xdr:col>107</xdr:col>
      <xdr:colOff>101600</xdr:colOff>
      <xdr:row>84</xdr:row>
      <xdr:rowOff>121557</xdr:rowOff>
    </xdr:to>
    <xdr:sp macro="" textlink="">
      <xdr:nvSpPr>
        <xdr:cNvPr id="800" name="フローチャート: 判断 799">
          <a:extLst>
            <a:ext uri="{FF2B5EF4-FFF2-40B4-BE49-F238E27FC236}">
              <a16:creationId xmlns:a16="http://schemas.microsoft.com/office/drawing/2014/main" id="{78DCD15F-6A60-4F52-9116-FCC638935538}"/>
            </a:ext>
          </a:extLst>
        </xdr:cNvPr>
        <xdr:cNvSpPr/>
      </xdr:nvSpPr>
      <xdr:spPr>
        <a:xfrm>
          <a:off x="20383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19957</xdr:rowOff>
    </xdr:from>
    <xdr:to>
      <xdr:col>102</xdr:col>
      <xdr:colOff>165100</xdr:colOff>
      <xdr:row>84</xdr:row>
      <xdr:rowOff>121557</xdr:rowOff>
    </xdr:to>
    <xdr:sp macro="" textlink="">
      <xdr:nvSpPr>
        <xdr:cNvPr id="801" name="フローチャート: 判断 800">
          <a:extLst>
            <a:ext uri="{FF2B5EF4-FFF2-40B4-BE49-F238E27FC236}">
              <a16:creationId xmlns:a16="http://schemas.microsoft.com/office/drawing/2014/main" id="{B05BEBB7-5ECC-4181-85F8-667851735DE4}"/>
            </a:ext>
          </a:extLst>
        </xdr:cNvPr>
        <xdr:cNvSpPr/>
      </xdr:nvSpPr>
      <xdr:spPr>
        <a:xfrm>
          <a:off x="19494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19957</xdr:rowOff>
    </xdr:from>
    <xdr:to>
      <xdr:col>98</xdr:col>
      <xdr:colOff>38100</xdr:colOff>
      <xdr:row>84</xdr:row>
      <xdr:rowOff>121557</xdr:rowOff>
    </xdr:to>
    <xdr:sp macro="" textlink="">
      <xdr:nvSpPr>
        <xdr:cNvPr id="802" name="フローチャート: 判断 801">
          <a:extLst>
            <a:ext uri="{FF2B5EF4-FFF2-40B4-BE49-F238E27FC236}">
              <a16:creationId xmlns:a16="http://schemas.microsoft.com/office/drawing/2014/main" id="{9DA74B53-F1B2-40B6-82D9-168333B4406E}"/>
            </a:ext>
          </a:extLst>
        </xdr:cNvPr>
        <xdr:cNvSpPr/>
      </xdr:nvSpPr>
      <xdr:spPr>
        <a:xfrm>
          <a:off x="18605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3" name="テキスト ボックス 802">
          <a:extLst>
            <a:ext uri="{FF2B5EF4-FFF2-40B4-BE49-F238E27FC236}">
              <a16:creationId xmlns:a16="http://schemas.microsoft.com/office/drawing/2014/main" id="{AAB0546F-8479-4BE7-AA93-19F5E1D7208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EB46836A-2DD9-4BFE-B106-E42FF8971C2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5D71AC6A-3FE0-424E-A9A5-5F071EC83F7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E6F47DE4-89AE-444B-A084-70620921D37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3688A006-F758-4B05-9FA3-B2636033D52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93436</xdr:rowOff>
    </xdr:from>
    <xdr:to>
      <xdr:col>102</xdr:col>
      <xdr:colOff>165100</xdr:colOff>
      <xdr:row>86</xdr:row>
      <xdr:rowOff>23586</xdr:rowOff>
    </xdr:to>
    <xdr:sp macro="" textlink="">
      <xdr:nvSpPr>
        <xdr:cNvPr id="808" name="楕円 807">
          <a:extLst>
            <a:ext uri="{FF2B5EF4-FFF2-40B4-BE49-F238E27FC236}">
              <a16:creationId xmlns:a16="http://schemas.microsoft.com/office/drawing/2014/main" id="{639C389D-EB45-4B99-A230-08817BE2C574}"/>
            </a:ext>
          </a:extLst>
        </xdr:cNvPr>
        <xdr:cNvSpPr/>
      </xdr:nvSpPr>
      <xdr:spPr>
        <a:xfrm>
          <a:off x="19494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93436</xdr:rowOff>
    </xdr:from>
    <xdr:to>
      <xdr:col>98</xdr:col>
      <xdr:colOff>38100</xdr:colOff>
      <xdr:row>86</xdr:row>
      <xdr:rowOff>23586</xdr:rowOff>
    </xdr:to>
    <xdr:sp macro="" textlink="">
      <xdr:nvSpPr>
        <xdr:cNvPr id="809" name="楕円 808">
          <a:extLst>
            <a:ext uri="{FF2B5EF4-FFF2-40B4-BE49-F238E27FC236}">
              <a16:creationId xmlns:a16="http://schemas.microsoft.com/office/drawing/2014/main" id="{25ECB786-EB41-46EF-85C6-C805AA08DE50}"/>
            </a:ext>
          </a:extLst>
        </xdr:cNvPr>
        <xdr:cNvSpPr/>
      </xdr:nvSpPr>
      <xdr:spPr>
        <a:xfrm>
          <a:off x="18605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144236</xdr:rowOff>
    </xdr:from>
    <xdr:to>
      <xdr:col>102</xdr:col>
      <xdr:colOff>114300</xdr:colOff>
      <xdr:row>85</xdr:row>
      <xdr:rowOff>144236</xdr:rowOff>
    </xdr:to>
    <xdr:cxnSp macro="">
      <xdr:nvCxnSpPr>
        <xdr:cNvPr id="810" name="直線コネクタ 809">
          <a:extLst>
            <a:ext uri="{FF2B5EF4-FFF2-40B4-BE49-F238E27FC236}">
              <a16:creationId xmlns:a16="http://schemas.microsoft.com/office/drawing/2014/main" id="{F1F3876B-11B7-4028-875F-17A2BC143D99}"/>
            </a:ext>
          </a:extLst>
        </xdr:cNvPr>
        <xdr:cNvCxnSpPr/>
      </xdr:nvCxnSpPr>
      <xdr:spPr>
        <a:xfrm>
          <a:off x="18656300" y="14717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105427</xdr:rowOff>
    </xdr:from>
    <xdr:ext cx="469744" cy="259045"/>
    <xdr:sp macro="" textlink="">
      <xdr:nvSpPr>
        <xdr:cNvPr id="811" name="n_1aveValue【児童館】&#10;一人当たり面積">
          <a:extLst>
            <a:ext uri="{FF2B5EF4-FFF2-40B4-BE49-F238E27FC236}">
              <a16:creationId xmlns:a16="http://schemas.microsoft.com/office/drawing/2014/main" id="{7995FFA8-FF39-45C1-9DB4-507BBE601814}"/>
            </a:ext>
          </a:extLst>
        </xdr:cNvPr>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138084</xdr:rowOff>
    </xdr:from>
    <xdr:ext cx="469744" cy="259045"/>
    <xdr:sp macro="" textlink="">
      <xdr:nvSpPr>
        <xdr:cNvPr id="812" name="n_2aveValue【児童館】&#10;一人当たり面積">
          <a:extLst>
            <a:ext uri="{FF2B5EF4-FFF2-40B4-BE49-F238E27FC236}">
              <a16:creationId xmlns:a16="http://schemas.microsoft.com/office/drawing/2014/main" id="{9088BC77-AC8B-492D-A965-C8175EC3EDE9}"/>
            </a:ext>
          </a:extLst>
        </xdr:cNvPr>
        <xdr:cNvSpPr txBox="1"/>
      </xdr:nvSpPr>
      <xdr:spPr>
        <a:xfrm>
          <a:off x="20199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138084</xdr:rowOff>
    </xdr:from>
    <xdr:ext cx="469744" cy="259045"/>
    <xdr:sp macro="" textlink="">
      <xdr:nvSpPr>
        <xdr:cNvPr id="813" name="n_3aveValue【児童館】&#10;一人当たり面積">
          <a:extLst>
            <a:ext uri="{FF2B5EF4-FFF2-40B4-BE49-F238E27FC236}">
              <a16:creationId xmlns:a16="http://schemas.microsoft.com/office/drawing/2014/main" id="{25109A28-5B05-4257-AD94-9490B5AD8D13}"/>
            </a:ext>
          </a:extLst>
        </xdr:cNvPr>
        <xdr:cNvSpPr txBox="1"/>
      </xdr:nvSpPr>
      <xdr:spPr>
        <a:xfrm>
          <a:off x="19310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138084</xdr:rowOff>
    </xdr:from>
    <xdr:ext cx="469744" cy="259045"/>
    <xdr:sp macro="" textlink="">
      <xdr:nvSpPr>
        <xdr:cNvPr id="814" name="n_4aveValue【児童館】&#10;一人当たり面積">
          <a:extLst>
            <a:ext uri="{FF2B5EF4-FFF2-40B4-BE49-F238E27FC236}">
              <a16:creationId xmlns:a16="http://schemas.microsoft.com/office/drawing/2014/main" id="{8FBFC102-0C97-4EDE-BC64-4FB2E94DCEF5}"/>
            </a:ext>
          </a:extLst>
        </xdr:cNvPr>
        <xdr:cNvSpPr txBox="1"/>
      </xdr:nvSpPr>
      <xdr:spPr>
        <a:xfrm>
          <a:off x="18421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14713</xdr:rowOff>
    </xdr:from>
    <xdr:ext cx="469744" cy="259045"/>
    <xdr:sp macro="" textlink="">
      <xdr:nvSpPr>
        <xdr:cNvPr id="815" name="n_3mainValue【児童館】&#10;一人当たり面積">
          <a:extLst>
            <a:ext uri="{FF2B5EF4-FFF2-40B4-BE49-F238E27FC236}">
              <a16:creationId xmlns:a16="http://schemas.microsoft.com/office/drawing/2014/main" id="{DF225E7F-A351-4F5A-8751-6BB7328E5A93}"/>
            </a:ext>
          </a:extLst>
        </xdr:cNvPr>
        <xdr:cNvSpPr txBox="1"/>
      </xdr:nvSpPr>
      <xdr:spPr>
        <a:xfrm>
          <a:off x="19310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14713</xdr:rowOff>
    </xdr:from>
    <xdr:ext cx="469744" cy="259045"/>
    <xdr:sp macro="" textlink="">
      <xdr:nvSpPr>
        <xdr:cNvPr id="816" name="n_4mainValue【児童館】&#10;一人当たり面積">
          <a:extLst>
            <a:ext uri="{FF2B5EF4-FFF2-40B4-BE49-F238E27FC236}">
              <a16:creationId xmlns:a16="http://schemas.microsoft.com/office/drawing/2014/main" id="{933F1666-0C7C-47DC-B6C7-D2CCE6BAA62B}"/>
            </a:ext>
          </a:extLst>
        </xdr:cNvPr>
        <xdr:cNvSpPr txBox="1"/>
      </xdr:nvSpPr>
      <xdr:spPr>
        <a:xfrm>
          <a:off x="18421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17" name="正方形/長方形 816">
          <a:extLst>
            <a:ext uri="{FF2B5EF4-FFF2-40B4-BE49-F238E27FC236}">
              <a16:creationId xmlns:a16="http://schemas.microsoft.com/office/drawing/2014/main" id="{184CAFF2-E1F7-42F8-86AD-677A55F3A64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8" name="正方形/長方形 817">
          <a:extLst>
            <a:ext uri="{FF2B5EF4-FFF2-40B4-BE49-F238E27FC236}">
              <a16:creationId xmlns:a16="http://schemas.microsoft.com/office/drawing/2014/main" id="{9AC669E7-D49E-4E5A-821D-BC55ECCE418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9" name="正方形/長方形 818">
          <a:extLst>
            <a:ext uri="{FF2B5EF4-FFF2-40B4-BE49-F238E27FC236}">
              <a16:creationId xmlns:a16="http://schemas.microsoft.com/office/drawing/2014/main" id="{AEAD91C3-6AC0-4835-85DA-685F6EF7235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0" name="正方形/長方形 819">
          <a:extLst>
            <a:ext uri="{FF2B5EF4-FFF2-40B4-BE49-F238E27FC236}">
              <a16:creationId xmlns:a16="http://schemas.microsoft.com/office/drawing/2014/main" id="{D5C7A374-9C3C-459A-A08A-BF503FDEC04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1" name="正方形/長方形 820">
          <a:extLst>
            <a:ext uri="{FF2B5EF4-FFF2-40B4-BE49-F238E27FC236}">
              <a16:creationId xmlns:a16="http://schemas.microsoft.com/office/drawing/2014/main" id="{4AD0AF81-8892-4112-80A5-E02EDE63748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2" name="正方形/長方形 821">
          <a:extLst>
            <a:ext uri="{FF2B5EF4-FFF2-40B4-BE49-F238E27FC236}">
              <a16:creationId xmlns:a16="http://schemas.microsoft.com/office/drawing/2014/main" id="{F8654C5A-53C1-4A15-B965-AD65865ED19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3" name="正方形/長方形 822">
          <a:extLst>
            <a:ext uri="{FF2B5EF4-FFF2-40B4-BE49-F238E27FC236}">
              <a16:creationId xmlns:a16="http://schemas.microsoft.com/office/drawing/2014/main" id="{26C48672-09A7-4D42-9CDA-250546738DD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4" name="正方形/長方形 823">
          <a:extLst>
            <a:ext uri="{FF2B5EF4-FFF2-40B4-BE49-F238E27FC236}">
              <a16:creationId xmlns:a16="http://schemas.microsoft.com/office/drawing/2014/main" id="{C8A78A73-EDCC-43A9-840F-2CCB75C09FF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5" name="テキスト ボックス 824">
          <a:extLst>
            <a:ext uri="{FF2B5EF4-FFF2-40B4-BE49-F238E27FC236}">
              <a16:creationId xmlns:a16="http://schemas.microsoft.com/office/drawing/2014/main" id="{F2E8E1C3-6BD1-4319-9901-1AB8442896E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6" name="直線コネクタ 825">
          <a:extLst>
            <a:ext uri="{FF2B5EF4-FFF2-40B4-BE49-F238E27FC236}">
              <a16:creationId xmlns:a16="http://schemas.microsoft.com/office/drawing/2014/main" id="{AE88BF58-B0E6-46D8-840A-4BDC9C59055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27" name="テキスト ボックス 826">
          <a:extLst>
            <a:ext uri="{FF2B5EF4-FFF2-40B4-BE49-F238E27FC236}">
              <a16:creationId xmlns:a16="http://schemas.microsoft.com/office/drawing/2014/main" id="{EAEF34D6-EF2E-4920-8ED9-1BE14D3CB67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28" name="直線コネクタ 827">
          <a:extLst>
            <a:ext uri="{FF2B5EF4-FFF2-40B4-BE49-F238E27FC236}">
              <a16:creationId xmlns:a16="http://schemas.microsoft.com/office/drawing/2014/main" id="{F10D966E-3478-4B26-82C0-CDA2139D1AF5}"/>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29" name="テキスト ボックス 828">
          <a:extLst>
            <a:ext uri="{FF2B5EF4-FFF2-40B4-BE49-F238E27FC236}">
              <a16:creationId xmlns:a16="http://schemas.microsoft.com/office/drawing/2014/main" id="{8E8C9B79-B819-4FEF-AEDC-18D39A0B08F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30" name="直線コネクタ 829">
          <a:extLst>
            <a:ext uri="{FF2B5EF4-FFF2-40B4-BE49-F238E27FC236}">
              <a16:creationId xmlns:a16="http://schemas.microsoft.com/office/drawing/2014/main" id="{4416AFAB-4325-40BB-9EAD-5883AF4012DE}"/>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31" name="テキスト ボックス 830">
          <a:extLst>
            <a:ext uri="{FF2B5EF4-FFF2-40B4-BE49-F238E27FC236}">
              <a16:creationId xmlns:a16="http://schemas.microsoft.com/office/drawing/2014/main" id="{FDC7A303-D168-44A5-915E-79074C987699}"/>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32" name="直線コネクタ 831">
          <a:extLst>
            <a:ext uri="{FF2B5EF4-FFF2-40B4-BE49-F238E27FC236}">
              <a16:creationId xmlns:a16="http://schemas.microsoft.com/office/drawing/2014/main" id="{489D6458-9144-497C-ABA5-7A4A229CA36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33" name="テキスト ボックス 832">
          <a:extLst>
            <a:ext uri="{FF2B5EF4-FFF2-40B4-BE49-F238E27FC236}">
              <a16:creationId xmlns:a16="http://schemas.microsoft.com/office/drawing/2014/main" id="{9AB271D6-3A8E-45BB-B1F9-0CB8C0888032}"/>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34" name="直線コネクタ 833">
          <a:extLst>
            <a:ext uri="{FF2B5EF4-FFF2-40B4-BE49-F238E27FC236}">
              <a16:creationId xmlns:a16="http://schemas.microsoft.com/office/drawing/2014/main" id="{20C9C131-9A77-4DB6-ACD3-91E5E04AB85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35" name="テキスト ボックス 834">
          <a:extLst>
            <a:ext uri="{FF2B5EF4-FFF2-40B4-BE49-F238E27FC236}">
              <a16:creationId xmlns:a16="http://schemas.microsoft.com/office/drawing/2014/main" id="{76DD698F-FED9-40A2-B094-95F93939278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36" name="直線コネクタ 835">
          <a:extLst>
            <a:ext uri="{FF2B5EF4-FFF2-40B4-BE49-F238E27FC236}">
              <a16:creationId xmlns:a16="http://schemas.microsoft.com/office/drawing/2014/main" id="{FFDE4100-5A12-4A46-BAD5-F29C059114A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37" name="テキスト ボックス 836">
          <a:extLst>
            <a:ext uri="{FF2B5EF4-FFF2-40B4-BE49-F238E27FC236}">
              <a16:creationId xmlns:a16="http://schemas.microsoft.com/office/drawing/2014/main" id="{C106C973-F8DF-4907-AB88-C3EB11873415}"/>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38" name="直線コネクタ 837">
          <a:extLst>
            <a:ext uri="{FF2B5EF4-FFF2-40B4-BE49-F238E27FC236}">
              <a16:creationId xmlns:a16="http://schemas.microsoft.com/office/drawing/2014/main" id="{2535F575-23FC-42B3-A38D-2EF28408739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39" name="テキスト ボックス 838">
          <a:extLst>
            <a:ext uri="{FF2B5EF4-FFF2-40B4-BE49-F238E27FC236}">
              <a16:creationId xmlns:a16="http://schemas.microsoft.com/office/drawing/2014/main" id="{12329431-BF52-44E8-A143-483F2A8DE7F5}"/>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0" name="直線コネクタ 839">
          <a:extLst>
            <a:ext uri="{FF2B5EF4-FFF2-40B4-BE49-F238E27FC236}">
              <a16:creationId xmlns:a16="http://schemas.microsoft.com/office/drawing/2014/main" id="{F9DE1D7B-3526-4993-9C5B-3F4C6168593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公民館】&#10;有形固定資産減価償却率グラフ枠">
          <a:extLst>
            <a:ext uri="{FF2B5EF4-FFF2-40B4-BE49-F238E27FC236}">
              <a16:creationId xmlns:a16="http://schemas.microsoft.com/office/drawing/2014/main" id="{61E22692-C38B-495A-B8D8-D2C0048FB1F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161108</xdr:rowOff>
    </xdr:from>
    <xdr:to>
      <xdr:col>85</xdr:col>
      <xdr:colOff>126364</xdr:colOff>
      <xdr:row>108</xdr:row>
      <xdr:rowOff>89263</xdr:rowOff>
    </xdr:to>
    <xdr:cxnSp macro="">
      <xdr:nvCxnSpPr>
        <xdr:cNvPr id="842" name="直線コネクタ 841">
          <a:extLst>
            <a:ext uri="{FF2B5EF4-FFF2-40B4-BE49-F238E27FC236}">
              <a16:creationId xmlns:a16="http://schemas.microsoft.com/office/drawing/2014/main" id="{57BACA98-B7BB-4A8A-B2A6-DEA41B2478D2}"/>
            </a:ext>
          </a:extLst>
        </xdr:cNvPr>
        <xdr:cNvCxnSpPr/>
      </xdr:nvCxnSpPr>
      <xdr:spPr>
        <a:xfrm flipV="1">
          <a:off x="16318864" y="17306108"/>
          <a:ext cx="0" cy="1299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93090</xdr:rowOff>
    </xdr:from>
    <xdr:ext cx="405111" cy="259045"/>
    <xdr:sp macro="" textlink="">
      <xdr:nvSpPr>
        <xdr:cNvPr id="843" name="【公民館】&#10;有形固定資産減価償却率最小値テキスト">
          <a:extLst>
            <a:ext uri="{FF2B5EF4-FFF2-40B4-BE49-F238E27FC236}">
              <a16:creationId xmlns:a16="http://schemas.microsoft.com/office/drawing/2014/main" id="{3C39EB0F-8491-444B-9082-DBA59893DC62}"/>
            </a:ext>
          </a:extLst>
        </xdr:cNvPr>
        <xdr:cNvSpPr txBox="1"/>
      </xdr:nvSpPr>
      <xdr:spPr>
        <a:xfrm>
          <a:off x="16357600" y="1860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89263</xdr:rowOff>
    </xdr:from>
    <xdr:to>
      <xdr:col>86</xdr:col>
      <xdr:colOff>25400</xdr:colOff>
      <xdr:row>108</xdr:row>
      <xdr:rowOff>89263</xdr:rowOff>
    </xdr:to>
    <xdr:cxnSp macro="">
      <xdr:nvCxnSpPr>
        <xdr:cNvPr id="844" name="直線コネクタ 843">
          <a:extLst>
            <a:ext uri="{FF2B5EF4-FFF2-40B4-BE49-F238E27FC236}">
              <a16:creationId xmlns:a16="http://schemas.microsoft.com/office/drawing/2014/main" id="{76C106D5-7C03-4E4A-A58D-4571391CA9DF}"/>
            </a:ext>
          </a:extLst>
        </xdr:cNvPr>
        <xdr:cNvCxnSpPr/>
      </xdr:nvCxnSpPr>
      <xdr:spPr>
        <a:xfrm>
          <a:off x="16230600" y="1860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107785</xdr:rowOff>
    </xdr:from>
    <xdr:ext cx="405111" cy="259045"/>
    <xdr:sp macro="" textlink="">
      <xdr:nvSpPr>
        <xdr:cNvPr id="845" name="【公民館】&#10;有形固定資産減価償却率最大値テキスト">
          <a:extLst>
            <a:ext uri="{FF2B5EF4-FFF2-40B4-BE49-F238E27FC236}">
              <a16:creationId xmlns:a16="http://schemas.microsoft.com/office/drawing/2014/main" id="{8160EFAF-E357-4CC6-9E38-1D9B754BFD53}"/>
            </a:ext>
          </a:extLst>
        </xdr:cNvPr>
        <xdr:cNvSpPr txBox="1"/>
      </xdr:nvSpPr>
      <xdr:spPr>
        <a:xfrm>
          <a:off x="16357600" y="1708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161108</xdr:rowOff>
    </xdr:from>
    <xdr:to>
      <xdr:col>86</xdr:col>
      <xdr:colOff>25400</xdr:colOff>
      <xdr:row>100</xdr:row>
      <xdr:rowOff>161108</xdr:rowOff>
    </xdr:to>
    <xdr:cxnSp macro="">
      <xdr:nvCxnSpPr>
        <xdr:cNvPr id="846" name="直線コネクタ 845">
          <a:extLst>
            <a:ext uri="{FF2B5EF4-FFF2-40B4-BE49-F238E27FC236}">
              <a16:creationId xmlns:a16="http://schemas.microsoft.com/office/drawing/2014/main" id="{D2BFB7D9-D81A-4F93-AAB3-41C042E98959}"/>
            </a:ext>
          </a:extLst>
        </xdr:cNvPr>
        <xdr:cNvCxnSpPr/>
      </xdr:nvCxnSpPr>
      <xdr:spPr>
        <a:xfrm>
          <a:off x="16230600" y="1730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20156</xdr:rowOff>
    </xdr:from>
    <xdr:ext cx="405111" cy="259045"/>
    <xdr:sp macro="" textlink="">
      <xdr:nvSpPr>
        <xdr:cNvPr id="847" name="【公民館】&#10;有形固定資産減価償却率平均値テキスト">
          <a:extLst>
            <a:ext uri="{FF2B5EF4-FFF2-40B4-BE49-F238E27FC236}">
              <a16:creationId xmlns:a16="http://schemas.microsoft.com/office/drawing/2014/main" id="{60B3B105-C7AD-41F3-8BDF-7EB2723F051A}"/>
            </a:ext>
          </a:extLst>
        </xdr:cNvPr>
        <xdr:cNvSpPr txBox="1"/>
      </xdr:nvSpPr>
      <xdr:spPr>
        <a:xfrm>
          <a:off x="16357600" y="18022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41729</xdr:rowOff>
    </xdr:from>
    <xdr:to>
      <xdr:col>85</xdr:col>
      <xdr:colOff>177800</xdr:colOff>
      <xdr:row>105</xdr:row>
      <xdr:rowOff>143329</xdr:rowOff>
    </xdr:to>
    <xdr:sp macro="" textlink="">
      <xdr:nvSpPr>
        <xdr:cNvPr id="848" name="フローチャート: 判断 847">
          <a:extLst>
            <a:ext uri="{FF2B5EF4-FFF2-40B4-BE49-F238E27FC236}">
              <a16:creationId xmlns:a16="http://schemas.microsoft.com/office/drawing/2014/main" id="{24AEDC67-96C6-4697-A524-57CD8D72B7CE}"/>
            </a:ext>
          </a:extLst>
        </xdr:cNvPr>
        <xdr:cNvSpPr/>
      </xdr:nvSpPr>
      <xdr:spPr>
        <a:xfrm>
          <a:off x="16268700" y="1804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165826</xdr:rowOff>
    </xdr:from>
    <xdr:to>
      <xdr:col>81</xdr:col>
      <xdr:colOff>101600</xdr:colOff>
      <xdr:row>105</xdr:row>
      <xdr:rowOff>95976</xdr:rowOff>
    </xdr:to>
    <xdr:sp macro="" textlink="">
      <xdr:nvSpPr>
        <xdr:cNvPr id="849" name="フローチャート: 判断 848">
          <a:extLst>
            <a:ext uri="{FF2B5EF4-FFF2-40B4-BE49-F238E27FC236}">
              <a16:creationId xmlns:a16="http://schemas.microsoft.com/office/drawing/2014/main" id="{CADB43C5-78E6-4F3C-BF74-ED28D118F273}"/>
            </a:ext>
          </a:extLst>
        </xdr:cNvPr>
        <xdr:cNvSpPr/>
      </xdr:nvSpPr>
      <xdr:spPr>
        <a:xfrm>
          <a:off x="154305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850" name="フローチャート: 判断 849">
          <a:extLst>
            <a:ext uri="{FF2B5EF4-FFF2-40B4-BE49-F238E27FC236}">
              <a16:creationId xmlns:a16="http://schemas.microsoft.com/office/drawing/2014/main" id="{43DB4A07-0717-47D4-955D-20B4DC36C3BA}"/>
            </a:ext>
          </a:extLst>
        </xdr:cNvPr>
        <xdr:cNvSpPr/>
      </xdr:nvSpPr>
      <xdr:spPr>
        <a:xfrm>
          <a:off x="14541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907</xdr:rowOff>
    </xdr:from>
    <xdr:to>
      <xdr:col>72</xdr:col>
      <xdr:colOff>38100</xdr:colOff>
      <xdr:row>105</xdr:row>
      <xdr:rowOff>102507</xdr:rowOff>
    </xdr:to>
    <xdr:sp macro="" textlink="">
      <xdr:nvSpPr>
        <xdr:cNvPr id="851" name="フローチャート: 判断 850">
          <a:extLst>
            <a:ext uri="{FF2B5EF4-FFF2-40B4-BE49-F238E27FC236}">
              <a16:creationId xmlns:a16="http://schemas.microsoft.com/office/drawing/2014/main" id="{DC5BA302-5382-406E-A88B-7BA2902959EB}"/>
            </a:ext>
          </a:extLst>
        </xdr:cNvPr>
        <xdr:cNvSpPr/>
      </xdr:nvSpPr>
      <xdr:spPr>
        <a:xfrm>
          <a:off x="13652500" y="1800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852" name="フローチャート: 判断 851">
          <a:extLst>
            <a:ext uri="{FF2B5EF4-FFF2-40B4-BE49-F238E27FC236}">
              <a16:creationId xmlns:a16="http://schemas.microsoft.com/office/drawing/2014/main" id="{084DA815-BD6C-4EE0-B9FF-30CE6D90C991}"/>
            </a:ext>
          </a:extLst>
        </xdr:cNvPr>
        <xdr:cNvSpPr/>
      </xdr:nvSpPr>
      <xdr:spPr>
        <a:xfrm>
          <a:off x="1276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3" name="テキスト ボックス 852">
          <a:extLst>
            <a:ext uri="{FF2B5EF4-FFF2-40B4-BE49-F238E27FC236}">
              <a16:creationId xmlns:a16="http://schemas.microsoft.com/office/drawing/2014/main" id="{6CDF8CB1-961C-47A7-8601-40C7333A4EE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4" name="テキスト ボックス 853">
          <a:extLst>
            <a:ext uri="{FF2B5EF4-FFF2-40B4-BE49-F238E27FC236}">
              <a16:creationId xmlns:a16="http://schemas.microsoft.com/office/drawing/2014/main" id="{AF452D07-790A-460B-A416-F392008079C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5" name="テキスト ボックス 854">
          <a:extLst>
            <a:ext uri="{FF2B5EF4-FFF2-40B4-BE49-F238E27FC236}">
              <a16:creationId xmlns:a16="http://schemas.microsoft.com/office/drawing/2014/main" id="{F4FDFAE7-20A2-4365-A129-F5A0C6E80EE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6" name="テキスト ボックス 855">
          <a:extLst>
            <a:ext uri="{FF2B5EF4-FFF2-40B4-BE49-F238E27FC236}">
              <a16:creationId xmlns:a16="http://schemas.microsoft.com/office/drawing/2014/main" id="{A1959861-3991-4477-878E-5BE3A160624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57" name="テキスト ボックス 856">
          <a:extLst>
            <a:ext uri="{FF2B5EF4-FFF2-40B4-BE49-F238E27FC236}">
              <a16:creationId xmlns:a16="http://schemas.microsoft.com/office/drawing/2014/main" id="{8B790D9A-C64A-48B7-AA8D-C6DF41F743E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18869</xdr:rowOff>
    </xdr:from>
    <xdr:to>
      <xdr:col>85</xdr:col>
      <xdr:colOff>177800</xdr:colOff>
      <xdr:row>105</xdr:row>
      <xdr:rowOff>120469</xdr:rowOff>
    </xdr:to>
    <xdr:sp macro="" textlink="">
      <xdr:nvSpPr>
        <xdr:cNvPr id="858" name="楕円 857">
          <a:extLst>
            <a:ext uri="{FF2B5EF4-FFF2-40B4-BE49-F238E27FC236}">
              <a16:creationId xmlns:a16="http://schemas.microsoft.com/office/drawing/2014/main" id="{3838417A-24A8-44C4-AA9A-791104417B21}"/>
            </a:ext>
          </a:extLst>
        </xdr:cNvPr>
        <xdr:cNvSpPr/>
      </xdr:nvSpPr>
      <xdr:spPr>
        <a:xfrm>
          <a:off x="16268700" y="1802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41746</xdr:rowOff>
    </xdr:from>
    <xdr:ext cx="405111" cy="259045"/>
    <xdr:sp macro="" textlink="">
      <xdr:nvSpPr>
        <xdr:cNvPr id="859" name="【公民館】&#10;有形固定資産減価償却率該当値テキスト">
          <a:extLst>
            <a:ext uri="{FF2B5EF4-FFF2-40B4-BE49-F238E27FC236}">
              <a16:creationId xmlns:a16="http://schemas.microsoft.com/office/drawing/2014/main" id="{D6E995C8-D7CD-430F-AF47-703779DE15EE}"/>
            </a:ext>
          </a:extLst>
        </xdr:cNvPr>
        <xdr:cNvSpPr txBox="1"/>
      </xdr:nvSpPr>
      <xdr:spPr>
        <a:xfrm>
          <a:off x="16357600" y="17872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156029</xdr:rowOff>
    </xdr:from>
    <xdr:to>
      <xdr:col>81</xdr:col>
      <xdr:colOff>101600</xdr:colOff>
      <xdr:row>105</xdr:row>
      <xdr:rowOff>86179</xdr:rowOff>
    </xdr:to>
    <xdr:sp macro="" textlink="">
      <xdr:nvSpPr>
        <xdr:cNvPr id="860" name="楕円 859">
          <a:extLst>
            <a:ext uri="{FF2B5EF4-FFF2-40B4-BE49-F238E27FC236}">
              <a16:creationId xmlns:a16="http://schemas.microsoft.com/office/drawing/2014/main" id="{F9A98974-0F2D-44A7-B282-60E4309E830B}"/>
            </a:ext>
          </a:extLst>
        </xdr:cNvPr>
        <xdr:cNvSpPr/>
      </xdr:nvSpPr>
      <xdr:spPr>
        <a:xfrm>
          <a:off x="15430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35379</xdr:rowOff>
    </xdr:from>
    <xdr:to>
      <xdr:col>85</xdr:col>
      <xdr:colOff>127000</xdr:colOff>
      <xdr:row>105</xdr:row>
      <xdr:rowOff>69669</xdr:rowOff>
    </xdr:to>
    <xdr:cxnSp macro="">
      <xdr:nvCxnSpPr>
        <xdr:cNvPr id="861" name="直線コネクタ 860">
          <a:extLst>
            <a:ext uri="{FF2B5EF4-FFF2-40B4-BE49-F238E27FC236}">
              <a16:creationId xmlns:a16="http://schemas.microsoft.com/office/drawing/2014/main" id="{8890283F-A5C6-424E-9873-08C271206CBD}"/>
            </a:ext>
          </a:extLst>
        </xdr:cNvPr>
        <xdr:cNvCxnSpPr/>
      </xdr:nvCxnSpPr>
      <xdr:spPr>
        <a:xfrm>
          <a:off x="15481300" y="18037629"/>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123371</xdr:rowOff>
    </xdr:from>
    <xdr:to>
      <xdr:col>76</xdr:col>
      <xdr:colOff>165100</xdr:colOff>
      <xdr:row>105</xdr:row>
      <xdr:rowOff>53521</xdr:rowOff>
    </xdr:to>
    <xdr:sp macro="" textlink="">
      <xdr:nvSpPr>
        <xdr:cNvPr id="862" name="楕円 861">
          <a:extLst>
            <a:ext uri="{FF2B5EF4-FFF2-40B4-BE49-F238E27FC236}">
              <a16:creationId xmlns:a16="http://schemas.microsoft.com/office/drawing/2014/main" id="{342E96A9-3988-4DD7-9805-5B53A9F63278}"/>
            </a:ext>
          </a:extLst>
        </xdr:cNvPr>
        <xdr:cNvSpPr/>
      </xdr:nvSpPr>
      <xdr:spPr>
        <a:xfrm>
          <a:off x="14541500" y="1795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2721</xdr:rowOff>
    </xdr:from>
    <xdr:to>
      <xdr:col>81</xdr:col>
      <xdr:colOff>50800</xdr:colOff>
      <xdr:row>105</xdr:row>
      <xdr:rowOff>35379</xdr:rowOff>
    </xdr:to>
    <xdr:cxnSp macro="">
      <xdr:nvCxnSpPr>
        <xdr:cNvPr id="863" name="直線コネクタ 862">
          <a:extLst>
            <a:ext uri="{FF2B5EF4-FFF2-40B4-BE49-F238E27FC236}">
              <a16:creationId xmlns:a16="http://schemas.microsoft.com/office/drawing/2014/main" id="{75AF623F-1FA8-4C46-B9BE-07B73441C5DD}"/>
            </a:ext>
          </a:extLst>
        </xdr:cNvPr>
        <xdr:cNvCxnSpPr/>
      </xdr:nvCxnSpPr>
      <xdr:spPr>
        <a:xfrm>
          <a:off x="14592300" y="180049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131536</xdr:rowOff>
    </xdr:from>
    <xdr:to>
      <xdr:col>72</xdr:col>
      <xdr:colOff>38100</xdr:colOff>
      <xdr:row>105</xdr:row>
      <xdr:rowOff>61686</xdr:rowOff>
    </xdr:to>
    <xdr:sp macro="" textlink="">
      <xdr:nvSpPr>
        <xdr:cNvPr id="864" name="楕円 863">
          <a:extLst>
            <a:ext uri="{FF2B5EF4-FFF2-40B4-BE49-F238E27FC236}">
              <a16:creationId xmlns:a16="http://schemas.microsoft.com/office/drawing/2014/main" id="{9BD145EB-1489-43A3-9B0D-7979B7ADE55F}"/>
            </a:ext>
          </a:extLst>
        </xdr:cNvPr>
        <xdr:cNvSpPr/>
      </xdr:nvSpPr>
      <xdr:spPr>
        <a:xfrm>
          <a:off x="13652500" y="1796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2721</xdr:rowOff>
    </xdr:from>
    <xdr:to>
      <xdr:col>76</xdr:col>
      <xdr:colOff>114300</xdr:colOff>
      <xdr:row>105</xdr:row>
      <xdr:rowOff>10886</xdr:rowOff>
    </xdr:to>
    <xdr:cxnSp macro="">
      <xdr:nvCxnSpPr>
        <xdr:cNvPr id="865" name="直線コネクタ 864">
          <a:extLst>
            <a:ext uri="{FF2B5EF4-FFF2-40B4-BE49-F238E27FC236}">
              <a16:creationId xmlns:a16="http://schemas.microsoft.com/office/drawing/2014/main" id="{3237550F-256A-4DC6-BA5B-83F963C7FCE3}"/>
            </a:ext>
          </a:extLst>
        </xdr:cNvPr>
        <xdr:cNvCxnSpPr/>
      </xdr:nvCxnSpPr>
      <xdr:spPr>
        <a:xfrm flipV="1">
          <a:off x="13703300" y="18004971"/>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170724</xdr:rowOff>
    </xdr:from>
    <xdr:to>
      <xdr:col>67</xdr:col>
      <xdr:colOff>101600</xdr:colOff>
      <xdr:row>105</xdr:row>
      <xdr:rowOff>100874</xdr:rowOff>
    </xdr:to>
    <xdr:sp macro="" textlink="">
      <xdr:nvSpPr>
        <xdr:cNvPr id="866" name="楕円 865">
          <a:extLst>
            <a:ext uri="{FF2B5EF4-FFF2-40B4-BE49-F238E27FC236}">
              <a16:creationId xmlns:a16="http://schemas.microsoft.com/office/drawing/2014/main" id="{4C358A21-7B17-4A87-9122-F5209A9BC83B}"/>
            </a:ext>
          </a:extLst>
        </xdr:cNvPr>
        <xdr:cNvSpPr/>
      </xdr:nvSpPr>
      <xdr:spPr>
        <a:xfrm>
          <a:off x="12763500" y="1800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10886</xdr:rowOff>
    </xdr:from>
    <xdr:to>
      <xdr:col>71</xdr:col>
      <xdr:colOff>177800</xdr:colOff>
      <xdr:row>105</xdr:row>
      <xdr:rowOff>50074</xdr:rowOff>
    </xdr:to>
    <xdr:cxnSp macro="">
      <xdr:nvCxnSpPr>
        <xdr:cNvPr id="867" name="直線コネクタ 866">
          <a:extLst>
            <a:ext uri="{FF2B5EF4-FFF2-40B4-BE49-F238E27FC236}">
              <a16:creationId xmlns:a16="http://schemas.microsoft.com/office/drawing/2014/main" id="{AEBEB8E9-5C03-41DB-A2EC-12357C59D9C9}"/>
            </a:ext>
          </a:extLst>
        </xdr:cNvPr>
        <xdr:cNvCxnSpPr/>
      </xdr:nvCxnSpPr>
      <xdr:spPr>
        <a:xfrm flipV="1">
          <a:off x="12814300" y="1801313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87103</xdr:rowOff>
    </xdr:from>
    <xdr:ext cx="405111" cy="259045"/>
    <xdr:sp macro="" textlink="">
      <xdr:nvSpPr>
        <xdr:cNvPr id="868" name="n_1aveValue【公民館】&#10;有形固定資産減価償却率">
          <a:extLst>
            <a:ext uri="{FF2B5EF4-FFF2-40B4-BE49-F238E27FC236}">
              <a16:creationId xmlns:a16="http://schemas.microsoft.com/office/drawing/2014/main" id="{46755548-6642-4B04-A7E5-3AA762A74A3C}"/>
            </a:ext>
          </a:extLst>
        </xdr:cNvPr>
        <xdr:cNvSpPr txBox="1"/>
      </xdr:nvSpPr>
      <xdr:spPr>
        <a:xfrm>
          <a:off x="15266044" y="1808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83838</xdr:rowOff>
    </xdr:from>
    <xdr:ext cx="405111" cy="259045"/>
    <xdr:sp macro="" textlink="">
      <xdr:nvSpPr>
        <xdr:cNvPr id="869" name="n_2aveValue【公民館】&#10;有形固定資産減価償却率">
          <a:extLst>
            <a:ext uri="{FF2B5EF4-FFF2-40B4-BE49-F238E27FC236}">
              <a16:creationId xmlns:a16="http://schemas.microsoft.com/office/drawing/2014/main" id="{F4815964-EEB9-4292-9FF7-36EEA009EA4C}"/>
            </a:ext>
          </a:extLst>
        </xdr:cNvPr>
        <xdr:cNvSpPr txBox="1"/>
      </xdr:nvSpPr>
      <xdr:spPr>
        <a:xfrm>
          <a:off x="14389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93634</xdr:rowOff>
    </xdr:from>
    <xdr:ext cx="405111" cy="259045"/>
    <xdr:sp macro="" textlink="">
      <xdr:nvSpPr>
        <xdr:cNvPr id="870" name="n_3aveValue【公民館】&#10;有形固定資産減価償却率">
          <a:extLst>
            <a:ext uri="{FF2B5EF4-FFF2-40B4-BE49-F238E27FC236}">
              <a16:creationId xmlns:a16="http://schemas.microsoft.com/office/drawing/2014/main" id="{FFB741C5-A81F-4294-B0D4-4BC38EF21D45}"/>
            </a:ext>
          </a:extLst>
        </xdr:cNvPr>
        <xdr:cNvSpPr txBox="1"/>
      </xdr:nvSpPr>
      <xdr:spPr>
        <a:xfrm>
          <a:off x="13500744" y="1809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98533</xdr:rowOff>
    </xdr:from>
    <xdr:ext cx="405111" cy="259045"/>
    <xdr:sp macro="" textlink="">
      <xdr:nvSpPr>
        <xdr:cNvPr id="871" name="n_4aveValue【公民館】&#10;有形固定資産減価償却率">
          <a:extLst>
            <a:ext uri="{FF2B5EF4-FFF2-40B4-BE49-F238E27FC236}">
              <a16:creationId xmlns:a16="http://schemas.microsoft.com/office/drawing/2014/main" id="{26D94465-EE58-44EF-A6B4-46ACC4890242}"/>
            </a:ext>
          </a:extLst>
        </xdr:cNvPr>
        <xdr:cNvSpPr txBox="1"/>
      </xdr:nvSpPr>
      <xdr:spPr>
        <a:xfrm>
          <a:off x="126117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102706</xdr:rowOff>
    </xdr:from>
    <xdr:ext cx="405111" cy="259045"/>
    <xdr:sp macro="" textlink="">
      <xdr:nvSpPr>
        <xdr:cNvPr id="872" name="n_1mainValue【公民館】&#10;有形固定資産減価償却率">
          <a:extLst>
            <a:ext uri="{FF2B5EF4-FFF2-40B4-BE49-F238E27FC236}">
              <a16:creationId xmlns:a16="http://schemas.microsoft.com/office/drawing/2014/main" id="{AD66DBEA-C8A1-443F-90B6-51AEC7D4F133}"/>
            </a:ext>
          </a:extLst>
        </xdr:cNvPr>
        <xdr:cNvSpPr txBox="1"/>
      </xdr:nvSpPr>
      <xdr:spPr>
        <a:xfrm>
          <a:off x="152660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70048</xdr:rowOff>
    </xdr:from>
    <xdr:ext cx="405111" cy="259045"/>
    <xdr:sp macro="" textlink="">
      <xdr:nvSpPr>
        <xdr:cNvPr id="873" name="n_2mainValue【公民館】&#10;有形固定資産減価償却率">
          <a:extLst>
            <a:ext uri="{FF2B5EF4-FFF2-40B4-BE49-F238E27FC236}">
              <a16:creationId xmlns:a16="http://schemas.microsoft.com/office/drawing/2014/main" id="{7A0B16FC-3680-4D97-831F-98E922A19448}"/>
            </a:ext>
          </a:extLst>
        </xdr:cNvPr>
        <xdr:cNvSpPr txBox="1"/>
      </xdr:nvSpPr>
      <xdr:spPr>
        <a:xfrm>
          <a:off x="14389744" y="1772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78213</xdr:rowOff>
    </xdr:from>
    <xdr:ext cx="405111" cy="259045"/>
    <xdr:sp macro="" textlink="">
      <xdr:nvSpPr>
        <xdr:cNvPr id="874" name="n_3mainValue【公民館】&#10;有形固定資産減価償却率">
          <a:extLst>
            <a:ext uri="{FF2B5EF4-FFF2-40B4-BE49-F238E27FC236}">
              <a16:creationId xmlns:a16="http://schemas.microsoft.com/office/drawing/2014/main" id="{9D6D1F86-1AD1-4938-A6FC-D317DAEC567A}"/>
            </a:ext>
          </a:extLst>
        </xdr:cNvPr>
        <xdr:cNvSpPr txBox="1"/>
      </xdr:nvSpPr>
      <xdr:spPr>
        <a:xfrm>
          <a:off x="13500744" y="1773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117401</xdr:rowOff>
    </xdr:from>
    <xdr:ext cx="405111" cy="259045"/>
    <xdr:sp macro="" textlink="">
      <xdr:nvSpPr>
        <xdr:cNvPr id="875" name="n_4mainValue【公民館】&#10;有形固定資産減価償却率">
          <a:extLst>
            <a:ext uri="{FF2B5EF4-FFF2-40B4-BE49-F238E27FC236}">
              <a16:creationId xmlns:a16="http://schemas.microsoft.com/office/drawing/2014/main" id="{0C830E01-6A69-4C05-99A4-D3A93C53977B}"/>
            </a:ext>
          </a:extLst>
        </xdr:cNvPr>
        <xdr:cNvSpPr txBox="1"/>
      </xdr:nvSpPr>
      <xdr:spPr>
        <a:xfrm>
          <a:off x="12611744" y="1777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76" name="正方形/長方形 875">
          <a:extLst>
            <a:ext uri="{FF2B5EF4-FFF2-40B4-BE49-F238E27FC236}">
              <a16:creationId xmlns:a16="http://schemas.microsoft.com/office/drawing/2014/main" id="{74602F93-A59C-46B8-B98E-2278B0D57A0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77" name="正方形/長方形 876">
          <a:extLst>
            <a:ext uri="{FF2B5EF4-FFF2-40B4-BE49-F238E27FC236}">
              <a16:creationId xmlns:a16="http://schemas.microsoft.com/office/drawing/2014/main" id="{B948B6A1-95A8-4CA8-A9ED-43A16519333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78" name="正方形/長方形 877">
          <a:extLst>
            <a:ext uri="{FF2B5EF4-FFF2-40B4-BE49-F238E27FC236}">
              <a16:creationId xmlns:a16="http://schemas.microsoft.com/office/drawing/2014/main" id="{B9A732BF-1C01-4782-B7A8-FC2EDC80E60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79" name="正方形/長方形 878">
          <a:extLst>
            <a:ext uri="{FF2B5EF4-FFF2-40B4-BE49-F238E27FC236}">
              <a16:creationId xmlns:a16="http://schemas.microsoft.com/office/drawing/2014/main" id="{6AADB1D2-10F8-4E8C-96EB-DCEE96726BB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0" name="正方形/長方形 879">
          <a:extLst>
            <a:ext uri="{FF2B5EF4-FFF2-40B4-BE49-F238E27FC236}">
              <a16:creationId xmlns:a16="http://schemas.microsoft.com/office/drawing/2014/main" id="{F7ADB6FB-FBF7-4478-90B0-DE44D43E724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1" name="正方形/長方形 880">
          <a:extLst>
            <a:ext uri="{FF2B5EF4-FFF2-40B4-BE49-F238E27FC236}">
              <a16:creationId xmlns:a16="http://schemas.microsoft.com/office/drawing/2014/main" id="{130F884A-2310-4154-9FA0-ABDA7309969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2" name="正方形/長方形 881">
          <a:extLst>
            <a:ext uri="{FF2B5EF4-FFF2-40B4-BE49-F238E27FC236}">
              <a16:creationId xmlns:a16="http://schemas.microsoft.com/office/drawing/2014/main" id="{85FB3FF6-EBD1-4C0F-BBF1-51311B53049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3" name="正方形/長方形 882">
          <a:extLst>
            <a:ext uri="{FF2B5EF4-FFF2-40B4-BE49-F238E27FC236}">
              <a16:creationId xmlns:a16="http://schemas.microsoft.com/office/drawing/2014/main" id="{1316C054-DBD7-43E9-9260-1424E1BA6DC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4" name="テキスト ボックス 883">
          <a:extLst>
            <a:ext uri="{FF2B5EF4-FFF2-40B4-BE49-F238E27FC236}">
              <a16:creationId xmlns:a16="http://schemas.microsoft.com/office/drawing/2014/main" id="{6006F036-BE0F-46FC-B0C6-7AC945C6D58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85" name="直線コネクタ 884">
          <a:extLst>
            <a:ext uri="{FF2B5EF4-FFF2-40B4-BE49-F238E27FC236}">
              <a16:creationId xmlns:a16="http://schemas.microsoft.com/office/drawing/2014/main" id="{2191FF4E-8E5E-4A01-8488-C45DC2C94DB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86" name="直線コネクタ 885">
          <a:extLst>
            <a:ext uri="{FF2B5EF4-FFF2-40B4-BE49-F238E27FC236}">
              <a16:creationId xmlns:a16="http://schemas.microsoft.com/office/drawing/2014/main" id="{FAB212C0-7BB6-45F9-A336-A97B8D69EC4C}"/>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87" name="テキスト ボックス 886">
          <a:extLst>
            <a:ext uri="{FF2B5EF4-FFF2-40B4-BE49-F238E27FC236}">
              <a16:creationId xmlns:a16="http://schemas.microsoft.com/office/drawing/2014/main" id="{BFB075EA-E18A-4DCD-A5BC-DB9F9A8F4BEC}"/>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88" name="直線コネクタ 887">
          <a:extLst>
            <a:ext uri="{FF2B5EF4-FFF2-40B4-BE49-F238E27FC236}">
              <a16:creationId xmlns:a16="http://schemas.microsoft.com/office/drawing/2014/main" id="{8A30CB73-7D11-4F17-83EC-598D2D391A59}"/>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89" name="テキスト ボックス 888">
          <a:extLst>
            <a:ext uri="{FF2B5EF4-FFF2-40B4-BE49-F238E27FC236}">
              <a16:creationId xmlns:a16="http://schemas.microsoft.com/office/drawing/2014/main" id="{EE75BD7D-1240-49E9-9A43-ED80554A321A}"/>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90" name="直線コネクタ 889">
          <a:extLst>
            <a:ext uri="{FF2B5EF4-FFF2-40B4-BE49-F238E27FC236}">
              <a16:creationId xmlns:a16="http://schemas.microsoft.com/office/drawing/2014/main" id="{E309BCF2-12BF-48CF-89A3-D1515614B9A6}"/>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91" name="テキスト ボックス 890">
          <a:extLst>
            <a:ext uri="{FF2B5EF4-FFF2-40B4-BE49-F238E27FC236}">
              <a16:creationId xmlns:a16="http://schemas.microsoft.com/office/drawing/2014/main" id="{F4307B62-02FF-4BF8-A15A-5D4C61F457FF}"/>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92" name="直線コネクタ 891">
          <a:extLst>
            <a:ext uri="{FF2B5EF4-FFF2-40B4-BE49-F238E27FC236}">
              <a16:creationId xmlns:a16="http://schemas.microsoft.com/office/drawing/2014/main" id="{3A6A0D5A-F705-4EAD-BEAB-2CE44C42688A}"/>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93" name="テキスト ボックス 892">
          <a:extLst>
            <a:ext uri="{FF2B5EF4-FFF2-40B4-BE49-F238E27FC236}">
              <a16:creationId xmlns:a16="http://schemas.microsoft.com/office/drawing/2014/main" id="{F21292BE-CB5B-4035-8BCA-C3A9331D73DA}"/>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94" name="直線コネクタ 893">
          <a:extLst>
            <a:ext uri="{FF2B5EF4-FFF2-40B4-BE49-F238E27FC236}">
              <a16:creationId xmlns:a16="http://schemas.microsoft.com/office/drawing/2014/main" id="{3FD24F28-E3B9-435D-9AB1-276C83127A8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95" name="テキスト ボックス 894">
          <a:extLst>
            <a:ext uri="{FF2B5EF4-FFF2-40B4-BE49-F238E27FC236}">
              <a16:creationId xmlns:a16="http://schemas.microsoft.com/office/drawing/2014/main" id="{5DA4545A-14C6-49C7-B5E5-DF7FF4B9A06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96" name="【公民館】&#10;一人当たり面積グラフ枠">
          <a:extLst>
            <a:ext uri="{FF2B5EF4-FFF2-40B4-BE49-F238E27FC236}">
              <a16:creationId xmlns:a16="http://schemas.microsoft.com/office/drawing/2014/main" id="{F2D2B869-570C-4753-BC0E-8D0E4389250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167639</xdr:rowOff>
    </xdr:from>
    <xdr:to>
      <xdr:col>116</xdr:col>
      <xdr:colOff>62864</xdr:colOff>
      <xdr:row>108</xdr:row>
      <xdr:rowOff>37337</xdr:rowOff>
    </xdr:to>
    <xdr:cxnSp macro="">
      <xdr:nvCxnSpPr>
        <xdr:cNvPr id="897" name="直線コネクタ 896">
          <a:extLst>
            <a:ext uri="{FF2B5EF4-FFF2-40B4-BE49-F238E27FC236}">
              <a16:creationId xmlns:a16="http://schemas.microsoft.com/office/drawing/2014/main" id="{FE06CB53-8CD4-45E4-9563-EB544E67570E}"/>
            </a:ext>
          </a:extLst>
        </xdr:cNvPr>
        <xdr:cNvCxnSpPr/>
      </xdr:nvCxnSpPr>
      <xdr:spPr>
        <a:xfrm flipV="1">
          <a:off x="22160864" y="17312639"/>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898" name="【公民館】&#10;一人当たり面積最小値テキスト">
          <a:extLst>
            <a:ext uri="{FF2B5EF4-FFF2-40B4-BE49-F238E27FC236}">
              <a16:creationId xmlns:a16="http://schemas.microsoft.com/office/drawing/2014/main" id="{34725B9C-9E37-4ABC-8A06-B94D51D58323}"/>
            </a:ext>
          </a:extLst>
        </xdr:cNvPr>
        <xdr:cNvSpPr txBox="1"/>
      </xdr:nvSpPr>
      <xdr:spPr>
        <a:xfrm>
          <a:off x="22199600" y="185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899" name="直線コネクタ 898">
          <a:extLst>
            <a:ext uri="{FF2B5EF4-FFF2-40B4-BE49-F238E27FC236}">
              <a16:creationId xmlns:a16="http://schemas.microsoft.com/office/drawing/2014/main" id="{65574147-EB39-4BE8-99AF-B91046AF4A60}"/>
            </a:ext>
          </a:extLst>
        </xdr:cNvPr>
        <xdr:cNvCxnSpPr/>
      </xdr:nvCxnSpPr>
      <xdr:spPr>
        <a:xfrm>
          <a:off x="22072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114316</xdr:rowOff>
    </xdr:from>
    <xdr:ext cx="469744" cy="259045"/>
    <xdr:sp macro="" textlink="">
      <xdr:nvSpPr>
        <xdr:cNvPr id="900" name="【公民館】&#10;一人当たり面積最大値テキスト">
          <a:extLst>
            <a:ext uri="{FF2B5EF4-FFF2-40B4-BE49-F238E27FC236}">
              <a16:creationId xmlns:a16="http://schemas.microsoft.com/office/drawing/2014/main" id="{A5B1B5BF-90A9-4D1C-B529-9A9ED856B4B5}"/>
            </a:ext>
          </a:extLst>
        </xdr:cNvPr>
        <xdr:cNvSpPr txBox="1"/>
      </xdr:nvSpPr>
      <xdr:spPr>
        <a:xfrm>
          <a:off x="22199600" y="1708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167639</xdr:rowOff>
    </xdr:from>
    <xdr:to>
      <xdr:col>116</xdr:col>
      <xdr:colOff>152400</xdr:colOff>
      <xdr:row>100</xdr:row>
      <xdr:rowOff>167639</xdr:rowOff>
    </xdr:to>
    <xdr:cxnSp macro="">
      <xdr:nvCxnSpPr>
        <xdr:cNvPr id="901" name="直線コネクタ 900">
          <a:extLst>
            <a:ext uri="{FF2B5EF4-FFF2-40B4-BE49-F238E27FC236}">
              <a16:creationId xmlns:a16="http://schemas.microsoft.com/office/drawing/2014/main" id="{11286C59-FBE0-421C-B956-D73349D2041B}"/>
            </a:ext>
          </a:extLst>
        </xdr:cNvPr>
        <xdr:cNvCxnSpPr/>
      </xdr:nvCxnSpPr>
      <xdr:spPr>
        <a:xfrm>
          <a:off x="22072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2557</xdr:rowOff>
    </xdr:from>
    <xdr:ext cx="469744" cy="259045"/>
    <xdr:sp macro="" textlink="">
      <xdr:nvSpPr>
        <xdr:cNvPr id="902" name="【公民館】&#10;一人当たり面積平均値テキスト">
          <a:extLst>
            <a:ext uri="{FF2B5EF4-FFF2-40B4-BE49-F238E27FC236}">
              <a16:creationId xmlns:a16="http://schemas.microsoft.com/office/drawing/2014/main" id="{FD579FB4-9662-436B-B230-6A741E4A2244}"/>
            </a:ext>
          </a:extLst>
        </xdr:cNvPr>
        <xdr:cNvSpPr txBox="1"/>
      </xdr:nvSpPr>
      <xdr:spPr>
        <a:xfrm>
          <a:off x="22199600" y="1800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903" name="フローチャート: 判断 902">
          <a:extLst>
            <a:ext uri="{FF2B5EF4-FFF2-40B4-BE49-F238E27FC236}">
              <a16:creationId xmlns:a16="http://schemas.microsoft.com/office/drawing/2014/main" id="{DD01263B-1CB4-491D-BAF6-344A2311554E}"/>
            </a:ext>
          </a:extLst>
        </xdr:cNvPr>
        <xdr:cNvSpPr/>
      </xdr:nvSpPr>
      <xdr:spPr>
        <a:xfrm>
          <a:off x="221107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160274</xdr:rowOff>
    </xdr:from>
    <xdr:to>
      <xdr:col>112</xdr:col>
      <xdr:colOff>38100</xdr:colOff>
      <xdr:row>106</xdr:row>
      <xdr:rowOff>90424</xdr:rowOff>
    </xdr:to>
    <xdr:sp macro="" textlink="">
      <xdr:nvSpPr>
        <xdr:cNvPr id="904" name="フローチャート: 判断 903">
          <a:extLst>
            <a:ext uri="{FF2B5EF4-FFF2-40B4-BE49-F238E27FC236}">
              <a16:creationId xmlns:a16="http://schemas.microsoft.com/office/drawing/2014/main" id="{2DFEE89E-629A-429D-8006-853F8A43028C}"/>
            </a:ext>
          </a:extLst>
        </xdr:cNvPr>
        <xdr:cNvSpPr/>
      </xdr:nvSpPr>
      <xdr:spPr>
        <a:xfrm>
          <a:off x="21272500" y="1816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18542</xdr:rowOff>
    </xdr:from>
    <xdr:to>
      <xdr:col>107</xdr:col>
      <xdr:colOff>101600</xdr:colOff>
      <xdr:row>106</xdr:row>
      <xdr:rowOff>120142</xdr:rowOff>
    </xdr:to>
    <xdr:sp macro="" textlink="">
      <xdr:nvSpPr>
        <xdr:cNvPr id="905" name="フローチャート: 判断 904">
          <a:extLst>
            <a:ext uri="{FF2B5EF4-FFF2-40B4-BE49-F238E27FC236}">
              <a16:creationId xmlns:a16="http://schemas.microsoft.com/office/drawing/2014/main" id="{3C58052E-B6A1-4841-B909-626F0AE91D27}"/>
            </a:ext>
          </a:extLst>
        </xdr:cNvPr>
        <xdr:cNvSpPr/>
      </xdr:nvSpPr>
      <xdr:spPr>
        <a:xfrm>
          <a:off x="203835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43687</xdr:rowOff>
    </xdr:from>
    <xdr:to>
      <xdr:col>102</xdr:col>
      <xdr:colOff>165100</xdr:colOff>
      <xdr:row>106</xdr:row>
      <xdr:rowOff>145287</xdr:rowOff>
    </xdr:to>
    <xdr:sp macro="" textlink="">
      <xdr:nvSpPr>
        <xdr:cNvPr id="906" name="フローチャート: 判断 905">
          <a:extLst>
            <a:ext uri="{FF2B5EF4-FFF2-40B4-BE49-F238E27FC236}">
              <a16:creationId xmlns:a16="http://schemas.microsoft.com/office/drawing/2014/main" id="{D577CFF5-644D-446A-B8F5-7E6E885942B9}"/>
            </a:ext>
          </a:extLst>
        </xdr:cNvPr>
        <xdr:cNvSpPr/>
      </xdr:nvSpPr>
      <xdr:spPr>
        <a:xfrm>
          <a:off x="19494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39115</xdr:rowOff>
    </xdr:from>
    <xdr:to>
      <xdr:col>98</xdr:col>
      <xdr:colOff>38100</xdr:colOff>
      <xdr:row>106</xdr:row>
      <xdr:rowOff>140715</xdr:rowOff>
    </xdr:to>
    <xdr:sp macro="" textlink="">
      <xdr:nvSpPr>
        <xdr:cNvPr id="907" name="フローチャート: 判断 906">
          <a:extLst>
            <a:ext uri="{FF2B5EF4-FFF2-40B4-BE49-F238E27FC236}">
              <a16:creationId xmlns:a16="http://schemas.microsoft.com/office/drawing/2014/main" id="{BE76255D-43D5-479C-AA51-16DDF6344D30}"/>
            </a:ext>
          </a:extLst>
        </xdr:cNvPr>
        <xdr:cNvSpPr/>
      </xdr:nvSpPr>
      <xdr:spPr>
        <a:xfrm>
          <a:off x="18605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08" name="テキスト ボックス 907">
          <a:extLst>
            <a:ext uri="{FF2B5EF4-FFF2-40B4-BE49-F238E27FC236}">
              <a16:creationId xmlns:a16="http://schemas.microsoft.com/office/drawing/2014/main" id="{3A514FB9-FBAD-4DB8-9761-42FFDB22974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09" name="テキスト ボックス 908">
          <a:extLst>
            <a:ext uri="{FF2B5EF4-FFF2-40B4-BE49-F238E27FC236}">
              <a16:creationId xmlns:a16="http://schemas.microsoft.com/office/drawing/2014/main" id="{66CBF863-638C-4C8C-A9D5-AAFFB3C7E6E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0" name="テキスト ボックス 909">
          <a:extLst>
            <a:ext uri="{FF2B5EF4-FFF2-40B4-BE49-F238E27FC236}">
              <a16:creationId xmlns:a16="http://schemas.microsoft.com/office/drawing/2014/main" id="{77442B40-9EBF-49F1-950B-E09836C18A4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1" name="テキスト ボックス 910">
          <a:extLst>
            <a:ext uri="{FF2B5EF4-FFF2-40B4-BE49-F238E27FC236}">
              <a16:creationId xmlns:a16="http://schemas.microsoft.com/office/drawing/2014/main" id="{D1499A7B-968F-4D97-A185-021EA61CE95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2" name="テキスト ボックス 911">
          <a:extLst>
            <a:ext uri="{FF2B5EF4-FFF2-40B4-BE49-F238E27FC236}">
              <a16:creationId xmlns:a16="http://schemas.microsoft.com/office/drawing/2014/main" id="{2329EA8F-CC21-42CF-B0C9-0E143C0B601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73406</xdr:rowOff>
    </xdr:from>
    <xdr:to>
      <xdr:col>116</xdr:col>
      <xdr:colOff>114300</xdr:colOff>
      <xdr:row>108</xdr:row>
      <xdr:rowOff>3556</xdr:rowOff>
    </xdr:to>
    <xdr:sp macro="" textlink="">
      <xdr:nvSpPr>
        <xdr:cNvPr id="913" name="楕円 912">
          <a:extLst>
            <a:ext uri="{FF2B5EF4-FFF2-40B4-BE49-F238E27FC236}">
              <a16:creationId xmlns:a16="http://schemas.microsoft.com/office/drawing/2014/main" id="{3A24C513-3DEF-4653-B4B0-5983E1C61D08}"/>
            </a:ext>
          </a:extLst>
        </xdr:cNvPr>
        <xdr:cNvSpPr/>
      </xdr:nvSpPr>
      <xdr:spPr>
        <a:xfrm>
          <a:off x="221107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159783</xdr:rowOff>
    </xdr:from>
    <xdr:ext cx="469744" cy="259045"/>
    <xdr:sp macro="" textlink="">
      <xdr:nvSpPr>
        <xdr:cNvPr id="914" name="【公民館】&#10;一人当たり面積該当値テキスト">
          <a:extLst>
            <a:ext uri="{FF2B5EF4-FFF2-40B4-BE49-F238E27FC236}">
              <a16:creationId xmlns:a16="http://schemas.microsoft.com/office/drawing/2014/main" id="{15F54BD0-2BAB-449A-B9CD-9A67CB15A970}"/>
            </a:ext>
          </a:extLst>
        </xdr:cNvPr>
        <xdr:cNvSpPr txBox="1"/>
      </xdr:nvSpPr>
      <xdr:spPr>
        <a:xfrm>
          <a:off x="22199600" y="1833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73406</xdr:rowOff>
    </xdr:from>
    <xdr:to>
      <xdr:col>112</xdr:col>
      <xdr:colOff>38100</xdr:colOff>
      <xdr:row>108</xdr:row>
      <xdr:rowOff>3556</xdr:rowOff>
    </xdr:to>
    <xdr:sp macro="" textlink="">
      <xdr:nvSpPr>
        <xdr:cNvPr id="915" name="楕円 914">
          <a:extLst>
            <a:ext uri="{FF2B5EF4-FFF2-40B4-BE49-F238E27FC236}">
              <a16:creationId xmlns:a16="http://schemas.microsoft.com/office/drawing/2014/main" id="{FEE1C20D-562C-4B48-BE0C-E6F9A3272F0B}"/>
            </a:ext>
          </a:extLst>
        </xdr:cNvPr>
        <xdr:cNvSpPr/>
      </xdr:nvSpPr>
      <xdr:spPr>
        <a:xfrm>
          <a:off x="212725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124206</xdr:rowOff>
    </xdr:from>
    <xdr:to>
      <xdr:col>116</xdr:col>
      <xdr:colOff>63500</xdr:colOff>
      <xdr:row>107</xdr:row>
      <xdr:rowOff>124206</xdr:rowOff>
    </xdr:to>
    <xdr:cxnSp macro="">
      <xdr:nvCxnSpPr>
        <xdr:cNvPr id="916" name="直線コネクタ 915">
          <a:extLst>
            <a:ext uri="{FF2B5EF4-FFF2-40B4-BE49-F238E27FC236}">
              <a16:creationId xmlns:a16="http://schemas.microsoft.com/office/drawing/2014/main" id="{2D82BACE-67B7-4A88-ADE0-2F78BF7E8BB0}"/>
            </a:ext>
          </a:extLst>
        </xdr:cNvPr>
        <xdr:cNvCxnSpPr/>
      </xdr:nvCxnSpPr>
      <xdr:spPr>
        <a:xfrm>
          <a:off x="21323300" y="18469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75692</xdr:rowOff>
    </xdr:from>
    <xdr:to>
      <xdr:col>107</xdr:col>
      <xdr:colOff>101600</xdr:colOff>
      <xdr:row>108</xdr:row>
      <xdr:rowOff>5842</xdr:rowOff>
    </xdr:to>
    <xdr:sp macro="" textlink="">
      <xdr:nvSpPr>
        <xdr:cNvPr id="917" name="楕円 916">
          <a:extLst>
            <a:ext uri="{FF2B5EF4-FFF2-40B4-BE49-F238E27FC236}">
              <a16:creationId xmlns:a16="http://schemas.microsoft.com/office/drawing/2014/main" id="{B03E5165-9CD6-4CFF-9546-6A0DEB1DF760}"/>
            </a:ext>
          </a:extLst>
        </xdr:cNvPr>
        <xdr:cNvSpPr/>
      </xdr:nvSpPr>
      <xdr:spPr>
        <a:xfrm>
          <a:off x="20383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124206</xdr:rowOff>
    </xdr:from>
    <xdr:to>
      <xdr:col>111</xdr:col>
      <xdr:colOff>177800</xdr:colOff>
      <xdr:row>107</xdr:row>
      <xdr:rowOff>126492</xdr:rowOff>
    </xdr:to>
    <xdr:cxnSp macro="">
      <xdr:nvCxnSpPr>
        <xdr:cNvPr id="918" name="直線コネクタ 917">
          <a:extLst>
            <a:ext uri="{FF2B5EF4-FFF2-40B4-BE49-F238E27FC236}">
              <a16:creationId xmlns:a16="http://schemas.microsoft.com/office/drawing/2014/main" id="{2440472F-FB80-4CED-927B-DF972648E6AA}"/>
            </a:ext>
          </a:extLst>
        </xdr:cNvPr>
        <xdr:cNvCxnSpPr/>
      </xdr:nvCxnSpPr>
      <xdr:spPr>
        <a:xfrm flipV="1">
          <a:off x="20434300" y="1846935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61976</xdr:rowOff>
    </xdr:from>
    <xdr:to>
      <xdr:col>102</xdr:col>
      <xdr:colOff>165100</xdr:colOff>
      <xdr:row>107</xdr:row>
      <xdr:rowOff>163576</xdr:rowOff>
    </xdr:to>
    <xdr:sp macro="" textlink="">
      <xdr:nvSpPr>
        <xdr:cNvPr id="919" name="楕円 918">
          <a:extLst>
            <a:ext uri="{FF2B5EF4-FFF2-40B4-BE49-F238E27FC236}">
              <a16:creationId xmlns:a16="http://schemas.microsoft.com/office/drawing/2014/main" id="{8339935A-5A73-4797-99FA-1BFC32CB5980}"/>
            </a:ext>
          </a:extLst>
        </xdr:cNvPr>
        <xdr:cNvSpPr/>
      </xdr:nvSpPr>
      <xdr:spPr>
        <a:xfrm>
          <a:off x="19494500" y="184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112776</xdr:rowOff>
    </xdr:from>
    <xdr:to>
      <xdr:col>107</xdr:col>
      <xdr:colOff>50800</xdr:colOff>
      <xdr:row>107</xdr:row>
      <xdr:rowOff>126492</xdr:rowOff>
    </xdr:to>
    <xdr:cxnSp macro="">
      <xdr:nvCxnSpPr>
        <xdr:cNvPr id="920" name="直線コネクタ 919">
          <a:extLst>
            <a:ext uri="{FF2B5EF4-FFF2-40B4-BE49-F238E27FC236}">
              <a16:creationId xmlns:a16="http://schemas.microsoft.com/office/drawing/2014/main" id="{D2031EFA-9035-462D-AACF-89F3EB1D8828}"/>
            </a:ext>
          </a:extLst>
        </xdr:cNvPr>
        <xdr:cNvCxnSpPr/>
      </xdr:nvCxnSpPr>
      <xdr:spPr>
        <a:xfrm>
          <a:off x="19545300" y="1845792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7113</xdr:rowOff>
    </xdr:from>
    <xdr:to>
      <xdr:col>98</xdr:col>
      <xdr:colOff>38100</xdr:colOff>
      <xdr:row>107</xdr:row>
      <xdr:rowOff>108713</xdr:rowOff>
    </xdr:to>
    <xdr:sp macro="" textlink="">
      <xdr:nvSpPr>
        <xdr:cNvPr id="921" name="楕円 920">
          <a:extLst>
            <a:ext uri="{FF2B5EF4-FFF2-40B4-BE49-F238E27FC236}">
              <a16:creationId xmlns:a16="http://schemas.microsoft.com/office/drawing/2014/main" id="{90139B4F-E688-403E-AF33-683F5ED1652F}"/>
            </a:ext>
          </a:extLst>
        </xdr:cNvPr>
        <xdr:cNvSpPr/>
      </xdr:nvSpPr>
      <xdr:spPr>
        <a:xfrm>
          <a:off x="18605500" y="1835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57913</xdr:rowOff>
    </xdr:from>
    <xdr:to>
      <xdr:col>102</xdr:col>
      <xdr:colOff>114300</xdr:colOff>
      <xdr:row>107</xdr:row>
      <xdr:rowOff>112776</xdr:rowOff>
    </xdr:to>
    <xdr:cxnSp macro="">
      <xdr:nvCxnSpPr>
        <xdr:cNvPr id="922" name="直線コネクタ 921">
          <a:extLst>
            <a:ext uri="{FF2B5EF4-FFF2-40B4-BE49-F238E27FC236}">
              <a16:creationId xmlns:a16="http://schemas.microsoft.com/office/drawing/2014/main" id="{EDCA653F-8C89-4283-ACF0-8027D37136F8}"/>
            </a:ext>
          </a:extLst>
        </xdr:cNvPr>
        <xdr:cNvCxnSpPr/>
      </xdr:nvCxnSpPr>
      <xdr:spPr>
        <a:xfrm>
          <a:off x="18656300" y="18403063"/>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106951</xdr:rowOff>
    </xdr:from>
    <xdr:ext cx="469744" cy="259045"/>
    <xdr:sp macro="" textlink="">
      <xdr:nvSpPr>
        <xdr:cNvPr id="923" name="n_1aveValue【公民館】&#10;一人当たり面積">
          <a:extLst>
            <a:ext uri="{FF2B5EF4-FFF2-40B4-BE49-F238E27FC236}">
              <a16:creationId xmlns:a16="http://schemas.microsoft.com/office/drawing/2014/main" id="{E3536C82-8485-4921-85C6-5D6346D7CACF}"/>
            </a:ext>
          </a:extLst>
        </xdr:cNvPr>
        <xdr:cNvSpPr txBox="1"/>
      </xdr:nvSpPr>
      <xdr:spPr>
        <a:xfrm>
          <a:off x="21075727" y="1793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136669</xdr:rowOff>
    </xdr:from>
    <xdr:ext cx="469744" cy="259045"/>
    <xdr:sp macro="" textlink="">
      <xdr:nvSpPr>
        <xdr:cNvPr id="924" name="n_2aveValue【公民館】&#10;一人当たり面積">
          <a:extLst>
            <a:ext uri="{FF2B5EF4-FFF2-40B4-BE49-F238E27FC236}">
              <a16:creationId xmlns:a16="http://schemas.microsoft.com/office/drawing/2014/main" id="{83D3F262-4BB6-496C-AA39-AFE3F655428B}"/>
            </a:ext>
          </a:extLst>
        </xdr:cNvPr>
        <xdr:cNvSpPr txBox="1"/>
      </xdr:nvSpPr>
      <xdr:spPr>
        <a:xfrm>
          <a:off x="20199427" y="1796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161814</xdr:rowOff>
    </xdr:from>
    <xdr:ext cx="469744" cy="259045"/>
    <xdr:sp macro="" textlink="">
      <xdr:nvSpPr>
        <xdr:cNvPr id="925" name="n_3aveValue【公民館】&#10;一人当たり面積">
          <a:extLst>
            <a:ext uri="{FF2B5EF4-FFF2-40B4-BE49-F238E27FC236}">
              <a16:creationId xmlns:a16="http://schemas.microsoft.com/office/drawing/2014/main" id="{F6B24BAF-BA65-494F-B0C1-FEA117D3BD14}"/>
            </a:ext>
          </a:extLst>
        </xdr:cNvPr>
        <xdr:cNvSpPr txBox="1"/>
      </xdr:nvSpPr>
      <xdr:spPr>
        <a:xfrm>
          <a:off x="19310427" y="179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157242</xdr:rowOff>
    </xdr:from>
    <xdr:ext cx="469744" cy="259045"/>
    <xdr:sp macro="" textlink="">
      <xdr:nvSpPr>
        <xdr:cNvPr id="926" name="n_4aveValue【公民館】&#10;一人当たり面積">
          <a:extLst>
            <a:ext uri="{FF2B5EF4-FFF2-40B4-BE49-F238E27FC236}">
              <a16:creationId xmlns:a16="http://schemas.microsoft.com/office/drawing/2014/main" id="{51EB9BAB-A62B-4139-B7F8-A58BD535FD09}"/>
            </a:ext>
          </a:extLst>
        </xdr:cNvPr>
        <xdr:cNvSpPr txBox="1"/>
      </xdr:nvSpPr>
      <xdr:spPr>
        <a:xfrm>
          <a:off x="18421427" y="1798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166133</xdr:rowOff>
    </xdr:from>
    <xdr:ext cx="469744" cy="259045"/>
    <xdr:sp macro="" textlink="">
      <xdr:nvSpPr>
        <xdr:cNvPr id="927" name="n_1mainValue【公民館】&#10;一人当たり面積">
          <a:extLst>
            <a:ext uri="{FF2B5EF4-FFF2-40B4-BE49-F238E27FC236}">
              <a16:creationId xmlns:a16="http://schemas.microsoft.com/office/drawing/2014/main" id="{FB807A8B-A6BC-49FC-8E1E-B6924E075BE6}"/>
            </a:ext>
          </a:extLst>
        </xdr:cNvPr>
        <xdr:cNvSpPr txBox="1"/>
      </xdr:nvSpPr>
      <xdr:spPr>
        <a:xfrm>
          <a:off x="21075727" y="1851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168419</xdr:rowOff>
    </xdr:from>
    <xdr:ext cx="469744" cy="259045"/>
    <xdr:sp macro="" textlink="">
      <xdr:nvSpPr>
        <xdr:cNvPr id="928" name="n_2mainValue【公民館】&#10;一人当たり面積">
          <a:extLst>
            <a:ext uri="{FF2B5EF4-FFF2-40B4-BE49-F238E27FC236}">
              <a16:creationId xmlns:a16="http://schemas.microsoft.com/office/drawing/2014/main" id="{05C2F9EE-D890-4779-AEB9-2781821EE7F6}"/>
            </a:ext>
          </a:extLst>
        </xdr:cNvPr>
        <xdr:cNvSpPr txBox="1"/>
      </xdr:nvSpPr>
      <xdr:spPr>
        <a:xfrm>
          <a:off x="20199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154703</xdr:rowOff>
    </xdr:from>
    <xdr:ext cx="469744" cy="259045"/>
    <xdr:sp macro="" textlink="">
      <xdr:nvSpPr>
        <xdr:cNvPr id="929" name="n_3mainValue【公民館】&#10;一人当たり面積">
          <a:extLst>
            <a:ext uri="{FF2B5EF4-FFF2-40B4-BE49-F238E27FC236}">
              <a16:creationId xmlns:a16="http://schemas.microsoft.com/office/drawing/2014/main" id="{5F182ECD-EE42-486B-A8DF-3C2806A75441}"/>
            </a:ext>
          </a:extLst>
        </xdr:cNvPr>
        <xdr:cNvSpPr txBox="1"/>
      </xdr:nvSpPr>
      <xdr:spPr>
        <a:xfrm>
          <a:off x="19310427" y="1849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99840</xdr:rowOff>
    </xdr:from>
    <xdr:ext cx="469744" cy="259045"/>
    <xdr:sp macro="" textlink="">
      <xdr:nvSpPr>
        <xdr:cNvPr id="930" name="n_4mainValue【公民館】&#10;一人当たり面積">
          <a:extLst>
            <a:ext uri="{FF2B5EF4-FFF2-40B4-BE49-F238E27FC236}">
              <a16:creationId xmlns:a16="http://schemas.microsoft.com/office/drawing/2014/main" id="{316D659C-362C-4360-912F-CCD6D4C4F70D}"/>
            </a:ext>
          </a:extLst>
        </xdr:cNvPr>
        <xdr:cNvSpPr txBox="1"/>
      </xdr:nvSpPr>
      <xdr:spPr>
        <a:xfrm>
          <a:off x="18421427" y="1844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1" name="正方形/長方形 930">
          <a:extLst>
            <a:ext uri="{FF2B5EF4-FFF2-40B4-BE49-F238E27FC236}">
              <a16:creationId xmlns:a16="http://schemas.microsoft.com/office/drawing/2014/main" id="{FE1AC274-4B7F-4C0A-9A0A-76F1DEE1C5A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2" name="正方形/長方形 931">
          <a:extLst>
            <a:ext uri="{FF2B5EF4-FFF2-40B4-BE49-F238E27FC236}">
              <a16:creationId xmlns:a16="http://schemas.microsoft.com/office/drawing/2014/main" id="{DF079EB0-EBD3-429E-885A-7E28C25344D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33" name="テキスト ボックス 932">
          <a:extLst>
            <a:ext uri="{FF2B5EF4-FFF2-40B4-BE49-F238E27FC236}">
              <a16:creationId xmlns:a16="http://schemas.microsoft.com/office/drawing/2014/main" id="{DD662B78-02C1-4ED6-BCD5-0502E28A3D5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類似団体内平均値と比較して、特に有形固定資産減価償却率が高くなっている（老朽化している）施設は、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保育所</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であり、特に低くなっている施設は、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港湾・漁港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は、本市が保有する施設の中で、有形固定資産額が最も高く、年々</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傾向で全国・類似団体平均値を下回っているものの、県平均を上回っている。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年度に戸馳大橋架替工事が旧施設の除却を含めて完了したことから、令和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は一時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大幅に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低下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。その後は上昇傾向となり、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したものの、各平均（類似団体・全国・県）を下回っている。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年熊本地震に関連して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か所に災害公営住宅を整備した令和元年度以降、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各平均（類似団体・全国・県）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を下回っている状況である。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港湾・漁港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は、合併以降に竣工した施設もあり、各平均（類似団体・全国・県）を大幅に下回っている。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保育所</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は、民営化を進めた結果、合併当初（</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2005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年度末時点）となったものの、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1969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年から</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1975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年に建築した保育所</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所有しており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、耐用年数を超過していることから各平均（類似団体・全国・県）を上回っている。今後も民営化により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施設は譲渡する予定でるたため、施設数は減少する予定である。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年度は上昇（対前年度比＋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ポイント）してものの、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小中学校の建て替えを行っていることから、低下傾向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になることが予想される。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A41CB7D-8260-413E-96E9-2C33336E34C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1E5FEC1-33F8-45D6-B4E0-CD86FAB85FA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D340165-97EE-41D5-8209-76FCD3CAA94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0A26AA3-D604-45D5-95F4-D374D073466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7D0EEF4-553E-450E-A41B-F16122039D3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1B7C211-12A8-41E4-983C-5C08F265428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693ABA4-85DF-4208-94CC-FB65A17ACAB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B46661A-CC7E-4ADA-9DC4-00CC0E3A4E7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5F3D048-076F-4737-9FC8-659EB91C6E0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3A817CD-EF49-4B12-9272-E5D07ADD87B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57,562
56,882
188.67
35,905,918
34,225,716
1,033,410
18,122,209
41,216,887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2AF0912-9199-48D7-A95C-F60FEA1E04E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6551028-ECEF-4F9C-8FDD-9512D292EE8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95DD05B-F118-4990-AC7E-B57918FFF2B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9B41BA9-095E-413C-BF07-0E3680E9881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897CC90-7024-4709-8C36-6D204D58D5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1762B63-D875-44FE-B883-C88291DBBD6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7F80D17-5D88-4AD8-93F2-65A72CEE0A6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CB40C17-E087-4DE2-A4B2-06FB60F85C5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DD7BD98-C39D-43AE-B02C-317410D897A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97B6FD8-8343-4D57-AE62-79E6605CFF7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DEF12E3-606F-4A00-A5F9-1618E6E008E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8C821EC-7599-4ED1-BEB2-7B93DA6A590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C9DD460-C98B-448C-BDE1-06C85311A10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5B2B20A-07C1-4CFC-8FB4-92BA05164B1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C8478E5-CE86-4F34-BE3E-A87C4BA3719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299E4ED-6BB1-49CC-9026-162E1060C20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AE9637E-7FE0-4B37-A0B6-0B551A0B8A7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2E5D5BC-4C24-4902-92C1-F4752D6C608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60827A0-0089-432A-ABBF-6D19B83F852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FCD7533-FBB3-4D62-A82F-25D50401724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16E537A-D994-4F60-AE83-4237C87970B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B97E299-1508-4A42-8A53-C387BE292D9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3646278-6E0E-46B4-AE77-7A9B79A15E2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ADBEBA6-3EC8-4078-BA5C-64A75A945BA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78DB3AA-7605-4318-98DC-6CBCDFE1A87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E6D592E-F317-4630-9AA8-7F2D0305D61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5CE82DC-361B-4D38-B875-06C2555FCBC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A62BE3D-7C05-4750-A4B7-7AB273347E0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A04BC9E-94DF-4B4B-A3CB-96B955EC61F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593D3C7-74D1-4045-9E67-6C64E80485D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A2ED08E-D01B-47E3-8257-02A9157A62D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51CE224-AFF6-4FB4-8856-FE9893159B8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03AD481-D143-4465-A106-3A73BC40A41A}"/>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D5B4FFC-D601-4C53-8CF8-A39FFA9104C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534FBEC-BBA0-4BDB-80C3-19A495657D46}"/>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F09D3EF5-D7C4-4FE2-BD1B-3AA89BC3FAD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7A49207-E439-4D80-B030-1C58851E5528}"/>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A2DE816-B3FB-4C24-B054-88D737E23F9F}"/>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711A668-48CB-490E-AA9D-9F61D28B9289}"/>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8491D1D-2EC7-445A-A100-48F0C4BB3E32}"/>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F9F8EC1-BA24-45E6-A055-2BC8650D7154}"/>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106DD64-C18B-4B63-8915-4DCC51A11FA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2490D9B-BE16-4495-B989-E87EE813F7B6}"/>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7BEF9D8-86C3-4920-B925-3B84D8E3020A}"/>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CCEA344-EA7A-490B-9CC6-A4FFB891D4D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558D28E-E466-4E66-A0F5-4744750ACE1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144780</xdr:rowOff>
    </xdr:from>
    <xdr:to>
      <xdr:col>24</xdr:col>
      <xdr:colOff>62865</xdr:colOff>
      <xdr:row>41</xdr:row>
      <xdr:rowOff>72934</xdr:rowOff>
    </xdr:to>
    <xdr:cxnSp macro="">
      <xdr:nvCxnSpPr>
        <xdr:cNvPr id="58" name="直線コネクタ 57">
          <a:extLst>
            <a:ext uri="{FF2B5EF4-FFF2-40B4-BE49-F238E27FC236}">
              <a16:creationId xmlns:a16="http://schemas.microsoft.com/office/drawing/2014/main" id="{5D9B2CE2-7AC1-4D21-8E0A-984E24B3F81C}"/>
            </a:ext>
          </a:extLst>
        </xdr:cNvPr>
        <xdr:cNvCxnSpPr/>
      </xdr:nvCxnSpPr>
      <xdr:spPr>
        <a:xfrm flipV="1">
          <a:off x="4634865" y="5802630"/>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76761</xdr:rowOff>
    </xdr:from>
    <xdr:ext cx="405111" cy="259045"/>
    <xdr:sp macro="" textlink="">
      <xdr:nvSpPr>
        <xdr:cNvPr id="59" name="【図書館】&#10;有形固定資産減価償却率最小値テキスト">
          <a:extLst>
            <a:ext uri="{FF2B5EF4-FFF2-40B4-BE49-F238E27FC236}">
              <a16:creationId xmlns:a16="http://schemas.microsoft.com/office/drawing/2014/main" id="{C28BC4C1-8EE6-46D2-9F90-02E84581033B}"/>
            </a:ext>
          </a:extLst>
        </xdr:cNvPr>
        <xdr:cNvSpPr txBox="1"/>
      </xdr:nvSpPr>
      <xdr:spPr>
        <a:xfrm>
          <a:off x="4673600" y="710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72934</xdr:rowOff>
    </xdr:from>
    <xdr:to>
      <xdr:col>24</xdr:col>
      <xdr:colOff>152400</xdr:colOff>
      <xdr:row>41</xdr:row>
      <xdr:rowOff>72934</xdr:rowOff>
    </xdr:to>
    <xdr:cxnSp macro="">
      <xdr:nvCxnSpPr>
        <xdr:cNvPr id="60" name="直線コネクタ 59">
          <a:extLst>
            <a:ext uri="{FF2B5EF4-FFF2-40B4-BE49-F238E27FC236}">
              <a16:creationId xmlns:a16="http://schemas.microsoft.com/office/drawing/2014/main" id="{C6E55D47-E50A-48D1-BBBD-046D70246978}"/>
            </a:ext>
          </a:extLst>
        </xdr:cNvPr>
        <xdr:cNvCxnSpPr/>
      </xdr:nvCxnSpPr>
      <xdr:spPr>
        <a:xfrm>
          <a:off x="4546600" y="710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91457</xdr:rowOff>
    </xdr:from>
    <xdr:ext cx="340478" cy="259045"/>
    <xdr:sp macro="" textlink="">
      <xdr:nvSpPr>
        <xdr:cNvPr id="61" name="【図書館】&#10;有形固定資産減価償却率最大値テキスト">
          <a:extLst>
            <a:ext uri="{FF2B5EF4-FFF2-40B4-BE49-F238E27FC236}">
              <a16:creationId xmlns:a16="http://schemas.microsoft.com/office/drawing/2014/main" id="{C02A4109-3862-438E-A02B-00EEF504FEEC}"/>
            </a:ext>
          </a:extLst>
        </xdr:cNvPr>
        <xdr:cNvSpPr txBox="1"/>
      </xdr:nvSpPr>
      <xdr:spPr>
        <a:xfrm>
          <a:off x="4673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144780</xdr:rowOff>
    </xdr:from>
    <xdr:to>
      <xdr:col>24</xdr:col>
      <xdr:colOff>152400</xdr:colOff>
      <xdr:row>33</xdr:row>
      <xdr:rowOff>144780</xdr:rowOff>
    </xdr:to>
    <xdr:cxnSp macro="">
      <xdr:nvCxnSpPr>
        <xdr:cNvPr id="62" name="直線コネクタ 61">
          <a:extLst>
            <a:ext uri="{FF2B5EF4-FFF2-40B4-BE49-F238E27FC236}">
              <a16:creationId xmlns:a16="http://schemas.microsoft.com/office/drawing/2014/main" id="{904CC934-13C3-4578-A9EC-D4CCC3D19430}"/>
            </a:ext>
          </a:extLst>
        </xdr:cNvPr>
        <xdr:cNvCxnSpPr/>
      </xdr:nvCxnSpPr>
      <xdr:spPr>
        <a:xfrm>
          <a:off x="4546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156046</xdr:rowOff>
    </xdr:from>
    <xdr:ext cx="405111" cy="259045"/>
    <xdr:sp macro="" textlink="">
      <xdr:nvSpPr>
        <xdr:cNvPr id="63" name="【図書館】&#10;有形固定資産減価償却率平均値テキスト">
          <a:extLst>
            <a:ext uri="{FF2B5EF4-FFF2-40B4-BE49-F238E27FC236}">
              <a16:creationId xmlns:a16="http://schemas.microsoft.com/office/drawing/2014/main" id="{44F00055-B2EE-46A0-A539-19DBE8BA00AC}"/>
            </a:ext>
          </a:extLst>
        </xdr:cNvPr>
        <xdr:cNvSpPr txBox="1"/>
      </xdr:nvSpPr>
      <xdr:spPr>
        <a:xfrm>
          <a:off x="4673600" y="6156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133169</xdr:rowOff>
    </xdr:from>
    <xdr:to>
      <xdr:col>24</xdr:col>
      <xdr:colOff>114300</xdr:colOff>
      <xdr:row>37</xdr:row>
      <xdr:rowOff>63319</xdr:rowOff>
    </xdr:to>
    <xdr:sp macro="" textlink="">
      <xdr:nvSpPr>
        <xdr:cNvPr id="64" name="フローチャート: 判断 63">
          <a:extLst>
            <a:ext uri="{FF2B5EF4-FFF2-40B4-BE49-F238E27FC236}">
              <a16:creationId xmlns:a16="http://schemas.microsoft.com/office/drawing/2014/main" id="{A28C7679-6BF0-4463-87FE-B66D5A7A16D0}"/>
            </a:ext>
          </a:extLst>
        </xdr:cNvPr>
        <xdr:cNvSpPr/>
      </xdr:nvSpPr>
      <xdr:spPr>
        <a:xfrm>
          <a:off x="45847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116840</xdr:rowOff>
    </xdr:from>
    <xdr:to>
      <xdr:col>20</xdr:col>
      <xdr:colOff>38100</xdr:colOff>
      <xdr:row>37</xdr:row>
      <xdr:rowOff>46990</xdr:rowOff>
    </xdr:to>
    <xdr:sp macro="" textlink="">
      <xdr:nvSpPr>
        <xdr:cNvPr id="65" name="フローチャート: 判断 64">
          <a:extLst>
            <a:ext uri="{FF2B5EF4-FFF2-40B4-BE49-F238E27FC236}">
              <a16:creationId xmlns:a16="http://schemas.microsoft.com/office/drawing/2014/main" id="{215E8197-6BFF-4927-99C4-4401293D1439}"/>
            </a:ext>
          </a:extLst>
        </xdr:cNvPr>
        <xdr:cNvSpPr/>
      </xdr:nvSpPr>
      <xdr:spPr>
        <a:xfrm>
          <a:off x="3746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120106</xdr:rowOff>
    </xdr:from>
    <xdr:to>
      <xdr:col>15</xdr:col>
      <xdr:colOff>101600</xdr:colOff>
      <xdr:row>37</xdr:row>
      <xdr:rowOff>50256</xdr:rowOff>
    </xdr:to>
    <xdr:sp macro="" textlink="">
      <xdr:nvSpPr>
        <xdr:cNvPr id="66" name="フローチャート: 判断 65">
          <a:extLst>
            <a:ext uri="{FF2B5EF4-FFF2-40B4-BE49-F238E27FC236}">
              <a16:creationId xmlns:a16="http://schemas.microsoft.com/office/drawing/2014/main" id="{9021301F-B941-42EE-9284-872B58D00602}"/>
            </a:ext>
          </a:extLst>
        </xdr:cNvPr>
        <xdr:cNvSpPr/>
      </xdr:nvSpPr>
      <xdr:spPr>
        <a:xfrm>
          <a:off x="2857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111942</xdr:rowOff>
    </xdr:from>
    <xdr:to>
      <xdr:col>10</xdr:col>
      <xdr:colOff>165100</xdr:colOff>
      <xdr:row>37</xdr:row>
      <xdr:rowOff>42092</xdr:rowOff>
    </xdr:to>
    <xdr:sp macro="" textlink="">
      <xdr:nvSpPr>
        <xdr:cNvPr id="67" name="フローチャート: 判断 66">
          <a:extLst>
            <a:ext uri="{FF2B5EF4-FFF2-40B4-BE49-F238E27FC236}">
              <a16:creationId xmlns:a16="http://schemas.microsoft.com/office/drawing/2014/main" id="{5CE11E06-0DD7-4061-82A6-B7036B91DD88}"/>
            </a:ext>
          </a:extLst>
        </xdr:cNvPr>
        <xdr:cNvSpPr/>
      </xdr:nvSpPr>
      <xdr:spPr>
        <a:xfrm>
          <a:off x="1968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138067</xdr:rowOff>
    </xdr:from>
    <xdr:to>
      <xdr:col>6</xdr:col>
      <xdr:colOff>38100</xdr:colOff>
      <xdr:row>37</xdr:row>
      <xdr:rowOff>68217</xdr:rowOff>
    </xdr:to>
    <xdr:sp macro="" textlink="">
      <xdr:nvSpPr>
        <xdr:cNvPr id="68" name="フローチャート: 判断 67">
          <a:extLst>
            <a:ext uri="{FF2B5EF4-FFF2-40B4-BE49-F238E27FC236}">
              <a16:creationId xmlns:a16="http://schemas.microsoft.com/office/drawing/2014/main" id="{BB6E6953-04FF-4F23-97FF-FB55D1C291FB}"/>
            </a:ext>
          </a:extLst>
        </xdr:cNvPr>
        <xdr:cNvSpPr/>
      </xdr:nvSpPr>
      <xdr:spPr>
        <a:xfrm>
          <a:off x="1079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2259BA2-5148-4815-B3D3-AC203227CB8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3E6C049-7BA1-41D9-9915-79B5E99E9E5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5E2A85A-D2FE-4C27-AEC8-18EEC612AD1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C4F26B2-9A88-4A52-A138-4AA2797CC68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9792536-AC98-4D6C-83ED-29DC4B605B4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18869</xdr:rowOff>
    </xdr:from>
    <xdr:to>
      <xdr:col>24</xdr:col>
      <xdr:colOff>114300</xdr:colOff>
      <xdr:row>37</xdr:row>
      <xdr:rowOff>120469</xdr:rowOff>
    </xdr:to>
    <xdr:sp macro="" textlink="">
      <xdr:nvSpPr>
        <xdr:cNvPr id="74" name="楕円 73">
          <a:extLst>
            <a:ext uri="{FF2B5EF4-FFF2-40B4-BE49-F238E27FC236}">
              <a16:creationId xmlns:a16="http://schemas.microsoft.com/office/drawing/2014/main" id="{B68294EF-1F10-474F-9312-97054CB0FAEB}"/>
            </a:ext>
          </a:extLst>
        </xdr:cNvPr>
        <xdr:cNvSpPr/>
      </xdr:nvSpPr>
      <xdr:spPr>
        <a:xfrm>
          <a:off x="45847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168746</xdr:rowOff>
    </xdr:from>
    <xdr:ext cx="405111" cy="259045"/>
    <xdr:sp macro="" textlink="">
      <xdr:nvSpPr>
        <xdr:cNvPr id="75" name="【図書館】&#10;有形固定資産減価償却率該当値テキスト">
          <a:extLst>
            <a:ext uri="{FF2B5EF4-FFF2-40B4-BE49-F238E27FC236}">
              <a16:creationId xmlns:a16="http://schemas.microsoft.com/office/drawing/2014/main" id="{A2C27E95-968B-4D6F-B469-C4879A63518B}"/>
            </a:ext>
          </a:extLst>
        </xdr:cNvPr>
        <xdr:cNvSpPr txBox="1"/>
      </xdr:nvSpPr>
      <xdr:spPr>
        <a:xfrm>
          <a:off x="4673600" y="6340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138067</xdr:rowOff>
    </xdr:from>
    <xdr:to>
      <xdr:col>20</xdr:col>
      <xdr:colOff>38100</xdr:colOff>
      <xdr:row>37</xdr:row>
      <xdr:rowOff>68217</xdr:rowOff>
    </xdr:to>
    <xdr:sp macro="" textlink="">
      <xdr:nvSpPr>
        <xdr:cNvPr id="76" name="楕円 75">
          <a:extLst>
            <a:ext uri="{FF2B5EF4-FFF2-40B4-BE49-F238E27FC236}">
              <a16:creationId xmlns:a16="http://schemas.microsoft.com/office/drawing/2014/main" id="{7D620AE1-F312-4514-A5BF-93408CDFB277}"/>
            </a:ext>
          </a:extLst>
        </xdr:cNvPr>
        <xdr:cNvSpPr/>
      </xdr:nvSpPr>
      <xdr:spPr>
        <a:xfrm>
          <a:off x="3746500" y="631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17417</xdr:rowOff>
    </xdr:from>
    <xdr:to>
      <xdr:col>24</xdr:col>
      <xdr:colOff>63500</xdr:colOff>
      <xdr:row>37</xdr:row>
      <xdr:rowOff>69669</xdr:rowOff>
    </xdr:to>
    <xdr:cxnSp macro="">
      <xdr:nvCxnSpPr>
        <xdr:cNvPr id="77" name="直線コネクタ 76">
          <a:extLst>
            <a:ext uri="{FF2B5EF4-FFF2-40B4-BE49-F238E27FC236}">
              <a16:creationId xmlns:a16="http://schemas.microsoft.com/office/drawing/2014/main" id="{4377ACD0-0CFF-4263-ADBF-C3317C0F2C3D}"/>
            </a:ext>
          </a:extLst>
        </xdr:cNvPr>
        <xdr:cNvCxnSpPr/>
      </xdr:nvCxnSpPr>
      <xdr:spPr>
        <a:xfrm>
          <a:off x="3797300" y="6361067"/>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116840</xdr:rowOff>
    </xdr:from>
    <xdr:to>
      <xdr:col>15</xdr:col>
      <xdr:colOff>101600</xdr:colOff>
      <xdr:row>38</xdr:row>
      <xdr:rowOff>46990</xdr:rowOff>
    </xdr:to>
    <xdr:sp macro="" textlink="">
      <xdr:nvSpPr>
        <xdr:cNvPr id="78" name="楕円 77">
          <a:extLst>
            <a:ext uri="{FF2B5EF4-FFF2-40B4-BE49-F238E27FC236}">
              <a16:creationId xmlns:a16="http://schemas.microsoft.com/office/drawing/2014/main" id="{9A9FDCA3-2AD0-49E8-9318-2C65A1185FCA}"/>
            </a:ext>
          </a:extLst>
        </xdr:cNvPr>
        <xdr:cNvSpPr/>
      </xdr:nvSpPr>
      <xdr:spPr>
        <a:xfrm>
          <a:off x="2857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17417</xdr:rowOff>
    </xdr:from>
    <xdr:to>
      <xdr:col>19</xdr:col>
      <xdr:colOff>177800</xdr:colOff>
      <xdr:row>37</xdr:row>
      <xdr:rowOff>167640</xdr:rowOff>
    </xdr:to>
    <xdr:cxnSp macro="">
      <xdr:nvCxnSpPr>
        <xdr:cNvPr id="79" name="直線コネクタ 78">
          <a:extLst>
            <a:ext uri="{FF2B5EF4-FFF2-40B4-BE49-F238E27FC236}">
              <a16:creationId xmlns:a16="http://schemas.microsoft.com/office/drawing/2014/main" id="{94BC7099-69C8-4CCD-822D-C0A3AA4D9CD4}"/>
            </a:ext>
          </a:extLst>
        </xdr:cNvPr>
        <xdr:cNvCxnSpPr/>
      </xdr:nvCxnSpPr>
      <xdr:spPr>
        <a:xfrm flipV="1">
          <a:off x="2908300" y="6361067"/>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71120</xdr:rowOff>
    </xdr:from>
    <xdr:to>
      <xdr:col>10</xdr:col>
      <xdr:colOff>165100</xdr:colOff>
      <xdr:row>38</xdr:row>
      <xdr:rowOff>1270</xdr:rowOff>
    </xdr:to>
    <xdr:sp macro="" textlink="">
      <xdr:nvSpPr>
        <xdr:cNvPr id="80" name="楕円 79">
          <a:extLst>
            <a:ext uri="{FF2B5EF4-FFF2-40B4-BE49-F238E27FC236}">
              <a16:creationId xmlns:a16="http://schemas.microsoft.com/office/drawing/2014/main" id="{91B58952-5DF7-4D5A-92D4-569FCFB71236}"/>
            </a:ext>
          </a:extLst>
        </xdr:cNvPr>
        <xdr:cNvSpPr/>
      </xdr:nvSpPr>
      <xdr:spPr>
        <a:xfrm>
          <a:off x="1968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121920</xdr:rowOff>
    </xdr:from>
    <xdr:to>
      <xdr:col>15</xdr:col>
      <xdr:colOff>50800</xdr:colOff>
      <xdr:row>37</xdr:row>
      <xdr:rowOff>167640</xdr:rowOff>
    </xdr:to>
    <xdr:cxnSp macro="">
      <xdr:nvCxnSpPr>
        <xdr:cNvPr id="81" name="直線コネクタ 80">
          <a:extLst>
            <a:ext uri="{FF2B5EF4-FFF2-40B4-BE49-F238E27FC236}">
              <a16:creationId xmlns:a16="http://schemas.microsoft.com/office/drawing/2014/main" id="{483EC7DF-DE73-41E0-B1F4-A82CAEC9FBE8}"/>
            </a:ext>
          </a:extLst>
        </xdr:cNvPr>
        <xdr:cNvCxnSpPr/>
      </xdr:nvCxnSpPr>
      <xdr:spPr>
        <a:xfrm>
          <a:off x="2019300" y="64655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27033</xdr:rowOff>
    </xdr:from>
    <xdr:to>
      <xdr:col>6</xdr:col>
      <xdr:colOff>38100</xdr:colOff>
      <xdr:row>37</xdr:row>
      <xdr:rowOff>128633</xdr:rowOff>
    </xdr:to>
    <xdr:sp macro="" textlink="">
      <xdr:nvSpPr>
        <xdr:cNvPr id="82" name="楕円 81">
          <a:extLst>
            <a:ext uri="{FF2B5EF4-FFF2-40B4-BE49-F238E27FC236}">
              <a16:creationId xmlns:a16="http://schemas.microsoft.com/office/drawing/2014/main" id="{509C3482-85FA-46DC-A577-CAE7C67CB0F2}"/>
            </a:ext>
          </a:extLst>
        </xdr:cNvPr>
        <xdr:cNvSpPr/>
      </xdr:nvSpPr>
      <xdr:spPr>
        <a:xfrm>
          <a:off x="1079500" y="637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77833</xdr:rowOff>
    </xdr:from>
    <xdr:to>
      <xdr:col>10</xdr:col>
      <xdr:colOff>114300</xdr:colOff>
      <xdr:row>37</xdr:row>
      <xdr:rowOff>121920</xdr:rowOff>
    </xdr:to>
    <xdr:cxnSp macro="">
      <xdr:nvCxnSpPr>
        <xdr:cNvPr id="83" name="直線コネクタ 82">
          <a:extLst>
            <a:ext uri="{FF2B5EF4-FFF2-40B4-BE49-F238E27FC236}">
              <a16:creationId xmlns:a16="http://schemas.microsoft.com/office/drawing/2014/main" id="{93A9D379-7D9E-4929-AA79-A40F09C57CED}"/>
            </a:ext>
          </a:extLst>
        </xdr:cNvPr>
        <xdr:cNvCxnSpPr/>
      </xdr:nvCxnSpPr>
      <xdr:spPr>
        <a:xfrm>
          <a:off x="1130300" y="642148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63517</xdr:rowOff>
    </xdr:from>
    <xdr:ext cx="405111" cy="259045"/>
    <xdr:sp macro="" textlink="">
      <xdr:nvSpPr>
        <xdr:cNvPr id="84" name="n_1aveValue【図書館】&#10;有形固定資産減価償却率">
          <a:extLst>
            <a:ext uri="{FF2B5EF4-FFF2-40B4-BE49-F238E27FC236}">
              <a16:creationId xmlns:a16="http://schemas.microsoft.com/office/drawing/2014/main" id="{2A745D9F-5F92-4232-B444-09704CFB67A3}"/>
            </a:ext>
          </a:extLst>
        </xdr:cNvPr>
        <xdr:cNvSpPr txBox="1"/>
      </xdr:nvSpPr>
      <xdr:spPr>
        <a:xfrm>
          <a:off x="3582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66783</xdr:rowOff>
    </xdr:from>
    <xdr:ext cx="405111" cy="259045"/>
    <xdr:sp macro="" textlink="">
      <xdr:nvSpPr>
        <xdr:cNvPr id="85" name="n_2aveValue【図書館】&#10;有形固定資産減価償却率">
          <a:extLst>
            <a:ext uri="{FF2B5EF4-FFF2-40B4-BE49-F238E27FC236}">
              <a16:creationId xmlns:a16="http://schemas.microsoft.com/office/drawing/2014/main" id="{7F9C7944-9C05-4912-93DE-AE37CFC4A1C9}"/>
            </a:ext>
          </a:extLst>
        </xdr:cNvPr>
        <xdr:cNvSpPr txBox="1"/>
      </xdr:nvSpPr>
      <xdr:spPr>
        <a:xfrm>
          <a:off x="27057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58619</xdr:rowOff>
    </xdr:from>
    <xdr:ext cx="405111" cy="259045"/>
    <xdr:sp macro="" textlink="">
      <xdr:nvSpPr>
        <xdr:cNvPr id="86" name="n_3aveValue【図書館】&#10;有形固定資産減価償却率">
          <a:extLst>
            <a:ext uri="{FF2B5EF4-FFF2-40B4-BE49-F238E27FC236}">
              <a16:creationId xmlns:a16="http://schemas.microsoft.com/office/drawing/2014/main" id="{477EDC82-2DAD-458B-B125-D61C2BF0C3C1}"/>
            </a:ext>
          </a:extLst>
        </xdr:cNvPr>
        <xdr:cNvSpPr txBox="1"/>
      </xdr:nvSpPr>
      <xdr:spPr>
        <a:xfrm>
          <a:off x="1816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84744</xdr:rowOff>
    </xdr:from>
    <xdr:ext cx="405111" cy="259045"/>
    <xdr:sp macro="" textlink="">
      <xdr:nvSpPr>
        <xdr:cNvPr id="87" name="n_4aveValue【図書館】&#10;有形固定資産減価償却率">
          <a:extLst>
            <a:ext uri="{FF2B5EF4-FFF2-40B4-BE49-F238E27FC236}">
              <a16:creationId xmlns:a16="http://schemas.microsoft.com/office/drawing/2014/main" id="{E5D99530-90CF-4DDB-8E57-DB618057BCF5}"/>
            </a:ext>
          </a:extLst>
        </xdr:cNvPr>
        <xdr:cNvSpPr txBox="1"/>
      </xdr:nvSpPr>
      <xdr:spPr>
        <a:xfrm>
          <a:off x="927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59344</xdr:rowOff>
    </xdr:from>
    <xdr:ext cx="405111" cy="259045"/>
    <xdr:sp macro="" textlink="">
      <xdr:nvSpPr>
        <xdr:cNvPr id="88" name="n_1mainValue【図書館】&#10;有形固定資産減価償却率">
          <a:extLst>
            <a:ext uri="{FF2B5EF4-FFF2-40B4-BE49-F238E27FC236}">
              <a16:creationId xmlns:a16="http://schemas.microsoft.com/office/drawing/2014/main" id="{C226451D-D257-4AF1-9758-1F86FD495CB6}"/>
            </a:ext>
          </a:extLst>
        </xdr:cNvPr>
        <xdr:cNvSpPr txBox="1"/>
      </xdr:nvSpPr>
      <xdr:spPr>
        <a:xfrm>
          <a:off x="35820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38117</xdr:rowOff>
    </xdr:from>
    <xdr:ext cx="405111" cy="259045"/>
    <xdr:sp macro="" textlink="">
      <xdr:nvSpPr>
        <xdr:cNvPr id="89" name="n_2mainValue【図書館】&#10;有形固定資産減価償却率">
          <a:extLst>
            <a:ext uri="{FF2B5EF4-FFF2-40B4-BE49-F238E27FC236}">
              <a16:creationId xmlns:a16="http://schemas.microsoft.com/office/drawing/2014/main" id="{AA93FA4E-BC98-4F81-B080-64CBCB417C2C}"/>
            </a:ext>
          </a:extLst>
        </xdr:cNvPr>
        <xdr:cNvSpPr txBox="1"/>
      </xdr:nvSpPr>
      <xdr:spPr>
        <a:xfrm>
          <a:off x="2705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163847</xdr:rowOff>
    </xdr:from>
    <xdr:ext cx="405111" cy="259045"/>
    <xdr:sp macro="" textlink="">
      <xdr:nvSpPr>
        <xdr:cNvPr id="90" name="n_3mainValue【図書館】&#10;有形固定資産減価償却率">
          <a:extLst>
            <a:ext uri="{FF2B5EF4-FFF2-40B4-BE49-F238E27FC236}">
              <a16:creationId xmlns:a16="http://schemas.microsoft.com/office/drawing/2014/main" id="{26074FD0-FAC9-4662-A15B-8748721D47D0}"/>
            </a:ext>
          </a:extLst>
        </xdr:cNvPr>
        <xdr:cNvSpPr txBox="1"/>
      </xdr:nvSpPr>
      <xdr:spPr>
        <a:xfrm>
          <a:off x="1816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119760</xdr:rowOff>
    </xdr:from>
    <xdr:ext cx="405111" cy="259045"/>
    <xdr:sp macro="" textlink="">
      <xdr:nvSpPr>
        <xdr:cNvPr id="91" name="n_4mainValue【図書館】&#10;有形固定資産減価償却率">
          <a:extLst>
            <a:ext uri="{FF2B5EF4-FFF2-40B4-BE49-F238E27FC236}">
              <a16:creationId xmlns:a16="http://schemas.microsoft.com/office/drawing/2014/main" id="{9521C276-4C53-49A5-A8B3-C05940BDBDB6}"/>
            </a:ext>
          </a:extLst>
        </xdr:cNvPr>
        <xdr:cNvSpPr txBox="1"/>
      </xdr:nvSpPr>
      <xdr:spPr>
        <a:xfrm>
          <a:off x="927744" y="646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07FA97B-76C5-4C91-B249-9792F962A4D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722D58F-7DA4-444A-A6C3-33F858A1CFF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A7643A5-1215-49A8-AA8B-2698BD24694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0780881-F3E0-46BC-8B98-FB3E4E3EDC2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88A7683-7CB6-4A13-B6A5-0BEAAF46E5F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FA71E80-8A9F-4995-A54F-30C05E1F910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7CC98F1-79FA-4241-82FB-4C2088DA253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A2C0953-C5FB-4362-923D-B1C5A17F709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87116283-A625-4022-B45B-3B3C2A4F08C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8B57046E-2368-4D7D-B7B1-07B70B54D36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5CB55206-8FCD-495A-85A7-B89242072972}"/>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51D30D20-B8E3-4464-BEC6-EAD4BA986C65}"/>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7290D0D0-1826-4ACC-A5E0-47AC181C983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A9EC7E70-815E-4C96-85F8-2F39A033CCDF}"/>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38787C34-1257-43B1-A6C8-C34B7BEE2B64}"/>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0E283D17-830C-4FD1-A3AA-F1E15ECB7E85}"/>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DDA30FB6-F4CB-4790-B8B1-657C0F8ACE48}"/>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0E910692-CAE7-4D2E-8582-1F6F2F6AE598}"/>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DB7DA30-6B46-440F-8633-0A277986CB2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CEE1B7FA-BF51-48CF-B649-325BE5689BD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B33C556D-A501-433C-A988-743F3E90C93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23622</xdr:rowOff>
    </xdr:to>
    <xdr:cxnSp macro="">
      <xdr:nvCxnSpPr>
        <xdr:cNvPr id="113" name="直線コネクタ 112">
          <a:extLst>
            <a:ext uri="{FF2B5EF4-FFF2-40B4-BE49-F238E27FC236}">
              <a16:creationId xmlns:a16="http://schemas.microsoft.com/office/drawing/2014/main" id="{968BD413-5C2E-4F81-90FD-731A5072A2B0}"/>
            </a:ext>
          </a:extLst>
        </xdr:cNvPr>
        <xdr:cNvCxnSpPr/>
      </xdr:nvCxnSpPr>
      <xdr:spPr>
        <a:xfrm flipV="1">
          <a:off x="10476865" y="607923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27449</xdr:rowOff>
    </xdr:from>
    <xdr:ext cx="469744" cy="259045"/>
    <xdr:sp macro="" textlink="">
      <xdr:nvSpPr>
        <xdr:cNvPr id="114" name="【図書館】&#10;一人当たり面積最小値テキスト">
          <a:extLst>
            <a:ext uri="{FF2B5EF4-FFF2-40B4-BE49-F238E27FC236}">
              <a16:creationId xmlns:a16="http://schemas.microsoft.com/office/drawing/2014/main" id="{F24DA8D8-92B1-4266-92CC-88AD57760134}"/>
            </a:ext>
          </a:extLst>
        </xdr:cNvPr>
        <xdr:cNvSpPr txBox="1"/>
      </xdr:nvSpPr>
      <xdr:spPr>
        <a:xfrm>
          <a:off x="10515600" y="705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23622</xdr:rowOff>
    </xdr:from>
    <xdr:to>
      <xdr:col>55</xdr:col>
      <xdr:colOff>88900</xdr:colOff>
      <xdr:row>41</xdr:row>
      <xdr:rowOff>23622</xdr:rowOff>
    </xdr:to>
    <xdr:cxnSp macro="">
      <xdr:nvCxnSpPr>
        <xdr:cNvPr id="115" name="直線コネクタ 114">
          <a:extLst>
            <a:ext uri="{FF2B5EF4-FFF2-40B4-BE49-F238E27FC236}">
              <a16:creationId xmlns:a16="http://schemas.microsoft.com/office/drawing/2014/main" id="{C3C1EAA9-4C06-4287-9B8F-CAFCB9E412D4}"/>
            </a:ext>
          </a:extLst>
        </xdr:cNvPr>
        <xdr:cNvCxnSpPr/>
      </xdr:nvCxnSpPr>
      <xdr:spPr>
        <a:xfrm>
          <a:off x="10388600" y="70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a:extLst>
            <a:ext uri="{FF2B5EF4-FFF2-40B4-BE49-F238E27FC236}">
              <a16:creationId xmlns:a16="http://schemas.microsoft.com/office/drawing/2014/main" id="{157BE790-3D6B-4200-A1BA-D74413C7191C}"/>
            </a:ext>
          </a:extLst>
        </xdr:cNvPr>
        <xdr:cNvSpPr txBox="1"/>
      </xdr:nvSpPr>
      <xdr:spPr>
        <a:xfrm>
          <a:off x="10515600" y="585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a:extLst>
            <a:ext uri="{FF2B5EF4-FFF2-40B4-BE49-F238E27FC236}">
              <a16:creationId xmlns:a16="http://schemas.microsoft.com/office/drawing/2014/main" id="{B78A645F-161B-498C-A02A-FE1F3EA3C8EC}"/>
            </a:ext>
          </a:extLst>
        </xdr:cNvPr>
        <xdr:cNvCxnSpPr/>
      </xdr:nvCxnSpPr>
      <xdr:spPr>
        <a:xfrm>
          <a:off x="10388600" y="6079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25417</xdr:rowOff>
    </xdr:from>
    <xdr:ext cx="469744" cy="259045"/>
    <xdr:sp macro="" textlink="">
      <xdr:nvSpPr>
        <xdr:cNvPr id="118" name="【図書館】&#10;一人当たり面積平均値テキスト">
          <a:extLst>
            <a:ext uri="{FF2B5EF4-FFF2-40B4-BE49-F238E27FC236}">
              <a16:creationId xmlns:a16="http://schemas.microsoft.com/office/drawing/2014/main" id="{A53F791D-E9A1-4AE8-A9D9-1CF27BD23C0A}"/>
            </a:ext>
          </a:extLst>
        </xdr:cNvPr>
        <xdr:cNvSpPr txBox="1"/>
      </xdr:nvSpPr>
      <xdr:spPr>
        <a:xfrm>
          <a:off x="10515600" y="671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19" name="フローチャート: 判断 118">
          <a:extLst>
            <a:ext uri="{FF2B5EF4-FFF2-40B4-BE49-F238E27FC236}">
              <a16:creationId xmlns:a16="http://schemas.microsoft.com/office/drawing/2014/main" id="{1D96F83B-41F3-4D75-83AE-78F88D67A09D}"/>
            </a:ext>
          </a:extLst>
        </xdr:cNvPr>
        <xdr:cNvSpPr/>
      </xdr:nvSpPr>
      <xdr:spPr>
        <a:xfrm>
          <a:off x="10426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11684</xdr:rowOff>
    </xdr:from>
    <xdr:to>
      <xdr:col>50</xdr:col>
      <xdr:colOff>165100</xdr:colOff>
      <xdr:row>40</xdr:row>
      <xdr:rowOff>113284</xdr:rowOff>
    </xdr:to>
    <xdr:sp macro="" textlink="">
      <xdr:nvSpPr>
        <xdr:cNvPr id="120" name="フローチャート: 判断 119">
          <a:extLst>
            <a:ext uri="{FF2B5EF4-FFF2-40B4-BE49-F238E27FC236}">
              <a16:creationId xmlns:a16="http://schemas.microsoft.com/office/drawing/2014/main" id="{A15385B1-57D1-4E20-B189-DC1A76711A81}"/>
            </a:ext>
          </a:extLst>
        </xdr:cNvPr>
        <xdr:cNvSpPr/>
      </xdr:nvSpPr>
      <xdr:spPr>
        <a:xfrm>
          <a:off x="9588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43688</xdr:rowOff>
    </xdr:from>
    <xdr:to>
      <xdr:col>46</xdr:col>
      <xdr:colOff>38100</xdr:colOff>
      <xdr:row>40</xdr:row>
      <xdr:rowOff>145288</xdr:rowOff>
    </xdr:to>
    <xdr:sp macro="" textlink="">
      <xdr:nvSpPr>
        <xdr:cNvPr id="121" name="フローチャート: 判断 120">
          <a:extLst>
            <a:ext uri="{FF2B5EF4-FFF2-40B4-BE49-F238E27FC236}">
              <a16:creationId xmlns:a16="http://schemas.microsoft.com/office/drawing/2014/main" id="{9C077C00-9570-4EBA-AE15-AC2F96FCD434}"/>
            </a:ext>
          </a:extLst>
        </xdr:cNvPr>
        <xdr:cNvSpPr/>
      </xdr:nvSpPr>
      <xdr:spPr>
        <a:xfrm>
          <a:off x="86995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52832</xdr:rowOff>
    </xdr:from>
    <xdr:to>
      <xdr:col>41</xdr:col>
      <xdr:colOff>101600</xdr:colOff>
      <xdr:row>40</xdr:row>
      <xdr:rowOff>154432</xdr:rowOff>
    </xdr:to>
    <xdr:sp macro="" textlink="">
      <xdr:nvSpPr>
        <xdr:cNvPr id="122" name="フローチャート: 判断 121">
          <a:extLst>
            <a:ext uri="{FF2B5EF4-FFF2-40B4-BE49-F238E27FC236}">
              <a16:creationId xmlns:a16="http://schemas.microsoft.com/office/drawing/2014/main" id="{996EFB04-14AB-4983-BAE6-DE4B09188DCD}"/>
            </a:ext>
          </a:extLst>
        </xdr:cNvPr>
        <xdr:cNvSpPr/>
      </xdr:nvSpPr>
      <xdr:spPr>
        <a:xfrm>
          <a:off x="7810500" y="691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57404</xdr:rowOff>
    </xdr:from>
    <xdr:to>
      <xdr:col>36</xdr:col>
      <xdr:colOff>165100</xdr:colOff>
      <xdr:row>40</xdr:row>
      <xdr:rowOff>159004</xdr:rowOff>
    </xdr:to>
    <xdr:sp macro="" textlink="">
      <xdr:nvSpPr>
        <xdr:cNvPr id="123" name="フローチャート: 判断 122">
          <a:extLst>
            <a:ext uri="{FF2B5EF4-FFF2-40B4-BE49-F238E27FC236}">
              <a16:creationId xmlns:a16="http://schemas.microsoft.com/office/drawing/2014/main" id="{39345D50-908E-4BCD-AAD3-C07B7BC9790D}"/>
            </a:ext>
          </a:extLst>
        </xdr:cNvPr>
        <xdr:cNvSpPr/>
      </xdr:nvSpPr>
      <xdr:spPr>
        <a:xfrm>
          <a:off x="6921500" y="691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7345E5C-0123-46DF-A932-A12ADB51E38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282999C-44C8-4758-9149-2700235B712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70C9470-433D-41FE-AA87-CFBE3009569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7D6AF20-0FFC-482B-B662-D08A690C592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3A794B8-80F1-45BA-8759-254DC42697B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39116</xdr:rowOff>
    </xdr:from>
    <xdr:to>
      <xdr:col>55</xdr:col>
      <xdr:colOff>50800</xdr:colOff>
      <xdr:row>40</xdr:row>
      <xdr:rowOff>140716</xdr:rowOff>
    </xdr:to>
    <xdr:sp macro="" textlink="">
      <xdr:nvSpPr>
        <xdr:cNvPr id="129" name="楕円 128">
          <a:extLst>
            <a:ext uri="{FF2B5EF4-FFF2-40B4-BE49-F238E27FC236}">
              <a16:creationId xmlns:a16="http://schemas.microsoft.com/office/drawing/2014/main" id="{F22FE893-92E9-4A44-9536-8B064EB9EB57}"/>
            </a:ext>
          </a:extLst>
        </xdr:cNvPr>
        <xdr:cNvSpPr/>
      </xdr:nvSpPr>
      <xdr:spPr>
        <a:xfrm>
          <a:off x="104267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152417</xdr:rowOff>
    </xdr:from>
    <xdr:ext cx="469744" cy="259045"/>
    <xdr:sp macro="" textlink="">
      <xdr:nvSpPr>
        <xdr:cNvPr id="130" name="【図書館】&#10;一人当たり面積該当値テキスト">
          <a:extLst>
            <a:ext uri="{FF2B5EF4-FFF2-40B4-BE49-F238E27FC236}">
              <a16:creationId xmlns:a16="http://schemas.microsoft.com/office/drawing/2014/main" id="{AA39FCAB-39B7-4ED2-850C-DBFB49C4B667}"/>
            </a:ext>
          </a:extLst>
        </xdr:cNvPr>
        <xdr:cNvSpPr txBox="1"/>
      </xdr:nvSpPr>
      <xdr:spPr>
        <a:xfrm>
          <a:off x="10515600"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39116</xdr:rowOff>
    </xdr:from>
    <xdr:to>
      <xdr:col>50</xdr:col>
      <xdr:colOff>165100</xdr:colOff>
      <xdr:row>40</xdr:row>
      <xdr:rowOff>140716</xdr:rowOff>
    </xdr:to>
    <xdr:sp macro="" textlink="">
      <xdr:nvSpPr>
        <xdr:cNvPr id="131" name="楕円 130">
          <a:extLst>
            <a:ext uri="{FF2B5EF4-FFF2-40B4-BE49-F238E27FC236}">
              <a16:creationId xmlns:a16="http://schemas.microsoft.com/office/drawing/2014/main" id="{F12FAC1C-CA27-413A-A7B8-3729282E53AD}"/>
            </a:ext>
          </a:extLst>
        </xdr:cNvPr>
        <xdr:cNvSpPr/>
      </xdr:nvSpPr>
      <xdr:spPr>
        <a:xfrm>
          <a:off x="95885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89916</xdr:rowOff>
    </xdr:from>
    <xdr:to>
      <xdr:col>55</xdr:col>
      <xdr:colOff>0</xdr:colOff>
      <xdr:row>40</xdr:row>
      <xdr:rowOff>89916</xdr:rowOff>
    </xdr:to>
    <xdr:cxnSp macro="">
      <xdr:nvCxnSpPr>
        <xdr:cNvPr id="132" name="直線コネクタ 131">
          <a:extLst>
            <a:ext uri="{FF2B5EF4-FFF2-40B4-BE49-F238E27FC236}">
              <a16:creationId xmlns:a16="http://schemas.microsoft.com/office/drawing/2014/main" id="{9173FE66-EB4F-447B-A38A-690276DC2BF4}"/>
            </a:ext>
          </a:extLst>
        </xdr:cNvPr>
        <xdr:cNvCxnSpPr/>
      </xdr:nvCxnSpPr>
      <xdr:spPr>
        <a:xfrm>
          <a:off x="9639300" y="69479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43688</xdr:rowOff>
    </xdr:from>
    <xdr:to>
      <xdr:col>46</xdr:col>
      <xdr:colOff>38100</xdr:colOff>
      <xdr:row>40</xdr:row>
      <xdr:rowOff>145288</xdr:rowOff>
    </xdr:to>
    <xdr:sp macro="" textlink="">
      <xdr:nvSpPr>
        <xdr:cNvPr id="133" name="楕円 132">
          <a:extLst>
            <a:ext uri="{FF2B5EF4-FFF2-40B4-BE49-F238E27FC236}">
              <a16:creationId xmlns:a16="http://schemas.microsoft.com/office/drawing/2014/main" id="{6B490BF4-AC6C-4C83-87CC-64EB890427B7}"/>
            </a:ext>
          </a:extLst>
        </xdr:cNvPr>
        <xdr:cNvSpPr/>
      </xdr:nvSpPr>
      <xdr:spPr>
        <a:xfrm>
          <a:off x="8699500" y="690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89916</xdr:rowOff>
    </xdr:from>
    <xdr:to>
      <xdr:col>50</xdr:col>
      <xdr:colOff>114300</xdr:colOff>
      <xdr:row>40</xdr:row>
      <xdr:rowOff>94488</xdr:rowOff>
    </xdr:to>
    <xdr:cxnSp macro="">
      <xdr:nvCxnSpPr>
        <xdr:cNvPr id="134" name="直線コネクタ 133">
          <a:extLst>
            <a:ext uri="{FF2B5EF4-FFF2-40B4-BE49-F238E27FC236}">
              <a16:creationId xmlns:a16="http://schemas.microsoft.com/office/drawing/2014/main" id="{A1D22603-4D59-4A10-94EA-CED45B5EED7D}"/>
            </a:ext>
          </a:extLst>
        </xdr:cNvPr>
        <xdr:cNvCxnSpPr/>
      </xdr:nvCxnSpPr>
      <xdr:spPr>
        <a:xfrm flipV="1">
          <a:off x="8750300" y="69479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43688</xdr:rowOff>
    </xdr:from>
    <xdr:to>
      <xdr:col>41</xdr:col>
      <xdr:colOff>101600</xdr:colOff>
      <xdr:row>40</xdr:row>
      <xdr:rowOff>145288</xdr:rowOff>
    </xdr:to>
    <xdr:sp macro="" textlink="">
      <xdr:nvSpPr>
        <xdr:cNvPr id="135" name="楕円 134">
          <a:extLst>
            <a:ext uri="{FF2B5EF4-FFF2-40B4-BE49-F238E27FC236}">
              <a16:creationId xmlns:a16="http://schemas.microsoft.com/office/drawing/2014/main" id="{2040395E-6EFC-48F7-8092-CAB273B2BB30}"/>
            </a:ext>
          </a:extLst>
        </xdr:cNvPr>
        <xdr:cNvSpPr/>
      </xdr:nvSpPr>
      <xdr:spPr>
        <a:xfrm>
          <a:off x="7810500" y="690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94488</xdr:rowOff>
    </xdr:from>
    <xdr:to>
      <xdr:col>45</xdr:col>
      <xdr:colOff>177800</xdr:colOff>
      <xdr:row>40</xdr:row>
      <xdr:rowOff>94488</xdr:rowOff>
    </xdr:to>
    <xdr:cxnSp macro="">
      <xdr:nvCxnSpPr>
        <xdr:cNvPr id="136" name="直線コネクタ 135">
          <a:extLst>
            <a:ext uri="{FF2B5EF4-FFF2-40B4-BE49-F238E27FC236}">
              <a16:creationId xmlns:a16="http://schemas.microsoft.com/office/drawing/2014/main" id="{7BF9EBF5-162B-407A-945A-BB7D76A1C8DD}"/>
            </a:ext>
          </a:extLst>
        </xdr:cNvPr>
        <xdr:cNvCxnSpPr/>
      </xdr:nvCxnSpPr>
      <xdr:spPr>
        <a:xfrm>
          <a:off x="7861300" y="69524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48260</xdr:rowOff>
    </xdr:from>
    <xdr:to>
      <xdr:col>36</xdr:col>
      <xdr:colOff>165100</xdr:colOff>
      <xdr:row>40</xdr:row>
      <xdr:rowOff>149860</xdr:rowOff>
    </xdr:to>
    <xdr:sp macro="" textlink="">
      <xdr:nvSpPr>
        <xdr:cNvPr id="137" name="楕円 136">
          <a:extLst>
            <a:ext uri="{FF2B5EF4-FFF2-40B4-BE49-F238E27FC236}">
              <a16:creationId xmlns:a16="http://schemas.microsoft.com/office/drawing/2014/main" id="{9464A0E9-9E2B-451C-8F51-B09DBF9C1983}"/>
            </a:ext>
          </a:extLst>
        </xdr:cNvPr>
        <xdr:cNvSpPr/>
      </xdr:nvSpPr>
      <xdr:spPr>
        <a:xfrm>
          <a:off x="6921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94488</xdr:rowOff>
    </xdr:from>
    <xdr:to>
      <xdr:col>41</xdr:col>
      <xdr:colOff>50800</xdr:colOff>
      <xdr:row>40</xdr:row>
      <xdr:rowOff>99060</xdr:rowOff>
    </xdr:to>
    <xdr:cxnSp macro="">
      <xdr:nvCxnSpPr>
        <xdr:cNvPr id="138" name="直線コネクタ 137">
          <a:extLst>
            <a:ext uri="{FF2B5EF4-FFF2-40B4-BE49-F238E27FC236}">
              <a16:creationId xmlns:a16="http://schemas.microsoft.com/office/drawing/2014/main" id="{B714CA01-55AF-43F9-9C5B-7DA9D03999EC}"/>
            </a:ext>
          </a:extLst>
        </xdr:cNvPr>
        <xdr:cNvCxnSpPr/>
      </xdr:nvCxnSpPr>
      <xdr:spPr>
        <a:xfrm flipV="1">
          <a:off x="6972300" y="69524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129811</xdr:rowOff>
    </xdr:from>
    <xdr:ext cx="469744" cy="259045"/>
    <xdr:sp macro="" textlink="">
      <xdr:nvSpPr>
        <xdr:cNvPr id="139" name="n_1aveValue【図書館】&#10;一人当たり面積">
          <a:extLst>
            <a:ext uri="{FF2B5EF4-FFF2-40B4-BE49-F238E27FC236}">
              <a16:creationId xmlns:a16="http://schemas.microsoft.com/office/drawing/2014/main" id="{3947E62F-91C3-4472-8B72-DBB91FCA2C0B}"/>
            </a:ext>
          </a:extLst>
        </xdr:cNvPr>
        <xdr:cNvSpPr txBox="1"/>
      </xdr:nvSpPr>
      <xdr:spPr>
        <a:xfrm>
          <a:off x="93917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136415</xdr:rowOff>
    </xdr:from>
    <xdr:ext cx="469744" cy="259045"/>
    <xdr:sp macro="" textlink="">
      <xdr:nvSpPr>
        <xdr:cNvPr id="140" name="n_2aveValue【図書館】&#10;一人当たり面積">
          <a:extLst>
            <a:ext uri="{FF2B5EF4-FFF2-40B4-BE49-F238E27FC236}">
              <a16:creationId xmlns:a16="http://schemas.microsoft.com/office/drawing/2014/main" id="{27F670F0-B402-4F34-9DF6-1B5250AA3373}"/>
            </a:ext>
          </a:extLst>
        </xdr:cNvPr>
        <xdr:cNvSpPr txBox="1"/>
      </xdr:nvSpPr>
      <xdr:spPr>
        <a:xfrm>
          <a:off x="8515427" y="699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145559</xdr:rowOff>
    </xdr:from>
    <xdr:ext cx="469744" cy="259045"/>
    <xdr:sp macro="" textlink="">
      <xdr:nvSpPr>
        <xdr:cNvPr id="141" name="n_3aveValue【図書館】&#10;一人当たり面積">
          <a:extLst>
            <a:ext uri="{FF2B5EF4-FFF2-40B4-BE49-F238E27FC236}">
              <a16:creationId xmlns:a16="http://schemas.microsoft.com/office/drawing/2014/main" id="{5E642286-3901-4F23-B6BC-733B0F2579FD}"/>
            </a:ext>
          </a:extLst>
        </xdr:cNvPr>
        <xdr:cNvSpPr txBox="1"/>
      </xdr:nvSpPr>
      <xdr:spPr>
        <a:xfrm>
          <a:off x="7626427" y="700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150131</xdr:rowOff>
    </xdr:from>
    <xdr:ext cx="469744" cy="259045"/>
    <xdr:sp macro="" textlink="">
      <xdr:nvSpPr>
        <xdr:cNvPr id="142" name="n_4aveValue【図書館】&#10;一人当たり面積">
          <a:extLst>
            <a:ext uri="{FF2B5EF4-FFF2-40B4-BE49-F238E27FC236}">
              <a16:creationId xmlns:a16="http://schemas.microsoft.com/office/drawing/2014/main" id="{71AD714D-4643-424A-8DF0-2F5E8D3AA593}"/>
            </a:ext>
          </a:extLst>
        </xdr:cNvPr>
        <xdr:cNvSpPr txBox="1"/>
      </xdr:nvSpPr>
      <xdr:spPr>
        <a:xfrm>
          <a:off x="6737427" y="700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131843</xdr:rowOff>
    </xdr:from>
    <xdr:ext cx="469744" cy="259045"/>
    <xdr:sp macro="" textlink="">
      <xdr:nvSpPr>
        <xdr:cNvPr id="143" name="n_1mainValue【図書館】&#10;一人当たり面積">
          <a:extLst>
            <a:ext uri="{FF2B5EF4-FFF2-40B4-BE49-F238E27FC236}">
              <a16:creationId xmlns:a16="http://schemas.microsoft.com/office/drawing/2014/main" id="{9899587B-4E60-4446-9D5D-74799FDEA4ED}"/>
            </a:ext>
          </a:extLst>
        </xdr:cNvPr>
        <xdr:cNvSpPr txBox="1"/>
      </xdr:nvSpPr>
      <xdr:spPr>
        <a:xfrm>
          <a:off x="9391727" y="698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161815</xdr:rowOff>
    </xdr:from>
    <xdr:ext cx="469744" cy="259045"/>
    <xdr:sp macro="" textlink="">
      <xdr:nvSpPr>
        <xdr:cNvPr id="144" name="n_2mainValue【図書館】&#10;一人当たり面積">
          <a:extLst>
            <a:ext uri="{FF2B5EF4-FFF2-40B4-BE49-F238E27FC236}">
              <a16:creationId xmlns:a16="http://schemas.microsoft.com/office/drawing/2014/main" id="{FE06D18F-1C45-4405-9AF0-B17086CEC081}"/>
            </a:ext>
          </a:extLst>
        </xdr:cNvPr>
        <xdr:cNvSpPr txBox="1"/>
      </xdr:nvSpPr>
      <xdr:spPr>
        <a:xfrm>
          <a:off x="8515427" y="667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161815</xdr:rowOff>
    </xdr:from>
    <xdr:ext cx="469744" cy="259045"/>
    <xdr:sp macro="" textlink="">
      <xdr:nvSpPr>
        <xdr:cNvPr id="145" name="n_3mainValue【図書館】&#10;一人当たり面積">
          <a:extLst>
            <a:ext uri="{FF2B5EF4-FFF2-40B4-BE49-F238E27FC236}">
              <a16:creationId xmlns:a16="http://schemas.microsoft.com/office/drawing/2014/main" id="{E73D952E-F59B-46A8-BC0B-B70140208D75}"/>
            </a:ext>
          </a:extLst>
        </xdr:cNvPr>
        <xdr:cNvSpPr txBox="1"/>
      </xdr:nvSpPr>
      <xdr:spPr>
        <a:xfrm>
          <a:off x="7626427" y="667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166387</xdr:rowOff>
    </xdr:from>
    <xdr:ext cx="469744" cy="259045"/>
    <xdr:sp macro="" textlink="">
      <xdr:nvSpPr>
        <xdr:cNvPr id="146" name="n_4mainValue【図書館】&#10;一人当たり面積">
          <a:extLst>
            <a:ext uri="{FF2B5EF4-FFF2-40B4-BE49-F238E27FC236}">
              <a16:creationId xmlns:a16="http://schemas.microsoft.com/office/drawing/2014/main" id="{B55A9E23-7F46-4E92-9457-2EC2BC321B20}"/>
            </a:ext>
          </a:extLst>
        </xdr:cNvPr>
        <xdr:cNvSpPr txBox="1"/>
      </xdr:nvSpPr>
      <xdr:spPr>
        <a:xfrm>
          <a:off x="6737427" y="668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73031D88-C70A-4043-B885-BA79EACAB50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443D71A4-9067-4DCA-9EF3-3D22285B7A2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160B3980-F497-46FC-8B82-0008A2E8D0BD}"/>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E76EF0AB-4B1C-4488-90C4-CBCFEE602DD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BCE3FD60-8064-480A-93E2-49BBD353D2C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8620420B-275F-4AD1-B3E2-259F30D1764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6053279C-C84C-41BB-BDD2-7FE6C0389FA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BFA7906-BA11-4EA8-B533-3B39E59FAFA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795F4412-1554-4722-ABF9-8369EF96ED5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9F44E085-2710-4700-9A90-77F63E5E26C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723F67AF-C147-48F7-AD79-72204502018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15594AD0-EB09-444D-ADA6-2EC688AB7F2F}"/>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2CFB5958-1F1F-44EF-855E-674B9E66A182}"/>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73421292-FB90-4836-ABD3-D688BCD49097}"/>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BC6F2346-EE37-4B64-9B34-7324D13932D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919C2C25-3125-44A6-8228-874E7F204864}"/>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F6940DB3-AC47-4096-8936-63A64455DAFC}"/>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8C0E0245-8BC6-4D60-A134-6428146D986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5C7166F5-8795-45B2-ADF1-8140064A7FF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581B80EC-9A7A-462B-AE4D-AB51581C17AD}"/>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4364E672-4BBD-407D-8787-E881D50F159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F662D126-0AD0-4988-A3B0-7F221A35352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26B2C180-4ED7-4FD4-B49F-0FE40D825AA8}"/>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D3851D4F-30E3-47F8-ACA4-45A94021DB9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63</xdr:row>
      <xdr:rowOff>123825</xdr:rowOff>
    </xdr:to>
    <xdr:cxnSp macro="">
      <xdr:nvCxnSpPr>
        <xdr:cNvPr id="171" name="直線コネクタ 170">
          <a:extLst>
            <a:ext uri="{FF2B5EF4-FFF2-40B4-BE49-F238E27FC236}">
              <a16:creationId xmlns:a16="http://schemas.microsoft.com/office/drawing/2014/main" id="{AFED23D2-34F8-4E2F-8547-6A6FB2A22883}"/>
            </a:ext>
          </a:extLst>
        </xdr:cNvPr>
        <xdr:cNvCxnSpPr/>
      </xdr:nvCxnSpPr>
      <xdr:spPr>
        <a:xfrm flipV="1">
          <a:off x="4634865" y="9719310"/>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127652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F1C3250D-2717-4D69-93E6-FA94003B058E}"/>
            </a:ext>
          </a:extLst>
        </xdr:cNvPr>
        <xdr:cNvSpPr txBox="1"/>
      </xdr:nvSpPr>
      <xdr:spPr>
        <a:xfrm>
          <a:off x="4673600" y="1092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123825</xdr:rowOff>
    </xdr:from>
    <xdr:to>
      <xdr:col>24</xdr:col>
      <xdr:colOff>152400</xdr:colOff>
      <xdr:row>63</xdr:row>
      <xdr:rowOff>123825</xdr:rowOff>
    </xdr:to>
    <xdr:cxnSp macro="">
      <xdr:nvCxnSpPr>
        <xdr:cNvPr id="173" name="直線コネクタ 172">
          <a:extLst>
            <a:ext uri="{FF2B5EF4-FFF2-40B4-BE49-F238E27FC236}">
              <a16:creationId xmlns:a16="http://schemas.microsoft.com/office/drawing/2014/main" id="{3CD27C2C-3347-4619-8FF8-65BEF918B944}"/>
            </a:ext>
          </a:extLst>
        </xdr:cNvPr>
        <xdr:cNvCxnSpPr/>
      </xdr:nvCxnSpPr>
      <xdr:spPr>
        <a:xfrm>
          <a:off x="4546600" y="1092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29300754-57C8-48AC-B5DB-9D6A49FE9F0D}"/>
            </a:ext>
          </a:extLst>
        </xdr:cNvPr>
        <xdr:cNvSpPr txBox="1"/>
      </xdr:nvSpPr>
      <xdr:spPr>
        <a:xfrm>
          <a:off x="4673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75" name="直線コネクタ 174">
          <a:extLst>
            <a:ext uri="{FF2B5EF4-FFF2-40B4-BE49-F238E27FC236}">
              <a16:creationId xmlns:a16="http://schemas.microsoft.com/office/drawing/2014/main" id="{46B83ABB-1894-4F53-A008-54A12DA5443E}"/>
            </a:ext>
          </a:extLst>
        </xdr:cNvPr>
        <xdr:cNvCxnSpPr/>
      </xdr:nvCxnSpPr>
      <xdr:spPr>
        <a:xfrm>
          <a:off x="4546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50182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283E3793-9570-41EF-A241-BDC2D9E2A979}"/>
            </a:ext>
          </a:extLst>
        </xdr:cNvPr>
        <xdr:cNvSpPr txBox="1"/>
      </xdr:nvSpPr>
      <xdr:spPr>
        <a:xfrm>
          <a:off x="4673600" y="1016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7" name="フローチャート: 判断 176">
          <a:extLst>
            <a:ext uri="{FF2B5EF4-FFF2-40B4-BE49-F238E27FC236}">
              <a16:creationId xmlns:a16="http://schemas.microsoft.com/office/drawing/2014/main" id="{0A455282-0008-4350-A3B5-B7AA60FC5024}"/>
            </a:ext>
          </a:extLst>
        </xdr:cNvPr>
        <xdr:cNvSpPr/>
      </xdr:nvSpPr>
      <xdr:spPr>
        <a:xfrm>
          <a:off x="4584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2540</xdr:rowOff>
    </xdr:from>
    <xdr:to>
      <xdr:col>20</xdr:col>
      <xdr:colOff>38100</xdr:colOff>
      <xdr:row>60</xdr:row>
      <xdr:rowOff>104140</xdr:rowOff>
    </xdr:to>
    <xdr:sp macro="" textlink="">
      <xdr:nvSpPr>
        <xdr:cNvPr id="178" name="フローチャート: 判断 177">
          <a:extLst>
            <a:ext uri="{FF2B5EF4-FFF2-40B4-BE49-F238E27FC236}">
              <a16:creationId xmlns:a16="http://schemas.microsoft.com/office/drawing/2014/main" id="{C6D20B87-D395-462B-8DE7-465AA8D96E30}"/>
            </a:ext>
          </a:extLst>
        </xdr:cNvPr>
        <xdr:cNvSpPr/>
      </xdr:nvSpPr>
      <xdr:spPr>
        <a:xfrm>
          <a:off x="3746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44450</xdr:rowOff>
    </xdr:from>
    <xdr:to>
      <xdr:col>15</xdr:col>
      <xdr:colOff>101600</xdr:colOff>
      <xdr:row>60</xdr:row>
      <xdr:rowOff>146050</xdr:rowOff>
    </xdr:to>
    <xdr:sp macro="" textlink="">
      <xdr:nvSpPr>
        <xdr:cNvPr id="179" name="フローチャート: 判断 178">
          <a:extLst>
            <a:ext uri="{FF2B5EF4-FFF2-40B4-BE49-F238E27FC236}">
              <a16:creationId xmlns:a16="http://schemas.microsoft.com/office/drawing/2014/main" id="{6C638DAC-D3BB-48FA-BFA4-0C8AAB602B1A}"/>
            </a:ext>
          </a:extLst>
        </xdr:cNvPr>
        <xdr:cNvSpPr/>
      </xdr:nvSpPr>
      <xdr:spPr>
        <a:xfrm>
          <a:off x="2857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10160</xdr:rowOff>
    </xdr:from>
    <xdr:to>
      <xdr:col>10</xdr:col>
      <xdr:colOff>165100</xdr:colOff>
      <xdr:row>60</xdr:row>
      <xdr:rowOff>111760</xdr:rowOff>
    </xdr:to>
    <xdr:sp macro="" textlink="">
      <xdr:nvSpPr>
        <xdr:cNvPr id="180" name="フローチャート: 判断 179">
          <a:extLst>
            <a:ext uri="{FF2B5EF4-FFF2-40B4-BE49-F238E27FC236}">
              <a16:creationId xmlns:a16="http://schemas.microsoft.com/office/drawing/2014/main" id="{750D0981-CB9E-43C7-AC25-4631EBE5592D}"/>
            </a:ext>
          </a:extLst>
        </xdr:cNvPr>
        <xdr:cNvSpPr/>
      </xdr:nvSpPr>
      <xdr:spPr>
        <a:xfrm>
          <a:off x="1968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156845</xdr:rowOff>
    </xdr:from>
    <xdr:to>
      <xdr:col>6</xdr:col>
      <xdr:colOff>38100</xdr:colOff>
      <xdr:row>60</xdr:row>
      <xdr:rowOff>86995</xdr:rowOff>
    </xdr:to>
    <xdr:sp macro="" textlink="">
      <xdr:nvSpPr>
        <xdr:cNvPr id="181" name="フローチャート: 判断 180">
          <a:extLst>
            <a:ext uri="{FF2B5EF4-FFF2-40B4-BE49-F238E27FC236}">
              <a16:creationId xmlns:a16="http://schemas.microsoft.com/office/drawing/2014/main" id="{77933F79-1570-408C-85C2-3CD2F49F73A4}"/>
            </a:ext>
          </a:extLst>
        </xdr:cNvPr>
        <xdr:cNvSpPr/>
      </xdr:nvSpPr>
      <xdr:spPr>
        <a:xfrm>
          <a:off x="1079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50DE5A6-5075-4F65-ADD6-6010EFE74A8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FA0F088-EFDA-4CBA-A8D7-DEBB0A7231E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C1F1968-552B-4839-A905-2C0A61E2803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63446CF-790D-4317-906D-A4F504640A5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9701704-817E-4B8F-A3F4-EAFEEAB4461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44450</xdr:rowOff>
    </xdr:from>
    <xdr:to>
      <xdr:col>24</xdr:col>
      <xdr:colOff>114300</xdr:colOff>
      <xdr:row>61</xdr:row>
      <xdr:rowOff>146050</xdr:rowOff>
    </xdr:to>
    <xdr:sp macro="" textlink="">
      <xdr:nvSpPr>
        <xdr:cNvPr id="187" name="楕円 186">
          <a:extLst>
            <a:ext uri="{FF2B5EF4-FFF2-40B4-BE49-F238E27FC236}">
              <a16:creationId xmlns:a16="http://schemas.microsoft.com/office/drawing/2014/main" id="{318C745E-079A-4B32-865A-A343304C0657}"/>
            </a:ext>
          </a:extLst>
        </xdr:cNvPr>
        <xdr:cNvSpPr/>
      </xdr:nvSpPr>
      <xdr:spPr>
        <a:xfrm>
          <a:off x="45847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22877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00A82782-9234-4683-9302-491BDA971524}"/>
            </a:ext>
          </a:extLst>
        </xdr:cNvPr>
        <xdr:cNvSpPr txBox="1"/>
      </xdr:nvSpPr>
      <xdr:spPr>
        <a:xfrm>
          <a:off x="4673600"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8255</xdr:rowOff>
    </xdr:from>
    <xdr:to>
      <xdr:col>20</xdr:col>
      <xdr:colOff>38100</xdr:colOff>
      <xdr:row>61</xdr:row>
      <xdr:rowOff>109855</xdr:rowOff>
    </xdr:to>
    <xdr:sp macro="" textlink="">
      <xdr:nvSpPr>
        <xdr:cNvPr id="189" name="楕円 188">
          <a:extLst>
            <a:ext uri="{FF2B5EF4-FFF2-40B4-BE49-F238E27FC236}">
              <a16:creationId xmlns:a16="http://schemas.microsoft.com/office/drawing/2014/main" id="{F673A6CC-BCF9-45EA-92B4-2A78A921022C}"/>
            </a:ext>
          </a:extLst>
        </xdr:cNvPr>
        <xdr:cNvSpPr/>
      </xdr:nvSpPr>
      <xdr:spPr>
        <a:xfrm>
          <a:off x="37465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59055</xdr:rowOff>
    </xdr:from>
    <xdr:to>
      <xdr:col>24</xdr:col>
      <xdr:colOff>63500</xdr:colOff>
      <xdr:row>61</xdr:row>
      <xdr:rowOff>95250</xdr:rowOff>
    </xdr:to>
    <xdr:cxnSp macro="">
      <xdr:nvCxnSpPr>
        <xdr:cNvPr id="190" name="直線コネクタ 189">
          <a:extLst>
            <a:ext uri="{FF2B5EF4-FFF2-40B4-BE49-F238E27FC236}">
              <a16:creationId xmlns:a16="http://schemas.microsoft.com/office/drawing/2014/main" id="{88BDD49D-A8AB-491B-835B-2DCDE92A83C5}"/>
            </a:ext>
          </a:extLst>
        </xdr:cNvPr>
        <xdr:cNvCxnSpPr/>
      </xdr:nvCxnSpPr>
      <xdr:spPr>
        <a:xfrm>
          <a:off x="3797300" y="1051750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141605</xdr:rowOff>
    </xdr:from>
    <xdr:to>
      <xdr:col>15</xdr:col>
      <xdr:colOff>101600</xdr:colOff>
      <xdr:row>61</xdr:row>
      <xdr:rowOff>71755</xdr:rowOff>
    </xdr:to>
    <xdr:sp macro="" textlink="">
      <xdr:nvSpPr>
        <xdr:cNvPr id="191" name="楕円 190">
          <a:extLst>
            <a:ext uri="{FF2B5EF4-FFF2-40B4-BE49-F238E27FC236}">
              <a16:creationId xmlns:a16="http://schemas.microsoft.com/office/drawing/2014/main" id="{8BE7AF2C-C5E4-4EBF-9845-4C73D45B4BA2}"/>
            </a:ext>
          </a:extLst>
        </xdr:cNvPr>
        <xdr:cNvSpPr/>
      </xdr:nvSpPr>
      <xdr:spPr>
        <a:xfrm>
          <a:off x="2857500" y="1042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20955</xdr:rowOff>
    </xdr:from>
    <xdr:to>
      <xdr:col>19</xdr:col>
      <xdr:colOff>177800</xdr:colOff>
      <xdr:row>61</xdr:row>
      <xdr:rowOff>59055</xdr:rowOff>
    </xdr:to>
    <xdr:cxnSp macro="">
      <xdr:nvCxnSpPr>
        <xdr:cNvPr id="192" name="直線コネクタ 191">
          <a:extLst>
            <a:ext uri="{FF2B5EF4-FFF2-40B4-BE49-F238E27FC236}">
              <a16:creationId xmlns:a16="http://schemas.microsoft.com/office/drawing/2014/main" id="{20C31F44-8F92-4169-9D0C-034C55FD2DC5}"/>
            </a:ext>
          </a:extLst>
        </xdr:cNvPr>
        <xdr:cNvCxnSpPr/>
      </xdr:nvCxnSpPr>
      <xdr:spPr>
        <a:xfrm>
          <a:off x="2908300" y="104794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103505</xdr:rowOff>
    </xdr:from>
    <xdr:to>
      <xdr:col>10</xdr:col>
      <xdr:colOff>165100</xdr:colOff>
      <xdr:row>61</xdr:row>
      <xdr:rowOff>33655</xdr:rowOff>
    </xdr:to>
    <xdr:sp macro="" textlink="">
      <xdr:nvSpPr>
        <xdr:cNvPr id="193" name="楕円 192">
          <a:extLst>
            <a:ext uri="{FF2B5EF4-FFF2-40B4-BE49-F238E27FC236}">
              <a16:creationId xmlns:a16="http://schemas.microsoft.com/office/drawing/2014/main" id="{ED1FA7B5-5BC3-4379-AC1E-9E85E4C78E77}"/>
            </a:ext>
          </a:extLst>
        </xdr:cNvPr>
        <xdr:cNvSpPr/>
      </xdr:nvSpPr>
      <xdr:spPr>
        <a:xfrm>
          <a:off x="1968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154305</xdr:rowOff>
    </xdr:from>
    <xdr:to>
      <xdr:col>15</xdr:col>
      <xdr:colOff>50800</xdr:colOff>
      <xdr:row>61</xdr:row>
      <xdr:rowOff>20955</xdr:rowOff>
    </xdr:to>
    <xdr:cxnSp macro="">
      <xdr:nvCxnSpPr>
        <xdr:cNvPr id="194" name="直線コネクタ 193">
          <a:extLst>
            <a:ext uri="{FF2B5EF4-FFF2-40B4-BE49-F238E27FC236}">
              <a16:creationId xmlns:a16="http://schemas.microsoft.com/office/drawing/2014/main" id="{AB10B221-9FF4-417B-BA51-3894602B8490}"/>
            </a:ext>
          </a:extLst>
        </xdr:cNvPr>
        <xdr:cNvCxnSpPr/>
      </xdr:nvCxnSpPr>
      <xdr:spPr>
        <a:xfrm>
          <a:off x="2019300" y="104413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90170</xdr:rowOff>
    </xdr:from>
    <xdr:to>
      <xdr:col>6</xdr:col>
      <xdr:colOff>38100</xdr:colOff>
      <xdr:row>61</xdr:row>
      <xdr:rowOff>20320</xdr:rowOff>
    </xdr:to>
    <xdr:sp macro="" textlink="">
      <xdr:nvSpPr>
        <xdr:cNvPr id="195" name="楕円 194">
          <a:extLst>
            <a:ext uri="{FF2B5EF4-FFF2-40B4-BE49-F238E27FC236}">
              <a16:creationId xmlns:a16="http://schemas.microsoft.com/office/drawing/2014/main" id="{0BFC8A51-2FED-4AA8-85C3-91BF8F1B21CE}"/>
            </a:ext>
          </a:extLst>
        </xdr:cNvPr>
        <xdr:cNvSpPr/>
      </xdr:nvSpPr>
      <xdr:spPr>
        <a:xfrm>
          <a:off x="1079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140970</xdr:rowOff>
    </xdr:from>
    <xdr:to>
      <xdr:col>10</xdr:col>
      <xdr:colOff>114300</xdr:colOff>
      <xdr:row>60</xdr:row>
      <xdr:rowOff>154305</xdr:rowOff>
    </xdr:to>
    <xdr:cxnSp macro="">
      <xdr:nvCxnSpPr>
        <xdr:cNvPr id="196" name="直線コネクタ 195">
          <a:extLst>
            <a:ext uri="{FF2B5EF4-FFF2-40B4-BE49-F238E27FC236}">
              <a16:creationId xmlns:a16="http://schemas.microsoft.com/office/drawing/2014/main" id="{2D082621-8C1C-4827-9730-94AE67384AA4}"/>
            </a:ext>
          </a:extLst>
        </xdr:cNvPr>
        <xdr:cNvCxnSpPr/>
      </xdr:nvCxnSpPr>
      <xdr:spPr>
        <a:xfrm>
          <a:off x="1130300" y="104279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120667</xdr:rowOff>
    </xdr:from>
    <xdr:ext cx="405111" cy="259045"/>
    <xdr:sp macro="" textlink="">
      <xdr:nvSpPr>
        <xdr:cNvPr id="197" name="n_1aveValue【体育館・プール】&#10;有形固定資産減価償却率">
          <a:extLst>
            <a:ext uri="{FF2B5EF4-FFF2-40B4-BE49-F238E27FC236}">
              <a16:creationId xmlns:a16="http://schemas.microsoft.com/office/drawing/2014/main" id="{8B3656B8-F2F3-4C0E-8BB1-E83D73A2140D}"/>
            </a:ext>
          </a:extLst>
        </xdr:cNvPr>
        <xdr:cNvSpPr txBox="1"/>
      </xdr:nvSpPr>
      <xdr:spPr>
        <a:xfrm>
          <a:off x="35820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162577</xdr:rowOff>
    </xdr:from>
    <xdr:ext cx="405111" cy="259045"/>
    <xdr:sp macro="" textlink="">
      <xdr:nvSpPr>
        <xdr:cNvPr id="198" name="n_2aveValue【体育館・プール】&#10;有形固定資産減価償却率">
          <a:extLst>
            <a:ext uri="{FF2B5EF4-FFF2-40B4-BE49-F238E27FC236}">
              <a16:creationId xmlns:a16="http://schemas.microsoft.com/office/drawing/2014/main" id="{274E05C5-4DA1-4AB4-94E4-8F390007E2C9}"/>
            </a:ext>
          </a:extLst>
        </xdr:cNvPr>
        <xdr:cNvSpPr txBox="1"/>
      </xdr:nvSpPr>
      <xdr:spPr>
        <a:xfrm>
          <a:off x="2705744" y="1010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128287</xdr:rowOff>
    </xdr:from>
    <xdr:ext cx="405111" cy="259045"/>
    <xdr:sp macro="" textlink="">
      <xdr:nvSpPr>
        <xdr:cNvPr id="199" name="n_3aveValue【体育館・プール】&#10;有形固定資産減価償却率">
          <a:extLst>
            <a:ext uri="{FF2B5EF4-FFF2-40B4-BE49-F238E27FC236}">
              <a16:creationId xmlns:a16="http://schemas.microsoft.com/office/drawing/2014/main" id="{5ECB90B8-F1ED-4DD9-810E-09E836C293CC}"/>
            </a:ext>
          </a:extLst>
        </xdr:cNvPr>
        <xdr:cNvSpPr txBox="1"/>
      </xdr:nvSpPr>
      <xdr:spPr>
        <a:xfrm>
          <a:off x="1816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103522</xdr:rowOff>
    </xdr:from>
    <xdr:ext cx="405111" cy="259045"/>
    <xdr:sp macro="" textlink="">
      <xdr:nvSpPr>
        <xdr:cNvPr id="200" name="n_4aveValue【体育館・プール】&#10;有形固定資産減価償却率">
          <a:extLst>
            <a:ext uri="{FF2B5EF4-FFF2-40B4-BE49-F238E27FC236}">
              <a16:creationId xmlns:a16="http://schemas.microsoft.com/office/drawing/2014/main" id="{89CE4D9D-D1D0-4023-BF9E-D0DD38D334C8}"/>
            </a:ext>
          </a:extLst>
        </xdr:cNvPr>
        <xdr:cNvSpPr txBox="1"/>
      </xdr:nvSpPr>
      <xdr:spPr>
        <a:xfrm>
          <a:off x="927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100982</xdr:rowOff>
    </xdr:from>
    <xdr:ext cx="405111" cy="259045"/>
    <xdr:sp macro="" textlink="">
      <xdr:nvSpPr>
        <xdr:cNvPr id="201" name="n_1mainValue【体育館・プール】&#10;有形固定資産減価償却率">
          <a:extLst>
            <a:ext uri="{FF2B5EF4-FFF2-40B4-BE49-F238E27FC236}">
              <a16:creationId xmlns:a16="http://schemas.microsoft.com/office/drawing/2014/main" id="{9F38CE65-2246-4F7C-860C-2B94179F136C}"/>
            </a:ext>
          </a:extLst>
        </xdr:cNvPr>
        <xdr:cNvSpPr txBox="1"/>
      </xdr:nvSpPr>
      <xdr:spPr>
        <a:xfrm>
          <a:off x="3582044" y="1055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62882</xdr:rowOff>
    </xdr:from>
    <xdr:ext cx="405111" cy="259045"/>
    <xdr:sp macro="" textlink="">
      <xdr:nvSpPr>
        <xdr:cNvPr id="202" name="n_2mainValue【体育館・プール】&#10;有形固定資産減価償却率">
          <a:extLst>
            <a:ext uri="{FF2B5EF4-FFF2-40B4-BE49-F238E27FC236}">
              <a16:creationId xmlns:a16="http://schemas.microsoft.com/office/drawing/2014/main" id="{858E1EA3-0FBD-4AC9-A5E3-279C5A19F2C8}"/>
            </a:ext>
          </a:extLst>
        </xdr:cNvPr>
        <xdr:cNvSpPr txBox="1"/>
      </xdr:nvSpPr>
      <xdr:spPr>
        <a:xfrm>
          <a:off x="2705744" y="1052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24782</xdr:rowOff>
    </xdr:from>
    <xdr:ext cx="405111" cy="259045"/>
    <xdr:sp macro="" textlink="">
      <xdr:nvSpPr>
        <xdr:cNvPr id="203" name="n_3mainValue【体育館・プール】&#10;有形固定資産減価償却率">
          <a:extLst>
            <a:ext uri="{FF2B5EF4-FFF2-40B4-BE49-F238E27FC236}">
              <a16:creationId xmlns:a16="http://schemas.microsoft.com/office/drawing/2014/main" id="{4260DAB8-7BB2-46A4-B963-5CC11F38DA83}"/>
            </a:ext>
          </a:extLst>
        </xdr:cNvPr>
        <xdr:cNvSpPr txBox="1"/>
      </xdr:nvSpPr>
      <xdr:spPr>
        <a:xfrm>
          <a:off x="1816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11447</xdr:rowOff>
    </xdr:from>
    <xdr:ext cx="405111" cy="259045"/>
    <xdr:sp macro="" textlink="">
      <xdr:nvSpPr>
        <xdr:cNvPr id="204" name="n_4mainValue【体育館・プール】&#10;有形固定資産減価償却率">
          <a:extLst>
            <a:ext uri="{FF2B5EF4-FFF2-40B4-BE49-F238E27FC236}">
              <a16:creationId xmlns:a16="http://schemas.microsoft.com/office/drawing/2014/main" id="{E089D415-5B92-4577-8722-27954D8075C0}"/>
            </a:ext>
          </a:extLst>
        </xdr:cNvPr>
        <xdr:cNvSpPr txBox="1"/>
      </xdr:nvSpPr>
      <xdr:spPr>
        <a:xfrm>
          <a:off x="927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C99F578-EADC-49A2-BC34-2E45B216E83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4BD9FD54-F5E8-4925-AB64-717BCBCAD83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ED562A44-C17C-4ECF-A259-64181930734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B7F5F7CF-CE5B-4815-8400-E9EA19CE676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3EC8FBAA-EB8F-4169-98F2-AA0D1008851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26CC5C7C-010F-457C-BD5D-EECD0BDD973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FDD6D83-7F21-4F06-9D98-7B17F5C39AF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9FF4E20-7E98-4A7C-8ACA-676BFA4525D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C6CCC5F2-F1A9-4DEE-B206-71606BBEB1A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563E95E5-F0A4-490D-B0CD-F88CE511602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99500342-D753-4664-8A62-65273842F29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E2A76856-064E-41E7-A0CC-22489A21C1B7}"/>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945FBFFF-B935-46DE-AF07-AAC6CBB1B49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4937CCC5-A50D-4690-BD3B-6ACC256D1585}"/>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E8ADED21-9E8A-4126-980E-AF3F54F1378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A84E8CDB-4DED-4318-879C-1674C720A5AE}"/>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C92EF11-1835-451F-ADEE-B36E1E7218E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D5D66EB1-9773-4187-AC95-6612FC085DCE}"/>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0ECD8E6E-0CDB-49D3-88DE-0206AC4B7F6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F421C692-5ADF-44F5-B10B-1750FB2FE4D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3ABAB51C-EC8C-47F2-BF90-0DBC8FFCED33}"/>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8AA16EDC-FF45-427B-BE1B-686880EBB974}"/>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C55184F9-261B-45E7-B1C6-2C8EEF063B0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149860</xdr:rowOff>
    </xdr:from>
    <xdr:to>
      <xdr:col>54</xdr:col>
      <xdr:colOff>189865</xdr:colOff>
      <xdr:row>64</xdr:row>
      <xdr:rowOff>54610</xdr:rowOff>
    </xdr:to>
    <xdr:cxnSp macro="">
      <xdr:nvCxnSpPr>
        <xdr:cNvPr id="228" name="直線コネクタ 227">
          <a:extLst>
            <a:ext uri="{FF2B5EF4-FFF2-40B4-BE49-F238E27FC236}">
              <a16:creationId xmlns:a16="http://schemas.microsoft.com/office/drawing/2014/main" id="{02CCED51-455B-470F-8140-D29ED1F82009}"/>
            </a:ext>
          </a:extLst>
        </xdr:cNvPr>
        <xdr:cNvCxnSpPr/>
      </xdr:nvCxnSpPr>
      <xdr:spPr>
        <a:xfrm flipV="1">
          <a:off x="10476865" y="957961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29" name="【体育館・プール】&#10;一人当たり面積最小値テキスト">
          <a:extLst>
            <a:ext uri="{FF2B5EF4-FFF2-40B4-BE49-F238E27FC236}">
              <a16:creationId xmlns:a16="http://schemas.microsoft.com/office/drawing/2014/main" id="{FA3A2504-CDF7-46E1-8BD6-73F4CFCA0951}"/>
            </a:ext>
          </a:extLst>
        </xdr:cNvPr>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0" name="直線コネクタ 229">
          <a:extLst>
            <a:ext uri="{FF2B5EF4-FFF2-40B4-BE49-F238E27FC236}">
              <a16:creationId xmlns:a16="http://schemas.microsoft.com/office/drawing/2014/main" id="{922BF77E-F1D9-47AD-A165-E563634AA5C6}"/>
            </a:ext>
          </a:extLst>
        </xdr:cNvPr>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96537</xdr:rowOff>
    </xdr:from>
    <xdr:ext cx="469744" cy="259045"/>
    <xdr:sp macro="" textlink="">
      <xdr:nvSpPr>
        <xdr:cNvPr id="231" name="【体育館・プール】&#10;一人当たり面積最大値テキスト">
          <a:extLst>
            <a:ext uri="{FF2B5EF4-FFF2-40B4-BE49-F238E27FC236}">
              <a16:creationId xmlns:a16="http://schemas.microsoft.com/office/drawing/2014/main" id="{511E1C2C-068E-41B9-B511-03D9CE86FF1A}"/>
            </a:ext>
          </a:extLst>
        </xdr:cNvPr>
        <xdr:cNvSpPr txBox="1"/>
      </xdr:nvSpPr>
      <xdr:spPr>
        <a:xfrm>
          <a:off x="10515600" y="935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149860</xdr:rowOff>
    </xdr:from>
    <xdr:to>
      <xdr:col>55</xdr:col>
      <xdr:colOff>88900</xdr:colOff>
      <xdr:row>55</xdr:row>
      <xdr:rowOff>149860</xdr:rowOff>
    </xdr:to>
    <xdr:cxnSp macro="">
      <xdr:nvCxnSpPr>
        <xdr:cNvPr id="232" name="直線コネクタ 231">
          <a:extLst>
            <a:ext uri="{FF2B5EF4-FFF2-40B4-BE49-F238E27FC236}">
              <a16:creationId xmlns:a16="http://schemas.microsoft.com/office/drawing/2014/main" id="{23F9D499-C2C2-4C45-BF41-196307C2F279}"/>
            </a:ext>
          </a:extLst>
        </xdr:cNvPr>
        <xdr:cNvCxnSpPr/>
      </xdr:nvCxnSpPr>
      <xdr:spPr>
        <a:xfrm>
          <a:off x="10388600" y="957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151147</xdr:rowOff>
    </xdr:from>
    <xdr:ext cx="469744" cy="259045"/>
    <xdr:sp macro="" textlink="">
      <xdr:nvSpPr>
        <xdr:cNvPr id="233" name="【体育館・プール】&#10;一人当たり面積平均値テキスト">
          <a:extLst>
            <a:ext uri="{FF2B5EF4-FFF2-40B4-BE49-F238E27FC236}">
              <a16:creationId xmlns:a16="http://schemas.microsoft.com/office/drawing/2014/main" id="{772A3503-1552-4E4F-8B41-F3E9BE0778A8}"/>
            </a:ext>
          </a:extLst>
        </xdr:cNvPr>
        <xdr:cNvSpPr txBox="1"/>
      </xdr:nvSpPr>
      <xdr:spPr>
        <a:xfrm>
          <a:off x="10515600" y="10609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1270</xdr:rowOff>
    </xdr:from>
    <xdr:to>
      <xdr:col>55</xdr:col>
      <xdr:colOff>50800</xdr:colOff>
      <xdr:row>62</xdr:row>
      <xdr:rowOff>102870</xdr:rowOff>
    </xdr:to>
    <xdr:sp macro="" textlink="">
      <xdr:nvSpPr>
        <xdr:cNvPr id="234" name="フローチャート: 判断 233">
          <a:extLst>
            <a:ext uri="{FF2B5EF4-FFF2-40B4-BE49-F238E27FC236}">
              <a16:creationId xmlns:a16="http://schemas.microsoft.com/office/drawing/2014/main" id="{C6433EB1-E823-4D31-A2CA-ADFCA2E38DE2}"/>
            </a:ext>
          </a:extLst>
        </xdr:cNvPr>
        <xdr:cNvSpPr/>
      </xdr:nvSpPr>
      <xdr:spPr>
        <a:xfrm>
          <a:off x="10426700" y="1063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15240</xdr:rowOff>
    </xdr:from>
    <xdr:to>
      <xdr:col>50</xdr:col>
      <xdr:colOff>165100</xdr:colOff>
      <xdr:row>62</xdr:row>
      <xdr:rowOff>116840</xdr:rowOff>
    </xdr:to>
    <xdr:sp macro="" textlink="">
      <xdr:nvSpPr>
        <xdr:cNvPr id="235" name="フローチャート: 判断 234">
          <a:extLst>
            <a:ext uri="{FF2B5EF4-FFF2-40B4-BE49-F238E27FC236}">
              <a16:creationId xmlns:a16="http://schemas.microsoft.com/office/drawing/2014/main" id="{42C16039-65E5-4BC3-862A-E0F7E7B76B9A}"/>
            </a:ext>
          </a:extLst>
        </xdr:cNvPr>
        <xdr:cNvSpPr/>
      </xdr:nvSpPr>
      <xdr:spPr>
        <a:xfrm>
          <a:off x="9588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49530</xdr:rowOff>
    </xdr:from>
    <xdr:to>
      <xdr:col>46</xdr:col>
      <xdr:colOff>38100</xdr:colOff>
      <xdr:row>62</xdr:row>
      <xdr:rowOff>151130</xdr:rowOff>
    </xdr:to>
    <xdr:sp macro="" textlink="">
      <xdr:nvSpPr>
        <xdr:cNvPr id="236" name="フローチャート: 判断 235">
          <a:extLst>
            <a:ext uri="{FF2B5EF4-FFF2-40B4-BE49-F238E27FC236}">
              <a16:creationId xmlns:a16="http://schemas.microsoft.com/office/drawing/2014/main" id="{679898B5-340B-4F57-A763-620B2D511C63}"/>
            </a:ext>
          </a:extLst>
        </xdr:cNvPr>
        <xdr:cNvSpPr/>
      </xdr:nvSpPr>
      <xdr:spPr>
        <a:xfrm>
          <a:off x="86995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38100</xdr:rowOff>
    </xdr:from>
    <xdr:to>
      <xdr:col>41</xdr:col>
      <xdr:colOff>101600</xdr:colOff>
      <xdr:row>62</xdr:row>
      <xdr:rowOff>139700</xdr:rowOff>
    </xdr:to>
    <xdr:sp macro="" textlink="">
      <xdr:nvSpPr>
        <xdr:cNvPr id="237" name="フローチャート: 判断 236">
          <a:extLst>
            <a:ext uri="{FF2B5EF4-FFF2-40B4-BE49-F238E27FC236}">
              <a16:creationId xmlns:a16="http://schemas.microsoft.com/office/drawing/2014/main" id="{907C11FD-4299-4288-B089-1242BA007E8C}"/>
            </a:ext>
          </a:extLst>
        </xdr:cNvPr>
        <xdr:cNvSpPr/>
      </xdr:nvSpPr>
      <xdr:spPr>
        <a:xfrm>
          <a:off x="7810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8" name="フローチャート: 判断 237">
          <a:extLst>
            <a:ext uri="{FF2B5EF4-FFF2-40B4-BE49-F238E27FC236}">
              <a16:creationId xmlns:a16="http://schemas.microsoft.com/office/drawing/2014/main" id="{780E9714-972A-4737-A62F-ED7D817AF868}"/>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9BEE599-08CE-4334-A4C6-942671A9484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5BD45AD-7420-4CE5-B7B0-A3F981C8226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907A327-0556-465E-ABD8-01247B101CC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D4ECD2A-5681-43BF-BCFE-AB66344E73D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F847579-7778-4BA2-9C94-E5CEB12F76F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102870</xdr:rowOff>
    </xdr:from>
    <xdr:to>
      <xdr:col>55</xdr:col>
      <xdr:colOff>50800</xdr:colOff>
      <xdr:row>62</xdr:row>
      <xdr:rowOff>33020</xdr:rowOff>
    </xdr:to>
    <xdr:sp macro="" textlink="">
      <xdr:nvSpPr>
        <xdr:cNvPr id="244" name="楕円 243">
          <a:extLst>
            <a:ext uri="{FF2B5EF4-FFF2-40B4-BE49-F238E27FC236}">
              <a16:creationId xmlns:a16="http://schemas.microsoft.com/office/drawing/2014/main" id="{3F05551F-075B-4E1D-9606-AFD4F0FB59A7}"/>
            </a:ext>
          </a:extLst>
        </xdr:cNvPr>
        <xdr:cNvSpPr/>
      </xdr:nvSpPr>
      <xdr:spPr>
        <a:xfrm>
          <a:off x="10426700" y="1056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125747</xdr:rowOff>
    </xdr:from>
    <xdr:ext cx="469744" cy="259045"/>
    <xdr:sp macro="" textlink="">
      <xdr:nvSpPr>
        <xdr:cNvPr id="245" name="【体育館・プール】&#10;一人当たり面積該当値テキスト">
          <a:extLst>
            <a:ext uri="{FF2B5EF4-FFF2-40B4-BE49-F238E27FC236}">
              <a16:creationId xmlns:a16="http://schemas.microsoft.com/office/drawing/2014/main" id="{6BD35E46-EA1D-4555-878F-4F47ACE966C0}"/>
            </a:ext>
          </a:extLst>
        </xdr:cNvPr>
        <xdr:cNvSpPr txBox="1"/>
      </xdr:nvSpPr>
      <xdr:spPr>
        <a:xfrm>
          <a:off x="10515600"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129540</xdr:rowOff>
    </xdr:from>
    <xdr:to>
      <xdr:col>50</xdr:col>
      <xdr:colOff>165100</xdr:colOff>
      <xdr:row>62</xdr:row>
      <xdr:rowOff>59690</xdr:rowOff>
    </xdr:to>
    <xdr:sp macro="" textlink="">
      <xdr:nvSpPr>
        <xdr:cNvPr id="246" name="楕円 245">
          <a:extLst>
            <a:ext uri="{FF2B5EF4-FFF2-40B4-BE49-F238E27FC236}">
              <a16:creationId xmlns:a16="http://schemas.microsoft.com/office/drawing/2014/main" id="{1C018E48-2C19-4971-9D39-3935DB9D85CB}"/>
            </a:ext>
          </a:extLst>
        </xdr:cNvPr>
        <xdr:cNvSpPr/>
      </xdr:nvSpPr>
      <xdr:spPr>
        <a:xfrm>
          <a:off x="9588500" y="1058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153670</xdr:rowOff>
    </xdr:from>
    <xdr:to>
      <xdr:col>55</xdr:col>
      <xdr:colOff>0</xdr:colOff>
      <xdr:row>62</xdr:row>
      <xdr:rowOff>8890</xdr:rowOff>
    </xdr:to>
    <xdr:cxnSp macro="">
      <xdr:nvCxnSpPr>
        <xdr:cNvPr id="247" name="直線コネクタ 246">
          <a:extLst>
            <a:ext uri="{FF2B5EF4-FFF2-40B4-BE49-F238E27FC236}">
              <a16:creationId xmlns:a16="http://schemas.microsoft.com/office/drawing/2014/main" id="{11434A24-C39F-40B3-ACDE-585C84B2A63A}"/>
            </a:ext>
          </a:extLst>
        </xdr:cNvPr>
        <xdr:cNvCxnSpPr/>
      </xdr:nvCxnSpPr>
      <xdr:spPr>
        <a:xfrm flipV="1">
          <a:off x="9639300" y="1061212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132080</xdr:rowOff>
    </xdr:from>
    <xdr:to>
      <xdr:col>46</xdr:col>
      <xdr:colOff>38100</xdr:colOff>
      <xdr:row>62</xdr:row>
      <xdr:rowOff>62230</xdr:rowOff>
    </xdr:to>
    <xdr:sp macro="" textlink="">
      <xdr:nvSpPr>
        <xdr:cNvPr id="248" name="楕円 247">
          <a:extLst>
            <a:ext uri="{FF2B5EF4-FFF2-40B4-BE49-F238E27FC236}">
              <a16:creationId xmlns:a16="http://schemas.microsoft.com/office/drawing/2014/main" id="{0FF26998-619B-4DE7-8AB8-41A0A7F67705}"/>
            </a:ext>
          </a:extLst>
        </xdr:cNvPr>
        <xdr:cNvSpPr/>
      </xdr:nvSpPr>
      <xdr:spPr>
        <a:xfrm>
          <a:off x="8699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8890</xdr:rowOff>
    </xdr:from>
    <xdr:to>
      <xdr:col>50</xdr:col>
      <xdr:colOff>114300</xdr:colOff>
      <xdr:row>62</xdr:row>
      <xdr:rowOff>11430</xdr:rowOff>
    </xdr:to>
    <xdr:cxnSp macro="">
      <xdr:nvCxnSpPr>
        <xdr:cNvPr id="249" name="直線コネクタ 248">
          <a:extLst>
            <a:ext uri="{FF2B5EF4-FFF2-40B4-BE49-F238E27FC236}">
              <a16:creationId xmlns:a16="http://schemas.microsoft.com/office/drawing/2014/main" id="{2974C694-6151-4FD5-903B-6427E0524384}"/>
            </a:ext>
          </a:extLst>
        </xdr:cNvPr>
        <xdr:cNvCxnSpPr/>
      </xdr:nvCxnSpPr>
      <xdr:spPr>
        <a:xfrm flipV="1">
          <a:off x="8750300" y="1063879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135890</xdr:rowOff>
    </xdr:from>
    <xdr:to>
      <xdr:col>41</xdr:col>
      <xdr:colOff>101600</xdr:colOff>
      <xdr:row>62</xdr:row>
      <xdr:rowOff>66040</xdr:rowOff>
    </xdr:to>
    <xdr:sp macro="" textlink="">
      <xdr:nvSpPr>
        <xdr:cNvPr id="250" name="楕円 249">
          <a:extLst>
            <a:ext uri="{FF2B5EF4-FFF2-40B4-BE49-F238E27FC236}">
              <a16:creationId xmlns:a16="http://schemas.microsoft.com/office/drawing/2014/main" id="{8AC9290D-830B-41AD-B75D-F7DC653BFEF1}"/>
            </a:ext>
          </a:extLst>
        </xdr:cNvPr>
        <xdr:cNvSpPr/>
      </xdr:nvSpPr>
      <xdr:spPr>
        <a:xfrm>
          <a:off x="7810500" y="1059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11430</xdr:rowOff>
    </xdr:from>
    <xdr:to>
      <xdr:col>45</xdr:col>
      <xdr:colOff>177800</xdr:colOff>
      <xdr:row>62</xdr:row>
      <xdr:rowOff>15240</xdr:rowOff>
    </xdr:to>
    <xdr:cxnSp macro="">
      <xdr:nvCxnSpPr>
        <xdr:cNvPr id="251" name="直線コネクタ 250">
          <a:extLst>
            <a:ext uri="{FF2B5EF4-FFF2-40B4-BE49-F238E27FC236}">
              <a16:creationId xmlns:a16="http://schemas.microsoft.com/office/drawing/2014/main" id="{342A6BE8-0EB4-4158-8B66-B12A3BE60CE3}"/>
            </a:ext>
          </a:extLst>
        </xdr:cNvPr>
        <xdr:cNvCxnSpPr/>
      </xdr:nvCxnSpPr>
      <xdr:spPr>
        <a:xfrm flipV="1">
          <a:off x="7861300" y="106413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121920</xdr:rowOff>
    </xdr:from>
    <xdr:to>
      <xdr:col>36</xdr:col>
      <xdr:colOff>165100</xdr:colOff>
      <xdr:row>62</xdr:row>
      <xdr:rowOff>52070</xdr:rowOff>
    </xdr:to>
    <xdr:sp macro="" textlink="">
      <xdr:nvSpPr>
        <xdr:cNvPr id="252" name="楕円 251">
          <a:extLst>
            <a:ext uri="{FF2B5EF4-FFF2-40B4-BE49-F238E27FC236}">
              <a16:creationId xmlns:a16="http://schemas.microsoft.com/office/drawing/2014/main" id="{1EE01835-E461-42A5-8E97-34C12F512439}"/>
            </a:ext>
          </a:extLst>
        </xdr:cNvPr>
        <xdr:cNvSpPr/>
      </xdr:nvSpPr>
      <xdr:spPr>
        <a:xfrm>
          <a:off x="6921500" y="1058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1270</xdr:rowOff>
    </xdr:from>
    <xdr:to>
      <xdr:col>41</xdr:col>
      <xdr:colOff>50800</xdr:colOff>
      <xdr:row>62</xdr:row>
      <xdr:rowOff>15240</xdr:rowOff>
    </xdr:to>
    <xdr:cxnSp macro="">
      <xdr:nvCxnSpPr>
        <xdr:cNvPr id="253" name="直線コネクタ 252">
          <a:extLst>
            <a:ext uri="{FF2B5EF4-FFF2-40B4-BE49-F238E27FC236}">
              <a16:creationId xmlns:a16="http://schemas.microsoft.com/office/drawing/2014/main" id="{D0A1A3B0-74F4-473F-A5DC-0D5E52E17D19}"/>
            </a:ext>
          </a:extLst>
        </xdr:cNvPr>
        <xdr:cNvCxnSpPr/>
      </xdr:nvCxnSpPr>
      <xdr:spPr>
        <a:xfrm>
          <a:off x="6972300" y="1063117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107967</xdr:rowOff>
    </xdr:from>
    <xdr:ext cx="469744" cy="259045"/>
    <xdr:sp macro="" textlink="">
      <xdr:nvSpPr>
        <xdr:cNvPr id="254" name="n_1aveValue【体育館・プール】&#10;一人当たり面積">
          <a:extLst>
            <a:ext uri="{FF2B5EF4-FFF2-40B4-BE49-F238E27FC236}">
              <a16:creationId xmlns:a16="http://schemas.microsoft.com/office/drawing/2014/main" id="{D88B1470-F9B7-4DB0-978A-8F1EAA80E956}"/>
            </a:ext>
          </a:extLst>
        </xdr:cNvPr>
        <xdr:cNvSpPr txBox="1"/>
      </xdr:nvSpPr>
      <xdr:spPr>
        <a:xfrm>
          <a:off x="9391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142257</xdr:rowOff>
    </xdr:from>
    <xdr:ext cx="469744" cy="259045"/>
    <xdr:sp macro="" textlink="">
      <xdr:nvSpPr>
        <xdr:cNvPr id="255" name="n_2aveValue【体育館・プール】&#10;一人当たり面積">
          <a:extLst>
            <a:ext uri="{FF2B5EF4-FFF2-40B4-BE49-F238E27FC236}">
              <a16:creationId xmlns:a16="http://schemas.microsoft.com/office/drawing/2014/main" id="{9B63D021-1F5E-4587-ACCC-3F7A890070EF}"/>
            </a:ext>
          </a:extLst>
        </xdr:cNvPr>
        <xdr:cNvSpPr txBox="1"/>
      </xdr:nvSpPr>
      <xdr:spPr>
        <a:xfrm>
          <a:off x="8515427" y="1077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130827</xdr:rowOff>
    </xdr:from>
    <xdr:ext cx="469744" cy="259045"/>
    <xdr:sp macro="" textlink="">
      <xdr:nvSpPr>
        <xdr:cNvPr id="256" name="n_3aveValue【体育館・プール】&#10;一人当たり面積">
          <a:extLst>
            <a:ext uri="{FF2B5EF4-FFF2-40B4-BE49-F238E27FC236}">
              <a16:creationId xmlns:a16="http://schemas.microsoft.com/office/drawing/2014/main" id="{FB2E7C73-89A7-4CCC-BA3C-A23AF613E662}"/>
            </a:ext>
          </a:extLst>
        </xdr:cNvPr>
        <xdr:cNvSpPr txBox="1"/>
      </xdr:nvSpPr>
      <xdr:spPr>
        <a:xfrm>
          <a:off x="7626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57" name="n_4aveValue【体育館・プール】&#10;一人当たり面積">
          <a:extLst>
            <a:ext uri="{FF2B5EF4-FFF2-40B4-BE49-F238E27FC236}">
              <a16:creationId xmlns:a16="http://schemas.microsoft.com/office/drawing/2014/main" id="{87BE0B48-92CA-4B94-9CD6-2120D7A89BB1}"/>
            </a:ext>
          </a:extLst>
        </xdr:cNvPr>
        <xdr:cNvSpPr txBox="1"/>
      </xdr:nvSpPr>
      <xdr:spPr>
        <a:xfrm>
          <a:off x="6737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76217</xdr:rowOff>
    </xdr:from>
    <xdr:ext cx="469744" cy="259045"/>
    <xdr:sp macro="" textlink="">
      <xdr:nvSpPr>
        <xdr:cNvPr id="258" name="n_1mainValue【体育館・プール】&#10;一人当たり面積">
          <a:extLst>
            <a:ext uri="{FF2B5EF4-FFF2-40B4-BE49-F238E27FC236}">
              <a16:creationId xmlns:a16="http://schemas.microsoft.com/office/drawing/2014/main" id="{DFACBE4F-CBF9-4BEA-BC1A-F56FDA76F9DC}"/>
            </a:ext>
          </a:extLst>
        </xdr:cNvPr>
        <xdr:cNvSpPr txBox="1"/>
      </xdr:nvSpPr>
      <xdr:spPr>
        <a:xfrm>
          <a:off x="9391727" y="1036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78757</xdr:rowOff>
    </xdr:from>
    <xdr:ext cx="469744" cy="259045"/>
    <xdr:sp macro="" textlink="">
      <xdr:nvSpPr>
        <xdr:cNvPr id="259" name="n_2mainValue【体育館・プール】&#10;一人当たり面積">
          <a:extLst>
            <a:ext uri="{FF2B5EF4-FFF2-40B4-BE49-F238E27FC236}">
              <a16:creationId xmlns:a16="http://schemas.microsoft.com/office/drawing/2014/main" id="{78ADE790-F3C4-4A75-896F-78CB9D17859A}"/>
            </a:ext>
          </a:extLst>
        </xdr:cNvPr>
        <xdr:cNvSpPr txBox="1"/>
      </xdr:nvSpPr>
      <xdr:spPr>
        <a:xfrm>
          <a:off x="8515427" y="1036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82567</xdr:rowOff>
    </xdr:from>
    <xdr:ext cx="469744" cy="259045"/>
    <xdr:sp macro="" textlink="">
      <xdr:nvSpPr>
        <xdr:cNvPr id="260" name="n_3mainValue【体育館・プール】&#10;一人当たり面積">
          <a:extLst>
            <a:ext uri="{FF2B5EF4-FFF2-40B4-BE49-F238E27FC236}">
              <a16:creationId xmlns:a16="http://schemas.microsoft.com/office/drawing/2014/main" id="{FF479883-2D94-44B5-AA77-68228D35025A}"/>
            </a:ext>
          </a:extLst>
        </xdr:cNvPr>
        <xdr:cNvSpPr txBox="1"/>
      </xdr:nvSpPr>
      <xdr:spPr>
        <a:xfrm>
          <a:off x="7626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68597</xdr:rowOff>
    </xdr:from>
    <xdr:ext cx="469744" cy="259045"/>
    <xdr:sp macro="" textlink="">
      <xdr:nvSpPr>
        <xdr:cNvPr id="261" name="n_4mainValue【体育館・プール】&#10;一人当たり面積">
          <a:extLst>
            <a:ext uri="{FF2B5EF4-FFF2-40B4-BE49-F238E27FC236}">
              <a16:creationId xmlns:a16="http://schemas.microsoft.com/office/drawing/2014/main" id="{3B2E5287-4E9B-4192-9C31-08767B54CA17}"/>
            </a:ext>
          </a:extLst>
        </xdr:cNvPr>
        <xdr:cNvSpPr txBox="1"/>
      </xdr:nvSpPr>
      <xdr:spPr>
        <a:xfrm>
          <a:off x="6737427" y="1035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24110813-1C95-4577-A02C-4488A99217D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A15E4EC-0357-436B-AE37-91A4C3BD8FB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D5798A72-1DAA-43DD-9323-9EDF1BBE5A9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11814043-455D-4888-B8F3-BCDB9EE2122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B981FA26-7A47-4BC8-B76C-837D963E63A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C33BF5A6-50DB-46E5-9927-36E432B28E8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6C458188-1FE2-4FF4-8D94-AD9518CD024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F8E38F20-C4D3-4C8B-87DA-407AEE800AC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19D6DC16-6CBF-4BA7-8F73-4B2ABE9D1BE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FB63FEDC-4E12-4FDB-883A-3F6AF36465D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243D923-20AB-4662-B471-8C31F5B00AF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CCBFD741-5153-4192-8A2A-8373DE63646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05384246-F6A8-45CD-9986-9FCB8F14018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0A096940-1871-4125-ADAB-BB1A4AD59E0C}"/>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3EC4D7B3-5AD9-4E74-8109-7ED6608F7D3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D4C8612F-05EA-4312-AAD8-6E1972D6FB4A}"/>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8C5498A0-C435-400C-AC7B-BF569CF5243C}"/>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DE9764F4-0D67-49F0-9E53-54ED8E7F8741}"/>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FC4BEBE8-8A80-43C8-938F-F8BFF7AED26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AEE2339C-B206-4A97-9006-016051FEB3B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D5EF75E1-E9E9-43FB-9E76-2F90FB1345F5}"/>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70FAEE63-8FE4-41B7-9D5D-FBE7BF204A4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605D559D-6C47-4BE4-A9A6-363E8F07C1EF}"/>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13A17425-D7EA-445B-AFFB-E8592BE0918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167639</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DE8290C1-3250-466B-A84B-1880F49D7B94}"/>
            </a:ext>
          </a:extLst>
        </xdr:cNvPr>
        <xdr:cNvCxnSpPr/>
      </xdr:nvCxnSpPr>
      <xdr:spPr>
        <a:xfrm flipV="1">
          <a:off x="4634865" y="13369289"/>
          <a:ext cx="0" cy="148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92898385-22DA-4E90-80BF-A9E28EAE4D8F}"/>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22D96155-1598-4D9B-877D-BA56CD861CBA}"/>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114316</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96CC7B6A-FF6D-4B63-8714-C208D7665A5D}"/>
            </a:ext>
          </a:extLst>
        </xdr:cNvPr>
        <xdr:cNvSpPr txBox="1"/>
      </xdr:nvSpPr>
      <xdr:spPr>
        <a:xfrm>
          <a:off x="4673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167639</xdr:rowOff>
    </xdr:from>
    <xdr:to>
      <xdr:col>24</xdr:col>
      <xdr:colOff>152400</xdr:colOff>
      <xdr:row>77</xdr:row>
      <xdr:rowOff>167639</xdr:rowOff>
    </xdr:to>
    <xdr:cxnSp macro="">
      <xdr:nvCxnSpPr>
        <xdr:cNvPr id="290" name="直線コネクタ 289">
          <a:extLst>
            <a:ext uri="{FF2B5EF4-FFF2-40B4-BE49-F238E27FC236}">
              <a16:creationId xmlns:a16="http://schemas.microsoft.com/office/drawing/2014/main" id="{41162761-ABB7-4098-B357-87F27905ECA6}"/>
            </a:ext>
          </a:extLst>
        </xdr:cNvPr>
        <xdr:cNvCxnSpPr/>
      </xdr:nvCxnSpPr>
      <xdr:spPr>
        <a:xfrm>
          <a:off x="4546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131463</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B13750B2-2368-47ED-B2BC-4968C4C4253E}"/>
            </a:ext>
          </a:extLst>
        </xdr:cNvPr>
        <xdr:cNvSpPr txBox="1"/>
      </xdr:nvSpPr>
      <xdr:spPr>
        <a:xfrm>
          <a:off x="4673600" y="14018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153036</xdr:rowOff>
    </xdr:from>
    <xdr:to>
      <xdr:col>24</xdr:col>
      <xdr:colOff>114300</xdr:colOff>
      <xdr:row>82</xdr:row>
      <xdr:rowOff>83186</xdr:rowOff>
    </xdr:to>
    <xdr:sp macro="" textlink="">
      <xdr:nvSpPr>
        <xdr:cNvPr id="292" name="フローチャート: 判断 291">
          <a:extLst>
            <a:ext uri="{FF2B5EF4-FFF2-40B4-BE49-F238E27FC236}">
              <a16:creationId xmlns:a16="http://schemas.microsoft.com/office/drawing/2014/main" id="{3E087699-4629-4780-A656-3D7DDB9EBC4E}"/>
            </a:ext>
          </a:extLst>
        </xdr:cNvPr>
        <xdr:cNvSpPr/>
      </xdr:nvSpPr>
      <xdr:spPr>
        <a:xfrm>
          <a:off x="45847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93" name="フローチャート: 判断 292">
          <a:extLst>
            <a:ext uri="{FF2B5EF4-FFF2-40B4-BE49-F238E27FC236}">
              <a16:creationId xmlns:a16="http://schemas.microsoft.com/office/drawing/2014/main" id="{7AFE5188-8ABB-49BD-A98C-6A849391E17F}"/>
            </a:ext>
          </a:extLst>
        </xdr:cNvPr>
        <xdr:cNvSpPr/>
      </xdr:nvSpPr>
      <xdr:spPr>
        <a:xfrm>
          <a:off x="3746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73025</xdr:rowOff>
    </xdr:from>
    <xdr:to>
      <xdr:col>15</xdr:col>
      <xdr:colOff>101600</xdr:colOff>
      <xdr:row>82</xdr:row>
      <xdr:rowOff>3175</xdr:rowOff>
    </xdr:to>
    <xdr:sp macro="" textlink="">
      <xdr:nvSpPr>
        <xdr:cNvPr id="294" name="フローチャート: 判断 293">
          <a:extLst>
            <a:ext uri="{FF2B5EF4-FFF2-40B4-BE49-F238E27FC236}">
              <a16:creationId xmlns:a16="http://schemas.microsoft.com/office/drawing/2014/main" id="{95F9EAAB-4F03-4CD2-A1A2-B918B3E17CA2}"/>
            </a:ext>
          </a:extLst>
        </xdr:cNvPr>
        <xdr:cNvSpPr/>
      </xdr:nvSpPr>
      <xdr:spPr>
        <a:xfrm>
          <a:off x="2857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48261</xdr:rowOff>
    </xdr:from>
    <xdr:to>
      <xdr:col>10</xdr:col>
      <xdr:colOff>165100</xdr:colOff>
      <xdr:row>81</xdr:row>
      <xdr:rowOff>149861</xdr:rowOff>
    </xdr:to>
    <xdr:sp macro="" textlink="">
      <xdr:nvSpPr>
        <xdr:cNvPr id="295" name="フローチャート: 判断 294">
          <a:extLst>
            <a:ext uri="{FF2B5EF4-FFF2-40B4-BE49-F238E27FC236}">
              <a16:creationId xmlns:a16="http://schemas.microsoft.com/office/drawing/2014/main" id="{7989DE68-4232-4724-83E7-06A6053459AB}"/>
            </a:ext>
          </a:extLst>
        </xdr:cNvPr>
        <xdr:cNvSpPr/>
      </xdr:nvSpPr>
      <xdr:spPr>
        <a:xfrm>
          <a:off x="1968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27305</xdr:rowOff>
    </xdr:from>
    <xdr:to>
      <xdr:col>6</xdr:col>
      <xdr:colOff>38100</xdr:colOff>
      <xdr:row>81</xdr:row>
      <xdr:rowOff>128905</xdr:rowOff>
    </xdr:to>
    <xdr:sp macro="" textlink="">
      <xdr:nvSpPr>
        <xdr:cNvPr id="296" name="フローチャート: 判断 295">
          <a:extLst>
            <a:ext uri="{FF2B5EF4-FFF2-40B4-BE49-F238E27FC236}">
              <a16:creationId xmlns:a16="http://schemas.microsoft.com/office/drawing/2014/main" id="{D96C642F-5216-46E1-AF82-42E6CE930C8B}"/>
            </a:ext>
          </a:extLst>
        </xdr:cNvPr>
        <xdr:cNvSpPr/>
      </xdr:nvSpPr>
      <xdr:spPr>
        <a:xfrm>
          <a:off x="1079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3B86D76D-AEBC-47DF-AC2E-CDFBC6E46656}"/>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C764D6C-D718-4A63-A2AD-404C8D6AC07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1B33FFC-3D7F-4CC4-B04A-02B5E2F5E7E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6049B1A-C8F1-4A87-AC82-2CB8DE7719E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95A97AB-50B9-461E-AEE3-DAAE2E377AB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114936</xdr:rowOff>
    </xdr:from>
    <xdr:to>
      <xdr:col>24</xdr:col>
      <xdr:colOff>114300</xdr:colOff>
      <xdr:row>82</xdr:row>
      <xdr:rowOff>45086</xdr:rowOff>
    </xdr:to>
    <xdr:sp macro="" textlink="">
      <xdr:nvSpPr>
        <xdr:cNvPr id="302" name="楕円 301">
          <a:extLst>
            <a:ext uri="{FF2B5EF4-FFF2-40B4-BE49-F238E27FC236}">
              <a16:creationId xmlns:a16="http://schemas.microsoft.com/office/drawing/2014/main" id="{304F558F-7135-4FE1-9E75-57C1253FC097}"/>
            </a:ext>
          </a:extLst>
        </xdr:cNvPr>
        <xdr:cNvSpPr/>
      </xdr:nvSpPr>
      <xdr:spPr>
        <a:xfrm>
          <a:off x="4584700" y="1400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137813</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5457EBA8-908F-4BC7-A8FB-6650241FC7BF}"/>
            </a:ext>
          </a:extLst>
        </xdr:cNvPr>
        <xdr:cNvSpPr txBox="1"/>
      </xdr:nvSpPr>
      <xdr:spPr>
        <a:xfrm>
          <a:off x="4673600"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73025</xdr:rowOff>
    </xdr:from>
    <xdr:to>
      <xdr:col>20</xdr:col>
      <xdr:colOff>38100</xdr:colOff>
      <xdr:row>82</xdr:row>
      <xdr:rowOff>3175</xdr:rowOff>
    </xdr:to>
    <xdr:sp macro="" textlink="">
      <xdr:nvSpPr>
        <xdr:cNvPr id="304" name="楕円 303">
          <a:extLst>
            <a:ext uri="{FF2B5EF4-FFF2-40B4-BE49-F238E27FC236}">
              <a16:creationId xmlns:a16="http://schemas.microsoft.com/office/drawing/2014/main" id="{E6184050-792D-46A4-B1C7-E7593D3BFDE9}"/>
            </a:ext>
          </a:extLst>
        </xdr:cNvPr>
        <xdr:cNvSpPr/>
      </xdr:nvSpPr>
      <xdr:spPr>
        <a:xfrm>
          <a:off x="3746500" y="139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123825</xdr:rowOff>
    </xdr:from>
    <xdr:to>
      <xdr:col>24</xdr:col>
      <xdr:colOff>63500</xdr:colOff>
      <xdr:row>81</xdr:row>
      <xdr:rowOff>165736</xdr:rowOff>
    </xdr:to>
    <xdr:cxnSp macro="">
      <xdr:nvCxnSpPr>
        <xdr:cNvPr id="305" name="直線コネクタ 304">
          <a:extLst>
            <a:ext uri="{FF2B5EF4-FFF2-40B4-BE49-F238E27FC236}">
              <a16:creationId xmlns:a16="http://schemas.microsoft.com/office/drawing/2014/main" id="{1D707D01-6B5E-4C87-9474-30DF32B26548}"/>
            </a:ext>
          </a:extLst>
        </xdr:cNvPr>
        <xdr:cNvCxnSpPr/>
      </xdr:nvCxnSpPr>
      <xdr:spPr>
        <a:xfrm>
          <a:off x="3797300" y="14011275"/>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15875</xdr:rowOff>
    </xdr:from>
    <xdr:to>
      <xdr:col>15</xdr:col>
      <xdr:colOff>101600</xdr:colOff>
      <xdr:row>79</xdr:row>
      <xdr:rowOff>117475</xdr:rowOff>
    </xdr:to>
    <xdr:sp macro="" textlink="">
      <xdr:nvSpPr>
        <xdr:cNvPr id="306" name="楕円 305">
          <a:extLst>
            <a:ext uri="{FF2B5EF4-FFF2-40B4-BE49-F238E27FC236}">
              <a16:creationId xmlns:a16="http://schemas.microsoft.com/office/drawing/2014/main" id="{E92E64F0-CB6A-4E49-8D62-086ADFB15F22}"/>
            </a:ext>
          </a:extLst>
        </xdr:cNvPr>
        <xdr:cNvSpPr/>
      </xdr:nvSpPr>
      <xdr:spPr>
        <a:xfrm>
          <a:off x="2857500" y="135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66675</xdr:rowOff>
    </xdr:from>
    <xdr:to>
      <xdr:col>19</xdr:col>
      <xdr:colOff>177800</xdr:colOff>
      <xdr:row>81</xdr:row>
      <xdr:rowOff>123825</xdr:rowOff>
    </xdr:to>
    <xdr:cxnSp macro="">
      <xdr:nvCxnSpPr>
        <xdr:cNvPr id="307" name="直線コネクタ 306">
          <a:extLst>
            <a:ext uri="{FF2B5EF4-FFF2-40B4-BE49-F238E27FC236}">
              <a16:creationId xmlns:a16="http://schemas.microsoft.com/office/drawing/2014/main" id="{06EB354F-0BC6-41FC-BCF7-6886263A8B09}"/>
            </a:ext>
          </a:extLst>
        </xdr:cNvPr>
        <xdr:cNvCxnSpPr/>
      </xdr:nvCxnSpPr>
      <xdr:spPr>
        <a:xfrm>
          <a:off x="2908300" y="13611225"/>
          <a:ext cx="8890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145414</xdr:rowOff>
    </xdr:from>
    <xdr:to>
      <xdr:col>10</xdr:col>
      <xdr:colOff>165100</xdr:colOff>
      <xdr:row>79</xdr:row>
      <xdr:rowOff>75564</xdr:rowOff>
    </xdr:to>
    <xdr:sp macro="" textlink="">
      <xdr:nvSpPr>
        <xdr:cNvPr id="308" name="楕円 307">
          <a:extLst>
            <a:ext uri="{FF2B5EF4-FFF2-40B4-BE49-F238E27FC236}">
              <a16:creationId xmlns:a16="http://schemas.microsoft.com/office/drawing/2014/main" id="{95BFF987-FE1A-4EF7-8E55-4BA58AFD271B}"/>
            </a:ext>
          </a:extLst>
        </xdr:cNvPr>
        <xdr:cNvSpPr/>
      </xdr:nvSpPr>
      <xdr:spPr>
        <a:xfrm>
          <a:off x="1968500" y="1351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24764</xdr:rowOff>
    </xdr:from>
    <xdr:to>
      <xdr:col>15</xdr:col>
      <xdr:colOff>50800</xdr:colOff>
      <xdr:row>79</xdr:row>
      <xdr:rowOff>66675</xdr:rowOff>
    </xdr:to>
    <xdr:cxnSp macro="">
      <xdr:nvCxnSpPr>
        <xdr:cNvPr id="309" name="直線コネクタ 308">
          <a:extLst>
            <a:ext uri="{FF2B5EF4-FFF2-40B4-BE49-F238E27FC236}">
              <a16:creationId xmlns:a16="http://schemas.microsoft.com/office/drawing/2014/main" id="{EEBF7712-04E9-4A8E-87E8-934A3D61E353}"/>
            </a:ext>
          </a:extLst>
        </xdr:cNvPr>
        <xdr:cNvCxnSpPr/>
      </xdr:nvCxnSpPr>
      <xdr:spPr>
        <a:xfrm>
          <a:off x="2019300" y="1356931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151130</xdr:rowOff>
    </xdr:from>
    <xdr:to>
      <xdr:col>6</xdr:col>
      <xdr:colOff>38100</xdr:colOff>
      <xdr:row>80</xdr:row>
      <xdr:rowOff>81280</xdr:rowOff>
    </xdr:to>
    <xdr:sp macro="" textlink="">
      <xdr:nvSpPr>
        <xdr:cNvPr id="310" name="楕円 309">
          <a:extLst>
            <a:ext uri="{FF2B5EF4-FFF2-40B4-BE49-F238E27FC236}">
              <a16:creationId xmlns:a16="http://schemas.microsoft.com/office/drawing/2014/main" id="{F1280634-46CE-4B0F-B606-EFF94F780FE9}"/>
            </a:ext>
          </a:extLst>
        </xdr:cNvPr>
        <xdr:cNvSpPr/>
      </xdr:nvSpPr>
      <xdr:spPr>
        <a:xfrm>
          <a:off x="1079500" y="1369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24764</xdr:rowOff>
    </xdr:from>
    <xdr:to>
      <xdr:col>10</xdr:col>
      <xdr:colOff>114300</xdr:colOff>
      <xdr:row>80</xdr:row>
      <xdr:rowOff>30480</xdr:rowOff>
    </xdr:to>
    <xdr:cxnSp macro="">
      <xdr:nvCxnSpPr>
        <xdr:cNvPr id="311" name="直線コネクタ 310">
          <a:extLst>
            <a:ext uri="{FF2B5EF4-FFF2-40B4-BE49-F238E27FC236}">
              <a16:creationId xmlns:a16="http://schemas.microsoft.com/office/drawing/2014/main" id="{4BCC4EC1-8C6D-4A93-A180-C0C7A89F68B4}"/>
            </a:ext>
          </a:extLst>
        </xdr:cNvPr>
        <xdr:cNvCxnSpPr/>
      </xdr:nvCxnSpPr>
      <xdr:spPr>
        <a:xfrm flipV="1">
          <a:off x="1130300" y="13569314"/>
          <a:ext cx="889000" cy="17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47641</xdr:rowOff>
    </xdr:from>
    <xdr:ext cx="405111" cy="259045"/>
    <xdr:sp macro="" textlink="">
      <xdr:nvSpPr>
        <xdr:cNvPr id="312" name="n_1aveValue【福祉施設】&#10;有形固定資産減価償却率">
          <a:extLst>
            <a:ext uri="{FF2B5EF4-FFF2-40B4-BE49-F238E27FC236}">
              <a16:creationId xmlns:a16="http://schemas.microsoft.com/office/drawing/2014/main" id="{E94C3CC9-1F9A-41AE-BC1F-E90DB1C30674}"/>
            </a:ext>
          </a:extLst>
        </xdr:cNvPr>
        <xdr:cNvSpPr txBox="1"/>
      </xdr:nvSpPr>
      <xdr:spPr>
        <a:xfrm>
          <a:off x="35820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165752</xdr:rowOff>
    </xdr:from>
    <xdr:ext cx="405111" cy="259045"/>
    <xdr:sp macro="" textlink="">
      <xdr:nvSpPr>
        <xdr:cNvPr id="313" name="n_2aveValue【福祉施設】&#10;有形固定資産減価償却率">
          <a:extLst>
            <a:ext uri="{FF2B5EF4-FFF2-40B4-BE49-F238E27FC236}">
              <a16:creationId xmlns:a16="http://schemas.microsoft.com/office/drawing/2014/main" id="{DD1AA016-9B12-48EA-A4BA-FB877753F917}"/>
            </a:ext>
          </a:extLst>
        </xdr:cNvPr>
        <xdr:cNvSpPr txBox="1"/>
      </xdr:nvSpPr>
      <xdr:spPr>
        <a:xfrm>
          <a:off x="2705744" y="1405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140988</xdr:rowOff>
    </xdr:from>
    <xdr:ext cx="405111" cy="259045"/>
    <xdr:sp macro="" textlink="">
      <xdr:nvSpPr>
        <xdr:cNvPr id="314" name="n_3aveValue【福祉施設】&#10;有形固定資産減価償却率">
          <a:extLst>
            <a:ext uri="{FF2B5EF4-FFF2-40B4-BE49-F238E27FC236}">
              <a16:creationId xmlns:a16="http://schemas.microsoft.com/office/drawing/2014/main" id="{689AC6A0-16F5-4A75-99B7-B2662F307B6B}"/>
            </a:ext>
          </a:extLst>
        </xdr:cNvPr>
        <xdr:cNvSpPr txBox="1"/>
      </xdr:nvSpPr>
      <xdr:spPr>
        <a:xfrm>
          <a:off x="1816744"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120032</xdr:rowOff>
    </xdr:from>
    <xdr:ext cx="405111" cy="259045"/>
    <xdr:sp macro="" textlink="">
      <xdr:nvSpPr>
        <xdr:cNvPr id="315" name="n_4aveValue【福祉施設】&#10;有形固定資産減価償却率">
          <a:extLst>
            <a:ext uri="{FF2B5EF4-FFF2-40B4-BE49-F238E27FC236}">
              <a16:creationId xmlns:a16="http://schemas.microsoft.com/office/drawing/2014/main" id="{296FF845-2FA5-4F71-B4BD-3B28A3103B44}"/>
            </a:ext>
          </a:extLst>
        </xdr:cNvPr>
        <xdr:cNvSpPr txBox="1"/>
      </xdr:nvSpPr>
      <xdr:spPr>
        <a:xfrm>
          <a:off x="927744" y="1400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19702</xdr:rowOff>
    </xdr:from>
    <xdr:ext cx="405111" cy="259045"/>
    <xdr:sp macro="" textlink="">
      <xdr:nvSpPr>
        <xdr:cNvPr id="316" name="n_1mainValue【福祉施設】&#10;有形固定資産減価償却率">
          <a:extLst>
            <a:ext uri="{FF2B5EF4-FFF2-40B4-BE49-F238E27FC236}">
              <a16:creationId xmlns:a16="http://schemas.microsoft.com/office/drawing/2014/main" id="{C8710332-A8C6-46B0-8D74-625444820F0B}"/>
            </a:ext>
          </a:extLst>
        </xdr:cNvPr>
        <xdr:cNvSpPr txBox="1"/>
      </xdr:nvSpPr>
      <xdr:spPr>
        <a:xfrm>
          <a:off x="35820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134002</xdr:rowOff>
    </xdr:from>
    <xdr:ext cx="405111" cy="259045"/>
    <xdr:sp macro="" textlink="">
      <xdr:nvSpPr>
        <xdr:cNvPr id="317" name="n_2mainValue【福祉施設】&#10;有形固定資産減価償却率">
          <a:extLst>
            <a:ext uri="{FF2B5EF4-FFF2-40B4-BE49-F238E27FC236}">
              <a16:creationId xmlns:a16="http://schemas.microsoft.com/office/drawing/2014/main" id="{5A049BCB-F2B7-479B-AC0A-7EF73F59E0D3}"/>
            </a:ext>
          </a:extLst>
        </xdr:cNvPr>
        <xdr:cNvSpPr txBox="1"/>
      </xdr:nvSpPr>
      <xdr:spPr>
        <a:xfrm>
          <a:off x="2705744" y="1333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92091</xdr:rowOff>
    </xdr:from>
    <xdr:ext cx="405111" cy="259045"/>
    <xdr:sp macro="" textlink="">
      <xdr:nvSpPr>
        <xdr:cNvPr id="318" name="n_3mainValue【福祉施設】&#10;有形固定資産減価償却率">
          <a:extLst>
            <a:ext uri="{FF2B5EF4-FFF2-40B4-BE49-F238E27FC236}">
              <a16:creationId xmlns:a16="http://schemas.microsoft.com/office/drawing/2014/main" id="{61590186-18B4-4C66-965A-0DF1301546F6}"/>
            </a:ext>
          </a:extLst>
        </xdr:cNvPr>
        <xdr:cNvSpPr txBox="1"/>
      </xdr:nvSpPr>
      <xdr:spPr>
        <a:xfrm>
          <a:off x="1816744" y="1329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97807</xdr:rowOff>
    </xdr:from>
    <xdr:ext cx="405111" cy="259045"/>
    <xdr:sp macro="" textlink="">
      <xdr:nvSpPr>
        <xdr:cNvPr id="319" name="n_4mainValue【福祉施設】&#10;有形固定資産減価償却率">
          <a:extLst>
            <a:ext uri="{FF2B5EF4-FFF2-40B4-BE49-F238E27FC236}">
              <a16:creationId xmlns:a16="http://schemas.microsoft.com/office/drawing/2014/main" id="{0FB16765-6748-40B2-BA71-43D3ED4142E7}"/>
            </a:ext>
          </a:extLst>
        </xdr:cNvPr>
        <xdr:cNvSpPr txBox="1"/>
      </xdr:nvSpPr>
      <xdr:spPr>
        <a:xfrm>
          <a:off x="9277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5BB5F5C7-11CB-4953-9D90-1295E9D06D8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256C3BD4-88CC-4815-BEBD-AC766653DA8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481AE662-A267-43D1-91A2-E5111DCFBF4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65E302D2-F12A-4FF1-8CD7-72B9792BE7A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34A2CEB3-8540-49A7-A287-EF869568632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FE3DB379-15C2-43B3-B98C-DE9A5E35AEA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DFA93C0D-A38B-4304-82EA-673AB302749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F933F366-BB91-4D07-9993-B10CDAAB86B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E1422A50-FD68-4B53-B31A-5AB2CA2FDCE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44B41E31-B488-48FA-BF85-00514F11449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163A6DCA-39E4-48EF-BF8F-81D1C0150421}"/>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090FEE4-AA2E-4F66-BF95-EC21EBEE2A0B}"/>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4CBBBEB1-9866-4D66-A4B5-EA3BC92E511A}"/>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2886F435-3892-49DF-8F81-6FEEFF73856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1E3F8D25-B06C-485B-BF6D-4CEA815B49E8}"/>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869B9EDF-CDF8-4C1F-825D-0184E6AE62E2}"/>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CE764AE3-55F3-44A5-A544-4A2B193C0204}"/>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FF2F17A2-CC34-4AF8-9BFF-DE71F9BE77FE}"/>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6886B375-AAB3-41E1-8D49-46848CB80037}"/>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230BC6FB-9A78-4842-BC65-C2DF39E844E1}"/>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84CDB123-7BD1-470B-8EC5-39CC8F9B85E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6CAAC305-22C2-4E26-85E2-D9601D42B35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6EA37880-C1CC-4C1C-8C6F-115F72299E9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167639</xdr:rowOff>
    </xdr:from>
    <xdr:to>
      <xdr:col>54</xdr:col>
      <xdr:colOff>189865</xdr:colOff>
      <xdr:row>86</xdr:row>
      <xdr:rowOff>95250</xdr:rowOff>
    </xdr:to>
    <xdr:cxnSp macro="">
      <xdr:nvCxnSpPr>
        <xdr:cNvPr id="343" name="直線コネクタ 342">
          <a:extLst>
            <a:ext uri="{FF2B5EF4-FFF2-40B4-BE49-F238E27FC236}">
              <a16:creationId xmlns:a16="http://schemas.microsoft.com/office/drawing/2014/main" id="{13AB4BA9-A586-46B3-8C13-9716C9250759}"/>
            </a:ext>
          </a:extLst>
        </xdr:cNvPr>
        <xdr:cNvCxnSpPr/>
      </xdr:nvCxnSpPr>
      <xdr:spPr>
        <a:xfrm flipV="1">
          <a:off x="10476865" y="13540739"/>
          <a:ext cx="0" cy="1299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99077</xdr:rowOff>
    </xdr:from>
    <xdr:ext cx="469744" cy="259045"/>
    <xdr:sp macro="" textlink="">
      <xdr:nvSpPr>
        <xdr:cNvPr id="344" name="【福祉施設】&#10;一人当たり面積最小値テキスト">
          <a:extLst>
            <a:ext uri="{FF2B5EF4-FFF2-40B4-BE49-F238E27FC236}">
              <a16:creationId xmlns:a16="http://schemas.microsoft.com/office/drawing/2014/main" id="{9B0674FC-9A3C-4C8A-B210-2701DE25B96C}"/>
            </a:ext>
          </a:extLst>
        </xdr:cNvPr>
        <xdr:cNvSpPr txBox="1"/>
      </xdr:nvSpPr>
      <xdr:spPr>
        <a:xfrm>
          <a:off x="10515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95250</xdr:rowOff>
    </xdr:from>
    <xdr:to>
      <xdr:col>55</xdr:col>
      <xdr:colOff>88900</xdr:colOff>
      <xdr:row>86</xdr:row>
      <xdr:rowOff>95250</xdr:rowOff>
    </xdr:to>
    <xdr:cxnSp macro="">
      <xdr:nvCxnSpPr>
        <xdr:cNvPr id="345" name="直線コネクタ 344">
          <a:extLst>
            <a:ext uri="{FF2B5EF4-FFF2-40B4-BE49-F238E27FC236}">
              <a16:creationId xmlns:a16="http://schemas.microsoft.com/office/drawing/2014/main" id="{EF7198B0-3586-4E63-8A45-973459024794}"/>
            </a:ext>
          </a:extLst>
        </xdr:cNvPr>
        <xdr:cNvCxnSpPr/>
      </xdr:nvCxnSpPr>
      <xdr:spPr>
        <a:xfrm>
          <a:off x="10388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114316</xdr:rowOff>
    </xdr:from>
    <xdr:ext cx="469744" cy="259045"/>
    <xdr:sp macro="" textlink="">
      <xdr:nvSpPr>
        <xdr:cNvPr id="346" name="【福祉施設】&#10;一人当たり面積最大値テキスト">
          <a:extLst>
            <a:ext uri="{FF2B5EF4-FFF2-40B4-BE49-F238E27FC236}">
              <a16:creationId xmlns:a16="http://schemas.microsoft.com/office/drawing/2014/main" id="{A67BEFCD-2444-4FD1-8192-B087EEE8E1D6}"/>
            </a:ext>
          </a:extLst>
        </xdr:cNvPr>
        <xdr:cNvSpPr txBox="1"/>
      </xdr:nvSpPr>
      <xdr:spPr>
        <a:xfrm>
          <a:off x="10515600" y="1331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167639</xdr:rowOff>
    </xdr:from>
    <xdr:to>
      <xdr:col>55</xdr:col>
      <xdr:colOff>88900</xdr:colOff>
      <xdr:row>78</xdr:row>
      <xdr:rowOff>167639</xdr:rowOff>
    </xdr:to>
    <xdr:cxnSp macro="">
      <xdr:nvCxnSpPr>
        <xdr:cNvPr id="347" name="直線コネクタ 346">
          <a:extLst>
            <a:ext uri="{FF2B5EF4-FFF2-40B4-BE49-F238E27FC236}">
              <a16:creationId xmlns:a16="http://schemas.microsoft.com/office/drawing/2014/main" id="{E3D4EAC1-CC53-479A-B6CD-7029A0AF8DB2}"/>
            </a:ext>
          </a:extLst>
        </xdr:cNvPr>
        <xdr:cNvCxnSpPr/>
      </xdr:nvCxnSpPr>
      <xdr:spPr>
        <a:xfrm>
          <a:off x="10388600" y="1354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6366</xdr:rowOff>
    </xdr:from>
    <xdr:ext cx="469744" cy="259045"/>
    <xdr:sp macro="" textlink="">
      <xdr:nvSpPr>
        <xdr:cNvPr id="348" name="【福祉施設】&#10;一人当たり面積平均値テキスト">
          <a:extLst>
            <a:ext uri="{FF2B5EF4-FFF2-40B4-BE49-F238E27FC236}">
              <a16:creationId xmlns:a16="http://schemas.microsoft.com/office/drawing/2014/main" id="{2839C3C6-7CA8-4D11-BF95-DA2EC4A7379E}"/>
            </a:ext>
          </a:extLst>
        </xdr:cNvPr>
        <xdr:cNvSpPr txBox="1"/>
      </xdr:nvSpPr>
      <xdr:spPr>
        <a:xfrm>
          <a:off x="10515600" y="14236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154939</xdr:rowOff>
    </xdr:from>
    <xdr:to>
      <xdr:col>55</xdr:col>
      <xdr:colOff>50800</xdr:colOff>
      <xdr:row>84</xdr:row>
      <xdr:rowOff>85089</xdr:rowOff>
    </xdr:to>
    <xdr:sp macro="" textlink="">
      <xdr:nvSpPr>
        <xdr:cNvPr id="349" name="フローチャート: 判断 348">
          <a:extLst>
            <a:ext uri="{FF2B5EF4-FFF2-40B4-BE49-F238E27FC236}">
              <a16:creationId xmlns:a16="http://schemas.microsoft.com/office/drawing/2014/main" id="{5A994BE1-8AEE-4023-AFE1-A8E1CD82D98E}"/>
            </a:ext>
          </a:extLst>
        </xdr:cNvPr>
        <xdr:cNvSpPr/>
      </xdr:nvSpPr>
      <xdr:spPr>
        <a:xfrm>
          <a:off x="104267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350" name="フローチャート: 判断 349">
          <a:extLst>
            <a:ext uri="{FF2B5EF4-FFF2-40B4-BE49-F238E27FC236}">
              <a16:creationId xmlns:a16="http://schemas.microsoft.com/office/drawing/2014/main" id="{C6BF6B19-A0FA-40F6-A27D-1A8683D85DB5}"/>
            </a:ext>
          </a:extLst>
        </xdr:cNvPr>
        <xdr:cNvSpPr/>
      </xdr:nvSpPr>
      <xdr:spPr>
        <a:xfrm>
          <a:off x="9588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151130</xdr:rowOff>
    </xdr:from>
    <xdr:to>
      <xdr:col>46</xdr:col>
      <xdr:colOff>38100</xdr:colOff>
      <xdr:row>84</xdr:row>
      <xdr:rowOff>81280</xdr:rowOff>
    </xdr:to>
    <xdr:sp macro="" textlink="">
      <xdr:nvSpPr>
        <xdr:cNvPr id="351" name="フローチャート: 判断 350">
          <a:extLst>
            <a:ext uri="{FF2B5EF4-FFF2-40B4-BE49-F238E27FC236}">
              <a16:creationId xmlns:a16="http://schemas.microsoft.com/office/drawing/2014/main" id="{A24AFD30-6071-4EE1-8A14-A93328CAAB7E}"/>
            </a:ext>
          </a:extLst>
        </xdr:cNvPr>
        <xdr:cNvSpPr/>
      </xdr:nvSpPr>
      <xdr:spPr>
        <a:xfrm>
          <a:off x="8699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162561</xdr:rowOff>
    </xdr:from>
    <xdr:to>
      <xdr:col>41</xdr:col>
      <xdr:colOff>101600</xdr:colOff>
      <xdr:row>84</xdr:row>
      <xdr:rowOff>92711</xdr:rowOff>
    </xdr:to>
    <xdr:sp macro="" textlink="">
      <xdr:nvSpPr>
        <xdr:cNvPr id="352" name="フローチャート: 判断 351">
          <a:extLst>
            <a:ext uri="{FF2B5EF4-FFF2-40B4-BE49-F238E27FC236}">
              <a16:creationId xmlns:a16="http://schemas.microsoft.com/office/drawing/2014/main" id="{658B3E05-2EF5-4FE5-B414-33B7F3397C25}"/>
            </a:ext>
          </a:extLst>
        </xdr:cNvPr>
        <xdr:cNvSpPr/>
      </xdr:nvSpPr>
      <xdr:spPr>
        <a:xfrm>
          <a:off x="7810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166370</xdr:rowOff>
    </xdr:from>
    <xdr:to>
      <xdr:col>36</xdr:col>
      <xdr:colOff>165100</xdr:colOff>
      <xdr:row>84</xdr:row>
      <xdr:rowOff>96520</xdr:rowOff>
    </xdr:to>
    <xdr:sp macro="" textlink="">
      <xdr:nvSpPr>
        <xdr:cNvPr id="353" name="フローチャート: 判断 352">
          <a:extLst>
            <a:ext uri="{FF2B5EF4-FFF2-40B4-BE49-F238E27FC236}">
              <a16:creationId xmlns:a16="http://schemas.microsoft.com/office/drawing/2014/main" id="{D4088A7F-423B-4B5B-BF66-FB81A1DF5BE5}"/>
            </a:ext>
          </a:extLst>
        </xdr:cNvPr>
        <xdr:cNvSpPr/>
      </xdr:nvSpPr>
      <xdr:spPr>
        <a:xfrm>
          <a:off x="6921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C920D1B-AD92-4AB4-93DB-0229A481BEF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F4769CE-6CED-4AEA-BDC7-6EF59143379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75F8C55-7205-4B0E-A024-433412B3D89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F43520D-4651-4EB1-ACBB-CA5B456E6C6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A7352F5-73E9-4BCA-A8BB-ED7F4F660CC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2539</xdr:rowOff>
    </xdr:from>
    <xdr:to>
      <xdr:col>55</xdr:col>
      <xdr:colOff>50800</xdr:colOff>
      <xdr:row>86</xdr:row>
      <xdr:rowOff>104139</xdr:rowOff>
    </xdr:to>
    <xdr:sp macro="" textlink="">
      <xdr:nvSpPr>
        <xdr:cNvPr id="359" name="楕円 358">
          <a:extLst>
            <a:ext uri="{FF2B5EF4-FFF2-40B4-BE49-F238E27FC236}">
              <a16:creationId xmlns:a16="http://schemas.microsoft.com/office/drawing/2014/main" id="{F1F7095A-63AD-438E-B44C-C671D9A572B3}"/>
            </a:ext>
          </a:extLst>
        </xdr:cNvPr>
        <xdr:cNvSpPr/>
      </xdr:nvSpPr>
      <xdr:spPr>
        <a:xfrm>
          <a:off x="104267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88916</xdr:rowOff>
    </xdr:from>
    <xdr:ext cx="469744" cy="259045"/>
    <xdr:sp macro="" textlink="">
      <xdr:nvSpPr>
        <xdr:cNvPr id="360" name="【福祉施設】&#10;一人当たり面積該当値テキスト">
          <a:extLst>
            <a:ext uri="{FF2B5EF4-FFF2-40B4-BE49-F238E27FC236}">
              <a16:creationId xmlns:a16="http://schemas.microsoft.com/office/drawing/2014/main" id="{66FD031F-99BD-4F5E-A058-E5ADB7EEC750}"/>
            </a:ext>
          </a:extLst>
        </xdr:cNvPr>
        <xdr:cNvSpPr txBox="1"/>
      </xdr:nvSpPr>
      <xdr:spPr>
        <a:xfrm>
          <a:off x="10515600" y="1466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2539</xdr:rowOff>
    </xdr:from>
    <xdr:to>
      <xdr:col>50</xdr:col>
      <xdr:colOff>165100</xdr:colOff>
      <xdr:row>86</xdr:row>
      <xdr:rowOff>104139</xdr:rowOff>
    </xdr:to>
    <xdr:sp macro="" textlink="">
      <xdr:nvSpPr>
        <xdr:cNvPr id="361" name="楕円 360">
          <a:extLst>
            <a:ext uri="{FF2B5EF4-FFF2-40B4-BE49-F238E27FC236}">
              <a16:creationId xmlns:a16="http://schemas.microsoft.com/office/drawing/2014/main" id="{8C602BEE-546B-49F7-9FFE-ECE812256543}"/>
            </a:ext>
          </a:extLst>
        </xdr:cNvPr>
        <xdr:cNvSpPr/>
      </xdr:nvSpPr>
      <xdr:spPr>
        <a:xfrm>
          <a:off x="95885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53339</xdr:rowOff>
    </xdr:from>
    <xdr:to>
      <xdr:col>55</xdr:col>
      <xdr:colOff>0</xdr:colOff>
      <xdr:row>86</xdr:row>
      <xdr:rowOff>53339</xdr:rowOff>
    </xdr:to>
    <xdr:cxnSp macro="">
      <xdr:nvCxnSpPr>
        <xdr:cNvPr id="362" name="直線コネクタ 361">
          <a:extLst>
            <a:ext uri="{FF2B5EF4-FFF2-40B4-BE49-F238E27FC236}">
              <a16:creationId xmlns:a16="http://schemas.microsoft.com/office/drawing/2014/main" id="{78EAC629-3FBB-441F-BFCB-0ED0584530D1}"/>
            </a:ext>
          </a:extLst>
        </xdr:cNvPr>
        <xdr:cNvCxnSpPr/>
      </xdr:nvCxnSpPr>
      <xdr:spPr>
        <a:xfrm>
          <a:off x="9639300" y="147980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132080</xdr:rowOff>
    </xdr:from>
    <xdr:to>
      <xdr:col>46</xdr:col>
      <xdr:colOff>38100</xdr:colOff>
      <xdr:row>86</xdr:row>
      <xdr:rowOff>62230</xdr:rowOff>
    </xdr:to>
    <xdr:sp macro="" textlink="">
      <xdr:nvSpPr>
        <xdr:cNvPr id="363" name="楕円 362">
          <a:extLst>
            <a:ext uri="{FF2B5EF4-FFF2-40B4-BE49-F238E27FC236}">
              <a16:creationId xmlns:a16="http://schemas.microsoft.com/office/drawing/2014/main" id="{33A8B09F-1E95-4EE4-97B5-337C48FBD0AD}"/>
            </a:ext>
          </a:extLst>
        </xdr:cNvPr>
        <xdr:cNvSpPr/>
      </xdr:nvSpPr>
      <xdr:spPr>
        <a:xfrm>
          <a:off x="8699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11430</xdr:rowOff>
    </xdr:from>
    <xdr:to>
      <xdr:col>50</xdr:col>
      <xdr:colOff>114300</xdr:colOff>
      <xdr:row>86</xdr:row>
      <xdr:rowOff>53339</xdr:rowOff>
    </xdr:to>
    <xdr:cxnSp macro="">
      <xdr:nvCxnSpPr>
        <xdr:cNvPr id="364" name="直線コネクタ 363">
          <a:extLst>
            <a:ext uri="{FF2B5EF4-FFF2-40B4-BE49-F238E27FC236}">
              <a16:creationId xmlns:a16="http://schemas.microsoft.com/office/drawing/2014/main" id="{3DDCF9ED-C0A9-4C7A-BF09-DC76B2F2DC78}"/>
            </a:ext>
          </a:extLst>
        </xdr:cNvPr>
        <xdr:cNvCxnSpPr/>
      </xdr:nvCxnSpPr>
      <xdr:spPr>
        <a:xfrm>
          <a:off x="8750300" y="147561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132080</xdr:rowOff>
    </xdr:from>
    <xdr:to>
      <xdr:col>41</xdr:col>
      <xdr:colOff>101600</xdr:colOff>
      <xdr:row>86</xdr:row>
      <xdr:rowOff>62230</xdr:rowOff>
    </xdr:to>
    <xdr:sp macro="" textlink="">
      <xdr:nvSpPr>
        <xdr:cNvPr id="365" name="楕円 364">
          <a:extLst>
            <a:ext uri="{FF2B5EF4-FFF2-40B4-BE49-F238E27FC236}">
              <a16:creationId xmlns:a16="http://schemas.microsoft.com/office/drawing/2014/main" id="{EAD69356-302C-4C2E-94BB-3AE2B7534727}"/>
            </a:ext>
          </a:extLst>
        </xdr:cNvPr>
        <xdr:cNvSpPr/>
      </xdr:nvSpPr>
      <xdr:spPr>
        <a:xfrm>
          <a:off x="7810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11430</xdr:rowOff>
    </xdr:from>
    <xdr:to>
      <xdr:col>45</xdr:col>
      <xdr:colOff>177800</xdr:colOff>
      <xdr:row>86</xdr:row>
      <xdr:rowOff>11430</xdr:rowOff>
    </xdr:to>
    <xdr:cxnSp macro="">
      <xdr:nvCxnSpPr>
        <xdr:cNvPr id="366" name="直線コネクタ 365">
          <a:extLst>
            <a:ext uri="{FF2B5EF4-FFF2-40B4-BE49-F238E27FC236}">
              <a16:creationId xmlns:a16="http://schemas.microsoft.com/office/drawing/2014/main" id="{BBBA1FE9-1D7D-4325-924D-250C71AE8DE4}"/>
            </a:ext>
          </a:extLst>
        </xdr:cNvPr>
        <xdr:cNvCxnSpPr/>
      </xdr:nvCxnSpPr>
      <xdr:spPr>
        <a:xfrm>
          <a:off x="7861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71120</xdr:rowOff>
    </xdr:from>
    <xdr:to>
      <xdr:col>36</xdr:col>
      <xdr:colOff>165100</xdr:colOff>
      <xdr:row>86</xdr:row>
      <xdr:rowOff>1270</xdr:rowOff>
    </xdr:to>
    <xdr:sp macro="" textlink="">
      <xdr:nvSpPr>
        <xdr:cNvPr id="367" name="楕円 366">
          <a:extLst>
            <a:ext uri="{FF2B5EF4-FFF2-40B4-BE49-F238E27FC236}">
              <a16:creationId xmlns:a16="http://schemas.microsoft.com/office/drawing/2014/main" id="{760552C9-1594-41E7-A547-E0AF8EF9338E}"/>
            </a:ext>
          </a:extLst>
        </xdr:cNvPr>
        <xdr:cNvSpPr/>
      </xdr:nvSpPr>
      <xdr:spPr>
        <a:xfrm>
          <a:off x="6921500" y="1464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121920</xdr:rowOff>
    </xdr:from>
    <xdr:to>
      <xdr:col>41</xdr:col>
      <xdr:colOff>50800</xdr:colOff>
      <xdr:row>86</xdr:row>
      <xdr:rowOff>11430</xdr:rowOff>
    </xdr:to>
    <xdr:cxnSp macro="">
      <xdr:nvCxnSpPr>
        <xdr:cNvPr id="368" name="直線コネクタ 367">
          <a:extLst>
            <a:ext uri="{FF2B5EF4-FFF2-40B4-BE49-F238E27FC236}">
              <a16:creationId xmlns:a16="http://schemas.microsoft.com/office/drawing/2014/main" id="{E1E7F03B-516B-4973-A515-B01AB2C5DD39}"/>
            </a:ext>
          </a:extLst>
        </xdr:cNvPr>
        <xdr:cNvCxnSpPr/>
      </xdr:nvCxnSpPr>
      <xdr:spPr>
        <a:xfrm>
          <a:off x="6972300" y="146951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93997</xdr:rowOff>
    </xdr:from>
    <xdr:ext cx="469744" cy="259045"/>
    <xdr:sp macro="" textlink="">
      <xdr:nvSpPr>
        <xdr:cNvPr id="369" name="n_1aveValue【福祉施設】&#10;一人当たり面積">
          <a:extLst>
            <a:ext uri="{FF2B5EF4-FFF2-40B4-BE49-F238E27FC236}">
              <a16:creationId xmlns:a16="http://schemas.microsoft.com/office/drawing/2014/main" id="{87C2B914-4D17-4F1A-935B-2BC19A771AA0}"/>
            </a:ext>
          </a:extLst>
        </xdr:cNvPr>
        <xdr:cNvSpPr txBox="1"/>
      </xdr:nvSpPr>
      <xdr:spPr>
        <a:xfrm>
          <a:off x="93917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97807</xdr:rowOff>
    </xdr:from>
    <xdr:ext cx="469744" cy="259045"/>
    <xdr:sp macro="" textlink="">
      <xdr:nvSpPr>
        <xdr:cNvPr id="370" name="n_2aveValue【福祉施設】&#10;一人当たり面積">
          <a:extLst>
            <a:ext uri="{FF2B5EF4-FFF2-40B4-BE49-F238E27FC236}">
              <a16:creationId xmlns:a16="http://schemas.microsoft.com/office/drawing/2014/main" id="{97A63266-7BF9-4731-B41D-DFE1B811BD3A}"/>
            </a:ext>
          </a:extLst>
        </xdr:cNvPr>
        <xdr:cNvSpPr txBox="1"/>
      </xdr:nvSpPr>
      <xdr:spPr>
        <a:xfrm>
          <a:off x="851542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109238</xdr:rowOff>
    </xdr:from>
    <xdr:ext cx="469744" cy="259045"/>
    <xdr:sp macro="" textlink="">
      <xdr:nvSpPr>
        <xdr:cNvPr id="371" name="n_3aveValue【福祉施設】&#10;一人当たり面積">
          <a:extLst>
            <a:ext uri="{FF2B5EF4-FFF2-40B4-BE49-F238E27FC236}">
              <a16:creationId xmlns:a16="http://schemas.microsoft.com/office/drawing/2014/main" id="{39BDBB05-9AE3-4B67-B732-242EEB2C2CBF}"/>
            </a:ext>
          </a:extLst>
        </xdr:cNvPr>
        <xdr:cNvSpPr txBox="1"/>
      </xdr:nvSpPr>
      <xdr:spPr>
        <a:xfrm>
          <a:off x="7626427" y="1416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113047</xdr:rowOff>
    </xdr:from>
    <xdr:ext cx="469744" cy="259045"/>
    <xdr:sp macro="" textlink="">
      <xdr:nvSpPr>
        <xdr:cNvPr id="372" name="n_4aveValue【福祉施設】&#10;一人当たり面積">
          <a:extLst>
            <a:ext uri="{FF2B5EF4-FFF2-40B4-BE49-F238E27FC236}">
              <a16:creationId xmlns:a16="http://schemas.microsoft.com/office/drawing/2014/main" id="{2DB8C9A7-F4CA-4BED-84DB-94A4E707828E}"/>
            </a:ext>
          </a:extLst>
        </xdr:cNvPr>
        <xdr:cNvSpPr txBox="1"/>
      </xdr:nvSpPr>
      <xdr:spPr>
        <a:xfrm>
          <a:off x="6737427" y="1417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95266</xdr:rowOff>
    </xdr:from>
    <xdr:ext cx="469744" cy="259045"/>
    <xdr:sp macro="" textlink="">
      <xdr:nvSpPr>
        <xdr:cNvPr id="373" name="n_1mainValue【福祉施設】&#10;一人当たり面積">
          <a:extLst>
            <a:ext uri="{FF2B5EF4-FFF2-40B4-BE49-F238E27FC236}">
              <a16:creationId xmlns:a16="http://schemas.microsoft.com/office/drawing/2014/main" id="{C1E1B0A9-1AB7-4E10-8CFC-EB706BA9AE3C}"/>
            </a:ext>
          </a:extLst>
        </xdr:cNvPr>
        <xdr:cNvSpPr txBox="1"/>
      </xdr:nvSpPr>
      <xdr:spPr>
        <a:xfrm>
          <a:off x="9391727"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53357</xdr:rowOff>
    </xdr:from>
    <xdr:ext cx="469744" cy="259045"/>
    <xdr:sp macro="" textlink="">
      <xdr:nvSpPr>
        <xdr:cNvPr id="374" name="n_2mainValue【福祉施設】&#10;一人当たり面積">
          <a:extLst>
            <a:ext uri="{FF2B5EF4-FFF2-40B4-BE49-F238E27FC236}">
              <a16:creationId xmlns:a16="http://schemas.microsoft.com/office/drawing/2014/main" id="{4BAE4CD4-3480-4FBD-BA69-C107C1531923}"/>
            </a:ext>
          </a:extLst>
        </xdr:cNvPr>
        <xdr:cNvSpPr txBox="1"/>
      </xdr:nvSpPr>
      <xdr:spPr>
        <a:xfrm>
          <a:off x="8515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53357</xdr:rowOff>
    </xdr:from>
    <xdr:ext cx="469744" cy="259045"/>
    <xdr:sp macro="" textlink="">
      <xdr:nvSpPr>
        <xdr:cNvPr id="375" name="n_3mainValue【福祉施設】&#10;一人当たり面積">
          <a:extLst>
            <a:ext uri="{FF2B5EF4-FFF2-40B4-BE49-F238E27FC236}">
              <a16:creationId xmlns:a16="http://schemas.microsoft.com/office/drawing/2014/main" id="{EE40F4DB-666C-4F37-A5B8-54E3FC4F2056}"/>
            </a:ext>
          </a:extLst>
        </xdr:cNvPr>
        <xdr:cNvSpPr txBox="1"/>
      </xdr:nvSpPr>
      <xdr:spPr>
        <a:xfrm>
          <a:off x="7626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163847</xdr:rowOff>
    </xdr:from>
    <xdr:ext cx="469744" cy="259045"/>
    <xdr:sp macro="" textlink="">
      <xdr:nvSpPr>
        <xdr:cNvPr id="376" name="n_4mainValue【福祉施設】&#10;一人当たり面積">
          <a:extLst>
            <a:ext uri="{FF2B5EF4-FFF2-40B4-BE49-F238E27FC236}">
              <a16:creationId xmlns:a16="http://schemas.microsoft.com/office/drawing/2014/main" id="{3E57328F-F0BB-4CEB-825C-C7F8A47633B5}"/>
            </a:ext>
          </a:extLst>
        </xdr:cNvPr>
        <xdr:cNvSpPr txBox="1"/>
      </xdr:nvSpPr>
      <xdr:spPr>
        <a:xfrm>
          <a:off x="6737427" y="1473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1985B238-E8DB-4F79-999E-A17B1260059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6B36F20E-E820-4867-9058-69A930CB3A2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A5345E6B-FE47-4F00-B1FE-C5F64183E68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A0128FB6-49A7-4A85-9640-4242E737F3B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A8F84EA8-5205-4154-B904-2DB2F705764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3564CE74-6DE2-4F84-9D95-9A0DB8B3B0D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1472CFDA-1321-41F8-83F5-EB2F5FFAABF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843F4B0B-478E-4096-9501-6C069A66BA2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D00548B2-431F-41BE-BB6B-9E6364109C8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CF77D00D-C730-4BBE-8DA4-AF99E9DD829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246F0364-B551-44DB-AB33-7D9C2527C49D}"/>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1716DF9D-7E78-4912-B091-23DAC1570E7B}"/>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30A267B8-4D40-456A-B29D-3A97929E888F}"/>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24434B87-8C03-42F7-931E-3515823748C3}"/>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AEFC3AFB-5739-4730-971A-E09DCD976C0E}"/>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C044A08F-2432-4CB5-97D9-963AEC2163FD}"/>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F32CE8DF-FE02-43A5-BD22-E0D9CFDEB28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6471BEE9-D33C-4C63-B7BD-BE8257A4F7EE}"/>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8B05AC72-3B1D-450E-9121-E733CB9C6C77}"/>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C0DE9A7A-E13B-4A0A-A5B8-47CBC6020E22}"/>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99480CA6-4F29-46C0-942F-8545E498C8C4}"/>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D482ACF1-9A70-4F6C-B713-3A575D6A2817}"/>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57FB2DBC-E57E-473C-822F-F324D88940C3}"/>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6AFB80D1-4FD9-4B54-ACB1-24DA87B1C27B}"/>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133350</xdr:rowOff>
    </xdr:from>
    <xdr:to>
      <xdr:col>24</xdr:col>
      <xdr:colOff>62865</xdr:colOff>
      <xdr:row>108</xdr:row>
      <xdr:rowOff>152400</xdr:rowOff>
    </xdr:to>
    <xdr:cxnSp macro="">
      <xdr:nvCxnSpPr>
        <xdr:cNvPr id="401" name="直線コネクタ 400">
          <a:extLst>
            <a:ext uri="{FF2B5EF4-FFF2-40B4-BE49-F238E27FC236}">
              <a16:creationId xmlns:a16="http://schemas.microsoft.com/office/drawing/2014/main" id="{F618C28B-DA3A-4EE8-9F00-6C2D8170EB06}"/>
            </a:ext>
          </a:extLst>
        </xdr:cNvPr>
        <xdr:cNvCxnSpPr/>
      </xdr:nvCxnSpPr>
      <xdr:spPr>
        <a:xfrm flipV="1">
          <a:off x="4634865" y="1710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DA7D76B0-8D83-4695-8C35-3881C018F437}"/>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3" name="直線コネクタ 402">
          <a:extLst>
            <a:ext uri="{FF2B5EF4-FFF2-40B4-BE49-F238E27FC236}">
              <a16:creationId xmlns:a16="http://schemas.microsoft.com/office/drawing/2014/main" id="{37CE66E0-E031-4BE9-9F92-B88FFA374A26}"/>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80027</xdr:rowOff>
    </xdr:from>
    <xdr:ext cx="405111" cy="259045"/>
    <xdr:sp macro="" textlink="">
      <xdr:nvSpPr>
        <xdr:cNvPr id="404" name="【市民会館】&#10;有形固定資産減価償却率最大値テキスト">
          <a:extLst>
            <a:ext uri="{FF2B5EF4-FFF2-40B4-BE49-F238E27FC236}">
              <a16:creationId xmlns:a16="http://schemas.microsoft.com/office/drawing/2014/main" id="{A63FBFFC-919D-4BCE-B247-6C82AD47B55C}"/>
            </a:ext>
          </a:extLst>
        </xdr:cNvPr>
        <xdr:cNvSpPr txBox="1"/>
      </xdr:nvSpPr>
      <xdr:spPr>
        <a:xfrm>
          <a:off x="4673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133350</xdr:rowOff>
    </xdr:from>
    <xdr:to>
      <xdr:col>24</xdr:col>
      <xdr:colOff>152400</xdr:colOff>
      <xdr:row>99</xdr:row>
      <xdr:rowOff>133350</xdr:rowOff>
    </xdr:to>
    <xdr:cxnSp macro="">
      <xdr:nvCxnSpPr>
        <xdr:cNvPr id="405" name="直線コネクタ 404">
          <a:extLst>
            <a:ext uri="{FF2B5EF4-FFF2-40B4-BE49-F238E27FC236}">
              <a16:creationId xmlns:a16="http://schemas.microsoft.com/office/drawing/2014/main" id="{BB6AFDDC-5AB3-4356-80F5-5A57CC2A708A}"/>
            </a:ext>
          </a:extLst>
        </xdr:cNvPr>
        <xdr:cNvCxnSpPr/>
      </xdr:nvCxnSpPr>
      <xdr:spPr>
        <a:xfrm>
          <a:off x="4546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163847</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DC799781-D3D7-421F-9094-6C487EA69BBB}"/>
            </a:ext>
          </a:extLst>
        </xdr:cNvPr>
        <xdr:cNvSpPr txBox="1"/>
      </xdr:nvSpPr>
      <xdr:spPr>
        <a:xfrm>
          <a:off x="4673600" y="1765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13970</xdr:rowOff>
    </xdr:from>
    <xdr:to>
      <xdr:col>24</xdr:col>
      <xdr:colOff>114300</xdr:colOff>
      <xdr:row>103</xdr:row>
      <xdr:rowOff>115570</xdr:rowOff>
    </xdr:to>
    <xdr:sp macro="" textlink="">
      <xdr:nvSpPr>
        <xdr:cNvPr id="407" name="フローチャート: 判断 406">
          <a:extLst>
            <a:ext uri="{FF2B5EF4-FFF2-40B4-BE49-F238E27FC236}">
              <a16:creationId xmlns:a16="http://schemas.microsoft.com/office/drawing/2014/main" id="{AC219D27-1DCE-4B5C-B480-6F76C8B2D5DC}"/>
            </a:ext>
          </a:extLst>
        </xdr:cNvPr>
        <xdr:cNvSpPr/>
      </xdr:nvSpPr>
      <xdr:spPr>
        <a:xfrm>
          <a:off x="4584700" y="1767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156845</xdr:rowOff>
    </xdr:from>
    <xdr:to>
      <xdr:col>20</xdr:col>
      <xdr:colOff>38100</xdr:colOff>
      <xdr:row>103</xdr:row>
      <xdr:rowOff>86995</xdr:rowOff>
    </xdr:to>
    <xdr:sp macro="" textlink="">
      <xdr:nvSpPr>
        <xdr:cNvPr id="408" name="フローチャート: 判断 407">
          <a:extLst>
            <a:ext uri="{FF2B5EF4-FFF2-40B4-BE49-F238E27FC236}">
              <a16:creationId xmlns:a16="http://schemas.microsoft.com/office/drawing/2014/main" id="{EF78388B-0097-46F6-BD97-0C4267D1C948}"/>
            </a:ext>
          </a:extLst>
        </xdr:cNvPr>
        <xdr:cNvSpPr/>
      </xdr:nvSpPr>
      <xdr:spPr>
        <a:xfrm>
          <a:off x="3746500" y="1764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42545</xdr:rowOff>
    </xdr:from>
    <xdr:to>
      <xdr:col>15</xdr:col>
      <xdr:colOff>101600</xdr:colOff>
      <xdr:row>103</xdr:row>
      <xdr:rowOff>144145</xdr:rowOff>
    </xdr:to>
    <xdr:sp macro="" textlink="">
      <xdr:nvSpPr>
        <xdr:cNvPr id="409" name="フローチャート: 判断 408">
          <a:extLst>
            <a:ext uri="{FF2B5EF4-FFF2-40B4-BE49-F238E27FC236}">
              <a16:creationId xmlns:a16="http://schemas.microsoft.com/office/drawing/2014/main" id="{75446CCC-9B10-4ABB-B5C2-B98F4237348B}"/>
            </a:ext>
          </a:extLst>
        </xdr:cNvPr>
        <xdr:cNvSpPr/>
      </xdr:nvSpPr>
      <xdr:spPr>
        <a:xfrm>
          <a:off x="2857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67311</xdr:rowOff>
    </xdr:from>
    <xdr:to>
      <xdr:col>10</xdr:col>
      <xdr:colOff>165100</xdr:colOff>
      <xdr:row>103</xdr:row>
      <xdr:rowOff>168911</xdr:rowOff>
    </xdr:to>
    <xdr:sp macro="" textlink="">
      <xdr:nvSpPr>
        <xdr:cNvPr id="410" name="フローチャート: 判断 409">
          <a:extLst>
            <a:ext uri="{FF2B5EF4-FFF2-40B4-BE49-F238E27FC236}">
              <a16:creationId xmlns:a16="http://schemas.microsoft.com/office/drawing/2014/main" id="{B080E0AC-A3E6-4D41-8E20-CBBA9F79B3DF}"/>
            </a:ext>
          </a:extLst>
        </xdr:cNvPr>
        <xdr:cNvSpPr/>
      </xdr:nvSpPr>
      <xdr:spPr>
        <a:xfrm>
          <a:off x="1968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61595</xdr:rowOff>
    </xdr:from>
    <xdr:to>
      <xdr:col>6</xdr:col>
      <xdr:colOff>38100</xdr:colOff>
      <xdr:row>103</xdr:row>
      <xdr:rowOff>163195</xdr:rowOff>
    </xdr:to>
    <xdr:sp macro="" textlink="">
      <xdr:nvSpPr>
        <xdr:cNvPr id="411" name="フローチャート: 判断 410">
          <a:extLst>
            <a:ext uri="{FF2B5EF4-FFF2-40B4-BE49-F238E27FC236}">
              <a16:creationId xmlns:a16="http://schemas.microsoft.com/office/drawing/2014/main" id="{25162582-6C4A-4074-8E5D-A6F082AC0FCE}"/>
            </a:ext>
          </a:extLst>
        </xdr:cNvPr>
        <xdr:cNvSpPr/>
      </xdr:nvSpPr>
      <xdr:spPr>
        <a:xfrm>
          <a:off x="1079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C41A84AA-D3DE-492C-8BE7-FE119DB38CC4}"/>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7A454F17-0ABC-4DBC-84D6-C955EBB8F06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7614845-FEF3-4678-AB58-12E6E22AEB4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FC1A5C0F-E060-4685-AC5F-B32BDFE95505}"/>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DCB1B30-2136-4669-9F45-FA1DF294C00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74930</xdr:rowOff>
    </xdr:from>
    <xdr:to>
      <xdr:col>24</xdr:col>
      <xdr:colOff>114300</xdr:colOff>
      <xdr:row>101</xdr:row>
      <xdr:rowOff>5080</xdr:rowOff>
    </xdr:to>
    <xdr:sp macro="" textlink="">
      <xdr:nvSpPr>
        <xdr:cNvPr id="417" name="楕円 416">
          <a:extLst>
            <a:ext uri="{FF2B5EF4-FFF2-40B4-BE49-F238E27FC236}">
              <a16:creationId xmlns:a16="http://schemas.microsoft.com/office/drawing/2014/main" id="{34029631-018E-4389-AC9C-72C99758D4F9}"/>
            </a:ext>
          </a:extLst>
        </xdr:cNvPr>
        <xdr:cNvSpPr/>
      </xdr:nvSpPr>
      <xdr:spPr>
        <a:xfrm>
          <a:off x="4584700" y="1721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97807</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CCE9572B-F303-49DF-B9D1-5C1E994232F9}"/>
            </a:ext>
          </a:extLst>
        </xdr:cNvPr>
        <xdr:cNvSpPr txBox="1"/>
      </xdr:nvSpPr>
      <xdr:spPr>
        <a:xfrm>
          <a:off x="4673600" y="1707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122555</xdr:rowOff>
    </xdr:from>
    <xdr:to>
      <xdr:col>20</xdr:col>
      <xdr:colOff>38100</xdr:colOff>
      <xdr:row>102</xdr:row>
      <xdr:rowOff>52705</xdr:rowOff>
    </xdr:to>
    <xdr:sp macro="" textlink="">
      <xdr:nvSpPr>
        <xdr:cNvPr id="419" name="楕円 418">
          <a:extLst>
            <a:ext uri="{FF2B5EF4-FFF2-40B4-BE49-F238E27FC236}">
              <a16:creationId xmlns:a16="http://schemas.microsoft.com/office/drawing/2014/main" id="{32EFFDB2-CB8E-48E6-AD3D-34F0748F8B88}"/>
            </a:ext>
          </a:extLst>
        </xdr:cNvPr>
        <xdr:cNvSpPr/>
      </xdr:nvSpPr>
      <xdr:spPr>
        <a:xfrm>
          <a:off x="3746500" y="174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125730</xdr:rowOff>
    </xdr:from>
    <xdr:to>
      <xdr:col>24</xdr:col>
      <xdr:colOff>63500</xdr:colOff>
      <xdr:row>102</xdr:row>
      <xdr:rowOff>1905</xdr:rowOff>
    </xdr:to>
    <xdr:cxnSp macro="">
      <xdr:nvCxnSpPr>
        <xdr:cNvPr id="420" name="直線コネクタ 419">
          <a:extLst>
            <a:ext uri="{FF2B5EF4-FFF2-40B4-BE49-F238E27FC236}">
              <a16:creationId xmlns:a16="http://schemas.microsoft.com/office/drawing/2014/main" id="{15AFD546-809E-4720-8B65-0FF295C2B092}"/>
            </a:ext>
          </a:extLst>
        </xdr:cNvPr>
        <xdr:cNvCxnSpPr/>
      </xdr:nvCxnSpPr>
      <xdr:spPr>
        <a:xfrm flipV="1">
          <a:off x="3797300" y="17270730"/>
          <a:ext cx="8382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61595</xdr:rowOff>
    </xdr:from>
    <xdr:to>
      <xdr:col>15</xdr:col>
      <xdr:colOff>101600</xdr:colOff>
      <xdr:row>103</xdr:row>
      <xdr:rowOff>163195</xdr:rowOff>
    </xdr:to>
    <xdr:sp macro="" textlink="">
      <xdr:nvSpPr>
        <xdr:cNvPr id="421" name="楕円 420">
          <a:extLst>
            <a:ext uri="{FF2B5EF4-FFF2-40B4-BE49-F238E27FC236}">
              <a16:creationId xmlns:a16="http://schemas.microsoft.com/office/drawing/2014/main" id="{BDC497E2-789A-42B0-A235-1D75BA0E1DFB}"/>
            </a:ext>
          </a:extLst>
        </xdr:cNvPr>
        <xdr:cNvSpPr/>
      </xdr:nvSpPr>
      <xdr:spPr>
        <a:xfrm>
          <a:off x="2857500" y="1772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1905</xdr:rowOff>
    </xdr:from>
    <xdr:to>
      <xdr:col>19</xdr:col>
      <xdr:colOff>177800</xdr:colOff>
      <xdr:row>103</xdr:row>
      <xdr:rowOff>112395</xdr:rowOff>
    </xdr:to>
    <xdr:cxnSp macro="">
      <xdr:nvCxnSpPr>
        <xdr:cNvPr id="422" name="直線コネクタ 421">
          <a:extLst>
            <a:ext uri="{FF2B5EF4-FFF2-40B4-BE49-F238E27FC236}">
              <a16:creationId xmlns:a16="http://schemas.microsoft.com/office/drawing/2014/main" id="{1743CC79-E218-4760-A4B3-8825ADF1CEAE}"/>
            </a:ext>
          </a:extLst>
        </xdr:cNvPr>
        <xdr:cNvCxnSpPr/>
      </xdr:nvCxnSpPr>
      <xdr:spPr>
        <a:xfrm flipV="1">
          <a:off x="2908300" y="17489805"/>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19686</xdr:rowOff>
    </xdr:from>
    <xdr:to>
      <xdr:col>10</xdr:col>
      <xdr:colOff>165100</xdr:colOff>
      <xdr:row>103</xdr:row>
      <xdr:rowOff>121286</xdr:rowOff>
    </xdr:to>
    <xdr:sp macro="" textlink="">
      <xdr:nvSpPr>
        <xdr:cNvPr id="423" name="楕円 422">
          <a:extLst>
            <a:ext uri="{FF2B5EF4-FFF2-40B4-BE49-F238E27FC236}">
              <a16:creationId xmlns:a16="http://schemas.microsoft.com/office/drawing/2014/main" id="{6BF9C3DF-2E75-4F9E-875B-EC1367B83B14}"/>
            </a:ext>
          </a:extLst>
        </xdr:cNvPr>
        <xdr:cNvSpPr/>
      </xdr:nvSpPr>
      <xdr:spPr>
        <a:xfrm>
          <a:off x="1968500" y="1767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70486</xdr:rowOff>
    </xdr:from>
    <xdr:to>
      <xdr:col>15</xdr:col>
      <xdr:colOff>50800</xdr:colOff>
      <xdr:row>103</xdr:row>
      <xdr:rowOff>112395</xdr:rowOff>
    </xdr:to>
    <xdr:cxnSp macro="">
      <xdr:nvCxnSpPr>
        <xdr:cNvPr id="424" name="直線コネクタ 423">
          <a:extLst>
            <a:ext uri="{FF2B5EF4-FFF2-40B4-BE49-F238E27FC236}">
              <a16:creationId xmlns:a16="http://schemas.microsoft.com/office/drawing/2014/main" id="{9E65CB44-1F44-4357-B135-EB041EDF2C8F}"/>
            </a:ext>
          </a:extLst>
        </xdr:cNvPr>
        <xdr:cNvCxnSpPr/>
      </xdr:nvCxnSpPr>
      <xdr:spPr>
        <a:xfrm>
          <a:off x="2019300" y="1772983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25" name="楕円 424">
          <a:extLst>
            <a:ext uri="{FF2B5EF4-FFF2-40B4-BE49-F238E27FC236}">
              <a16:creationId xmlns:a16="http://schemas.microsoft.com/office/drawing/2014/main" id="{400C3D70-97A1-4455-ABC2-32F0B928EB2C}"/>
            </a:ext>
          </a:extLst>
        </xdr:cNvPr>
        <xdr:cNvSpPr/>
      </xdr:nvSpPr>
      <xdr:spPr>
        <a:xfrm>
          <a:off x="1079500" y="1770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70486</xdr:rowOff>
    </xdr:from>
    <xdr:to>
      <xdr:col>10</xdr:col>
      <xdr:colOff>114300</xdr:colOff>
      <xdr:row>103</xdr:row>
      <xdr:rowOff>95250</xdr:rowOff>
    </xdr:to>
    <xdr:cxnSp macro="">
      <xdr:nvCxnSpPr>
        <xdr:cNvPr id="426" name="直線コネクタ 425">
          <a:extLst>
            <a:ext uri="{FF2B5EF4-FFF2-40B4-BE49-F238E27FC236}">
              <a16:creationId xmlns:a16="http://schemas.microsoft.com/office/drawing/2014/main" id="{BEC11C4F-E42A-4881-884E-2E09860F6143}"/>
            </a:ext>
          </a:extLst>
        </xdr:cNvPr>
        <xdr:cNvCxnSpPr/>
      </xdr:nvCxnSpPr>
      <xdr:spPr>
        <a:xfrm flipV="1">
          <a:off x="1130300" y="17729836"/>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78122</xdr:rowOff>
    </xdr:from>
    <xdr:ext cx="405111" cy="259045"/>
    <xdr:sp macro="" textlink="">
      <xdr:nvSpPr>
        <xdr:cNvPr id="427" name="n_1aveValue【市民会館】&#10;有形固定資産減価償却率">
          <a:extLst>
            <a:ext uri="{FF2B5EF4-FFF2-40B4-BE49-F238E27FC236}">
              <a16:creationId xmlns:a16="http://schemas.microsoft.com/office/drawing/2014/main" id="{952338A8-5045-455E-B4D3-C59CCEFD31B8}"/>
            </a:ext>
          </a:extLst>
        </xdr:cNvPr>
        <xdr:cNvSpPr txBox="1"/>
      </xdr:nvSpPr>
      <xdr:spPr>
        <a:xfrm>
          <a:off x="3582044" y="1773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160672</xdr:rowOff>
    </xdr:from>
    <xdr:ext cx="405111" cy="259045"/>
    <xdr:sp macro="" textlink="">
      <xdr:nvSpPr>
        <xdr:cNvPr id="428" name="n_2aveValue【市民会館】&#10;有形固定資産減価償却率">
          <a:extLst>
            <a:ext uri="{FF2B5EF4-FFF2-40B4-BE49-F238E27FC236}">
              <a16:creationId xmlns:a16="http://schemas.microsoft.com/office/drawing/2014/main" id="{52988EE2-763F-4B43-9563-C7CEA3108FA2}"/>
            </a:ext>
          </a:extLst>
        </xdr:cNvPr>
        <xdr:cNvSpPr txBox="1"/>
      </xdr:nvSpPr>
      <xdr:spPr>
        <a:xfrm>
          <a:off x="2705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160038</xdr:rowOff>
    </xdr:from>
    <xdr:ext cx="405111" cy="259045"/>
    <xdr:sp macro="" textlink="">
      <xdr:nvSpPr>
        <xdr:cNvPr id="429" name="n_3aveValue【市民会館】&#10;有形固定資産減価償却率">
          <a:extLst>
            <a:ext uri="{FF2B5EF4-FFF2-40B4-BE49-F238E27FC236}">
              <a16:creationId xmlns:a16="http://schemas.microsoft.com/office/drawing/2014/main" id="{D6C18B03-50B6-481E-9B68-9EBC5E9C2380}"/>
            </a:ext>
          </a:extLst>
        </xdr:cNvPr>
        <xdr:cNvSpPr txBox="1"/>
      </xdr:nvSpPr>
      <xdr:spPr>
        <a:xfrm>
          <a:off x="18167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154322</xdr:rowOff>
    </xdr:from>
    <xdr:ext cx="405111" cy="259045"/>
    <xdr:sp macro="" textlink="">
      <xdr:nvSpPr>
        <xdr:cNvPr id="430" name="n_4aveValue【市民会館】&#10;有形固定資産減価償却率">
          <a:extLst>
            <a:ext uri="{FF2B5EF4-FFF2-40B4-BE49-F238E27FC236}">
              <a16:creationId xmlns:a16="http://schemas.microsoft.com/office/drawing/2014/main" id="{8655C4FF-0A1A-48AB-8006-E38E97D9436C}"/>
            </a:ext>
          </a:extLst>
        </xdr:cNvPr>
        <xdr:cNvSpPr txBox="1"/>
      </xdr:nvSpPr>
      <xdr:spPr>
        <a:xfrm>
          <a:off x="927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69232</xdr:rowOff>
    </xdr:from>
    <xdr:ext cx="405111" cy="259045"/>
    <xdr:sp macro="" textlink="">
      <xdr:nvSpPr>
        <xdr:cNvPr id="431" name="n_1mainValue【市民会館】&#10;有形固定資産減価償却率">
          <a:extLst>
            <a:ext uri="{FF2B5EF4-FFF2-40B4-BE49-F238E27FC236}">
              <a16:creationId xmlns:a16="http://schemas.microsoft.com/office/drawing/2014/main" id="{DCF429EE-053A-438E-8E68-61F20CF32A0F}"/>
            </a:ext>
          </a:extLst>
        </xdr:cNvPr>
        <xdr:cNvSpPr txBox="1"/>
      </xdr:nvSpPr>
      <xdr:spPr>
        <a:xfrm>
          <a:off x="3582044" y="1721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32" name="n_2mainValue【市民会館】&#10;有形固定資産減価償却率">
          <a:extLst>
            <a:ext uri="{FF2B5EF4-FFF2-40B4-BE49-F238E27FC236}">
              <a16:creationId xmlns:a16="http://schemas.microsoft.com/office/drawing/2014/main" id="{61AE7325-48AB-4B1A-9C01-A9B1D1F0D32E}"/>
            </a:ext>
          </a:extLst>
        </xdr:cNvPr>
        <xdr:cNvSpPr txBox="1"/>
      </xdr:nvSpPr>
      <xdr:spPr>
        <a:xfrm>
          <a:off x="2705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137813</xdr:rowOff>
    </xdr:from>
    <xdr:ext cx="405111" cy="259045"/>
    <xdr:sp macro="" textlink="">
      <xdr:nvSpPr>
        <xdr:cNvPr id="433" name="n_3mainValue【市民会館】&#10;有形固定資産減価償却率">
          <a:extLst>
            <a:ext uri="{FF2B5EF4-FFF2-40B4-BE49-F238E27FC236}">
              <a16:creationId xmlns:a16="http://schemas.microsoft.com/office/drawing/2014/main" id="{FF68BB91-6EDF-4203-AF66-FA3888F7898E}"/>
            </a:ext>
          </a:extLst>
        </xdr:cNvPr>
        <xdr:cNvSpPr txBox="1"/>
      </xdr:nvSpPr>
      <xdr:spPr>
        <a:xfrm>
          <a:off x="1816744" y="1745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4" name="n_4mainValue【市民会館】&#10;有形固定資産減価償却率">
          <a:extLst>
            <a:ext uri="{FF2B5EF4-FFF2-40B4-BE49-F238E27FC236}">
              <a16:creationId xmlns:a16="http://schemas.microsoft.com/office/drawing/2014/main" id="{C5845196-822B-4DCD-852D-CA873B4DCC0C}"/>
            </a:ext>
          </a:extLst>
        </xdr:cNvPr>
        <xdr:cNvSpPr txBox="1"/>
      </xdr:nvSpPr>
      <xdr:spPr>
        <a:xfrm>
          <a:off x="927744"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20CACDFD-917D-4A9E-9151-3D75165F128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FC5E21B9-67CB-44F7-847C-86A09BA9C1F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D7491721-6A1E-4509-B2A3-934B0ED4DAC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47DBF7D9-21CD-4678-BF8E-56AB080FEA3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6DC5C98B-F394-4786-B101-F1FB8257DBB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D9D35091-BF7F-4905-977C-05D08E6747B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69F9384E-26B4-4420-985F-0B4B41BEE11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F2C4BA74-7B23-498F-9D25-E70983888B11}"/>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13041147-E100-4F9C-B7E7-B3FC1B925565}"/>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C11F4AD6-720F-46F3-880F-2A7204BAAAE1}"/>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D2C26C6E-6A99-45D2-A542-303C01584668}"/>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8F0F79C2-0941-4D3A-9B93-ED27E05C058C}"/>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A3689612-B46E-4267-93F4-DD35CF0A0B4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6D90D792-AAE5-4D36-B5F7-5D5F8E642092}"/>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381B586C-B580-4074-AD4C-6DA3F2A4A7E6}"/>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DF7F49C9-CCA5-485D-A6DE-87819808E078}"/>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AB2CBE73-C99E-48CF-8209-95A4EEEDBA8A}"/>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A1D00818-786B-45C7-8D01-2C28EFB03C6E}"/>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D7BF8331-4233-4E1F-9C04-9FB7ED5D2313}"/>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39ADF9D1-6893-4486-B765-52FF0CCEAD1F}"/>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3649CE2B-C164-4107-8800-43625980E7C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CC9D1AD0-55D3-4F70-88D7-43821A83064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010698AC-9A2C-4B70-8455-91CA2655E07E}"/>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118111</xdr:rowOff>
    </xdr:from>
    <xdr:to>
      <xdr:col>54</xdr:col>
      <xdr:colOff>189865</xdr:colOff>
      <xdr:row>108</xdr:row>
      <xdr:rowOff>87630</xdr:rowOff>
    </xdr:to>
    <xdr:cxnSp macro="">
      <xdr:nvCxnSpPr>
        <xdr:cNvPr id="458" name="直線コネクタ 457">
          <a:extLst>
            <a:ext uri="{FF2B5EF4-FFF2-40B4-BE49-F238E27FC236}">
              <a16:creationId xmlns:a16="http://schemas.microsoft.com/office/drawing/2014/main" id="{8A49DAA1-FA7F-4AC5-9F64-296564F9FC61}"/>
            </a:ext>
          </a:extLst>
        </xdr:cNvPr>
        <xdr:cNvCxnSpPr/>
      </xdr:nvCxnSpPr>
      <xdr:spPr>
        <a:xfrm flipV="1">
          <a:off x="10476865" y="17091661"/>
          <a:ext cx="0" cy="151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91457</xdr:rowOff>
    </xdr:from>
    <xdr:ext cx="469744" cy="259045"/>
    <xdr:sp macro="" textlink="">
      <xdr:nvSpPr>
        <xdr:cNvPr id="459" name="【市民会館】&#10;一人当たり面積最小値テキスト">
          <a:extLst>
            <a:ext uri="{FF2B5EF4-FFF2-40B4-BE49-F238E27FC236}">
              <a16:creationId xmlns:a16="http://schemas.microsoft.com/office/drawing/2014/main" id="{C7D0725B-F90C-4DC1-A9F4-4F0F0FCDF9B4}"/>
            </a:ext>
          </a:extLst>
        </xdr:cNvPr>
        <xdr:cNvSpPr txBox="1"/>
      </xdr:nvSpPr>
      <xdr:spPr>
        <a:xfrm>
          <a:off x="10515600" y="186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87630</xdr:rowOff>
    </xdr:from>
    <xdr:to>
      <xdr:col>55</xdr:col>
      <xdr:colOff>88900</xdr:colOff>
      <xdr:row>108</xdr:row>
      <xdr:rowOff>87630</xdr:rowOff>
    </xdr:to>
    <xdr:cxnSp macro="">
      <xdr:nvCxnSpPr>
        <xdr:cNvPr id="460" name="直線コネクタ 459">
          <a:extLst>
            <a:ext uri="{FF2B5EF4-FFF2-40B4-BE49-F238E27FC236}">
              <a16:creationId xmlns:a16="http://schemas.microsoft.com/office/drawing/2014/main" id="{47650AFA-09FA-4225-8FE3-137212FDE46F}"/>
            </a:ext>
          </a:extLst>
        </xdr:cNvPr>
        <xdr:cNvCxnSpPr/>
      </xdr:nvCxnSpPr>
      <xdr:spPr>
        <a:xfrm>
          <a:off x="10388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64788</xdr:rowOff>
    </xdr:from>
    <xdr:ext cx="469744" cy="259045"/>
    <xdr:sp macro="" textlink="">
      <xdr:nvSpPr>
        <xdr:cNvPr id="461" name="【市民会館】&#10;一人当たり面積最大値テキスト">
          <a:extLst>
            <a:ext uri="{FF2B5EF4-FFF2-40B4-BE49-F238E27FC236}">
              <a16:creationId xmlns:a16="http://schemas.microsoft.com/office/drawing/2014/main" id="{E4B37940-E360-435A-BF9B-A99036DB5F3D}"/>
            </a:ext>
          </a:extLst>
        </xdr:cNvPr>
        <xdr:cNvSpPr txBox="1"/>
      </xdr:nvSpPr>
      <xdr:spPr>
        <a:xfrm>
          <a:off x="10515600" y="1686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118111</xdr:rowOff>
    </xdr:from>
    <xdr:to>
      <xdr:col>55</xdr:col>
      <xdr:colOff>88900</xdr:colOff>
      <xdr:row>99</xdr:row>
      <xdr:rowOff>118111</xdr:rowOff>
    </xdr:to>
    <xdr:cxnSp macro="">
      <xdr:nvCxnSpPr>
        <xdr:cNvPr id="462" name="直線コネクタ 461">
          <a:extLst>
            <a:ext uri="{FF2B5EF4-FFF2-40B4-BE49-F238E27FC236}">
              <a16:creationId xmlns:a16="http://schemas.microsoft.com/office/drawing/2014/main" id="{4ABE236C-99B8-4CB6-8FE9-046AEC4C8F5C}"/>
            </a:ext>
          </a:extLst>
        </xdr:cNvPr>
        <xdr:cNvCxnSpPr/>
      </xdr:nvCxnSpPr>
      <xdr:spPr>
        <a:xfrm>
          <a:off x="10388600" y="1709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6366</xdr:rowOff>
    </xdr:from>
    <xdr:ext cx="469744" cy="259045"/>
    <xdr:sp macro="" textlink="">
      <xdr:nvSpPr>
        <xdr:cNvPr id="463" name="【市民会館】&#10;一人当たり面積平均値テキスト">
          <a:extLst>
            <a:ext uri="{FF2B5EF4-FFF2-40B4-BE49-F238E27FC236}">
              <a16:creationId xmlns:a16="http://schemas.microsoft.com/office/drawing/2014/main" id="{92396740-62B9-4475-A0B0-2D6B8BCC306F}"/>
            </a:ext>
          </a:extLst>
        </xdr:cNvPr>
        <xdr:cNvSpPr txBox="1"/>
      </xdr:nvSpPr>
      <xdr:spPr>
        <a:xfrm>
          <a:off x="10515600" y="18008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154939</xdr:rowOff>
    </xdr:from>
    <xdr:to>
      <xdr:col>55</xdr:col>
      <xdr:colOff>50800</xdr:colOff>
      <xdr:row>106</xdr:row>
      <xdr:rowOff>85089</xdr:rowOff>
    </xdr:to>
    <xdr:sp macro="" textlink="">
      <xdr:nvSpPr>
        <xdr:cNvPr id="464" name="フローチャート: 判断 463">
          <a:extLst>
            <a:ext uri="{FF2B5EF4-FFF2-40B4-BE49-F238E27FC236}">
              <a16:creationId xmlns:a16="http://schemas.microsoft.com/office/drawing/2014/main" id="{6E69785E-E436-4ADC-B6F5-7AAEB76BA46C}"/>
            </a:ext>
          </a:extLst>
        </xdr:cNvPr>
        <xdr:cNvSpPr/>
      </xdr:nvSpPr>
      <xdr:spPr>
        <a:xfrm>
          <a:off x="10426700" y="1815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170180</xdr:rowOff>
    </xdr:from>
    <xdr:to>
      <xdr:col>50</xdr:col>
      <xdr:colOff>165100</xdr:colOff>
      <xdr:row>106</xdr:row>
      <xdr:rowOff>100330</xdr:rowOff>
    </xdr:to>
    <xdr:sp macro="" textlink="">
      <xdr:nvSpPr>
        <xdr:cNvPr id="465" name="フローチャート: 判断 464">
          <a:extLst>
            <a:ext uri="{FF2B5EF4-FFF2-40B4-BE49-F238E27FC236}">
              <a16:creationId xmlns:a16="http://schemas.microsoft.com/office/drawing/2014/main" id="{EEC31B64-F1B9-4720-B94C-F1947E0B9424}"/>
            </a:ext>
          </a:extLst>
        </xdr:cNvPr>
        <xdr:cNvSpPr/>
      </xdr:nvSpPr>
      <xdr:spPr>
        <a:xfrm>
          <a:off x="9588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66" name="フローチャート: 判断 465">
          <a:extLst>
            <a:ext uri="{FF2B5EF4-FFF2-40B4-BE49-F238E27FC236}">
              <a16:creationId xmlns:a16="http://schemas.microsoft.com/office/drawing/2014/main" id="{B332C2EC-3D0D-4A80-ABEF-0068EF4B6CEF}"/>
            </a:ext>
          </a:extLst>
        </xdr:cNvPr>
        <xdr:cNvSpPr/>
      </xdr:nvSpPr>
      <xdr:spPr>
        <a:xfrm>
          <a:off x="8699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170180</xdr:rowOff>
    </xdr:from>
    <xdr:to>
      <xdr:col>41</xdr:col>
      <xdr:colOff>101600</xdr:colOff>
      <xdr:row>106</xdr:row>
      <xdr:rowOff>100330</xdr:rowOff>
    </xdr:to>
    <xdr:sp macro="" textlink="">
      <xdr:nvSpPr>
        <xdr:cNvPr id="467" name="フローチャート: 判断 466">
          <a:extLst>
            <a:ext uri="{FF2B5EF4-FFF2-40B4-BE49-F238E27FC236}">
              <a16:creationId xmlns:a16="http://schemas.microsoft.com/office/drawing/2014/main" id="{5981D552-D5A5-4202-877A-D5C72C19266B}"/>
            </a:ext>
          </a:extLst>
        </xdr:cNvPr>
        <xdr:cNvSpPr/>
      </xdr:nvSpPr>
      <xdr:spPr>
        <a:xfrm>
          <a:off x="7810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6350</xdr:rowOff>
    </xdr:from>
    <xdr:to>
      <xdr:col>36</xdr:col>
      <xdr:colOff>165100</xdr:colOff>
      <xdr:row>106</xdr:row>
      <xdr:rowOff>107950</xdr:rowOff>
    </xdr:to>
    <xdr:sp macro="" textlink="">
      <xdr:nvSpPr>
        <xdr:cNvPr id="468" name="フローチャート: 判断 467">
          <a:extLst>
            <a:ext uri="{FF2B5EF4-FFF2-40B4-BE49-F238E27FC236}">
              <a16:creationId xmlns:a16="http://schemas.microsoft.com/office/drawing/2014/main" id="{5EF1BA70-51C9-438C-BA12-6496F2CA915D}"/>
            </a:ext>
          </a:extLst>
        </xdr:cNvPr>
        <xdr:cNvSpPr/>
      </xdr:nvSpPr>
      <xdr:spPr>
        <a:xfrm>
          <a:off x="6921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6DA4B028-4219-45A2-A9A1-BA6D1F8579D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D0CC0924-4457-4FC2-BAD5-95F82C5D56BA}"/>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62AE0766-01A0-4195-8953-C485254B5C1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A08153D2-EF98-4461-9696-3403C748F03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9D85AAE-F748-4D79-BAA1-9EFB4C28BFD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74930</xdr:rowOff>
    </xdr:from>
    <xdr:to>
      <xdr:col>55</xdr:col>
      <xdr:colOff>50800</xdr:colOff>
      <xdr:row>107</xdr:row>
      <xdr:rowOff>5080</xdr:rowOff>
    </xdr:to>
    <xdr:sp macro="" textlink="">
      <xdr:nvSpPr>
        <xdr:cNvPr id="474" name="楕円 473">
          <a:extLst>
            <a:ext uri="{FF2B5EF4-FFF2-40B4-BE49-F238E27FC236}">
              <a16:creationId xmlns:a16="http://schemas.microsoft.com/office/drawing/2014/main" id="{EB9AF6BD-70F8-4D5F-B526-66FE6897801D}"/>
            </a:ext>
          </a:extLst>
        </xdr:cNvPr>
        <xdr:cNvSpPr/>
      </xdr:nvSpPr>
      <xdr:spPr>
        <a:xfrm>
          <a:off x="104267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53357</xdr:rowOff>
    </xdr:from>
    <xdr:ext cx="469744" cy="259045"/>
    <xdr:sp macro="" textlink="">
      <xdr:nvSpPr>
        <xdr:cNvPr id="475" name="【市民会館】&#10;一人当たり面積該当値テキスト">
          <a:extLst>
            <a:ext uri="{FF2B5EF4-FFF2-40B4-BE49-F238E27FC236}">
              <a16:creationId xmlns:a16="http://schemas.microsoft.com/office/drawing/2014/main" id="{3383F34E-0C30-46A2-AF0E-3367AE605915}"/>
            </a:ext>
          </a:extLst>
        </xdr:cNvPr>
        <xdr:cNvSpPr txBox="1"/>
      </xdr:nvSpPr>
      <xdr:spPr>
        <a:xfrm>
          <a:off x="10515600"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78739</xdr:rowOff>
    </xdr:from>
    <xdr:to>
      <xdr:col>50</xdr:col>
      <xdr:colOff>165100</xdr:colOff>
      <xdr:row>107</xdr:row>
      <xdr:rowOff>8889</xdr:rowOff>
    </xdr:to>
    <xdr:sp macro="" textlink="">
      <xdr:nvSpPr>
        <xdr:cNvPr id="476" name="楕円 475">
          <a:extLst>
            <a:ext uri="{FF2B5EF4-FFF2-40B4-BE49-F238E27FC236}">
              <a16:creationId xmlns:a16="http://schemas.microsoft.com/office/drawing/2014/main" id="{71110DCE-5181-48F6-9752-259C9166FA92}"/>
            </a:ext>
          </a:extLst>
        </xdr:cNvPr>
        <xdr:cNvSpPr/>
      </xdr:nvSpPr>
      <xdr:spPr>
        <a:xfrm>
          <a:off x="9588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125730</xdr:rowOff>
    </xdr:from>
    <xdr:to>
      <xdr:col>55</xdr:col>
      <xdr:colOff>0</xdr:colOff>
      <xdr:row>106</xdr:row>
      <xdr:rowOff>129539</xdr:rowOff>
    </xdr:to>
    <xdr:cxnSp macro="">
      <xdr:nvCxnSpPr>
        <xdr:cNvPr id="477" name="直線コネクタ 476">
          <a:extLst>
            <a:ext uri="{FF2B5EF4-FFF2-40B4-BE49-F238E27FC236}">
              <a16:creationId xmlns:a16="http://schemas.microsoft.com/office/drawing/2014/main" id="{370DBC1D-7763-44D6-909B-99C093EDDB43}"/>
            </a:ext>
          </a:extLst>
        </xdr:cNvPr>
        <xdr:cNvCxnSpPr/>
      </xdr:nvCxnSpPr>
      <xdr:spPr>
        <a:xfrm flipV="1">
          <a:off x="9639300" y="182994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55880</xdr:rowOff>
    </xdr:from>
    <xdr:to>
      <xdr:col>46</xdr:col>
      <xdr:colOff>38100</xdr:colOff>
      <xdr:row>105</xdr:row>
      <xdr:rowOff>157480</xdr:rowOff>
    </xdr:to>
    <xdr:sp macro="" textlink="">
      <xdr:nvSpPr>
        <xdr:cNvPr id="478" name="楕円 477">
          <a:extLst>
            <a:ext uri="{FF2B5EF4-FFF2-40B4-BE49-F238E27FC236}">
              <a16:creationId xmlns:a16="http://schemas.microsoft.com/office/drawing/2014/main" id="{CDF1BFDA-4078-44F4-B6B2-441A1D9A17E9}"/>
            </a:ext>
          </a:extLst>
        </xdr:cNvPr>
        <xdr:cNvSpPr/>
      </xdr:nvSpPr>
      <xdr:spPr>
        <a:xfrm>
          <a:off x="8699500" y="1805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106680</xdr:rowOff>
    </xdr:from>
    <xdr:to>
      <xdr:col>50</xdr:col>
      <xdr:colOff>114300</xdr:colOff>
      <xdr:row>106</xdr:row>
      <xdr:rowOff>129539</xdr:rowOff>
    </xdr:to>
    <xdr:cxnSp macro="">
      <xdr:nvCxnSpPr>
        <xdr:cNvPr id="479" name="直線コネクタ 478">
          <a:extLst>
            <a:ext uri="{FF2B5EF4-FFF2-40B4-BE49-F238E27FC236}">
              <a16:creationId xmlns:a16="http://schemas.microsoft.com/office/drawing/2014/main" id="{DF2D301B-7B80-47FE-9404-DB348D1D38BC}"/>
            </a:ext>
          </a:extLst>
        </xdr:cNvPr>
        <xdr:cNvCxnSpPr/>
      </xdr:nvCxnSpPr>
      <xdr:spPr>
        <a:xfrm>
          <a:off x="8750300" y="18108930"/>
          <a:ext cx="889000" cy="19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63500</xdr:rowOff>
    </xdr:from>
    <xdr:to>
      <xdr:col>41</xdr:col>
      <xdr:colOff>101600</xdr:colOff>
      <xdr:row>105</xdr:row>
      <xdr:rowOff>165100</xdr:rowOff>
    </xdr:to>
    <xdr:sp macro="" textlink="">
      <xdr:nvSpPr>
        <xdr:cNvPr id="480" name="楕円 479">
          <a:extLst>
            <a:ext uri="{FF2B5EF4-FFF2-40B4-BE49-F238E27FC236}">
              <a16:creationId xmlns:a16="http://schemas.microsoft.com/office/drawing/2014/main" id="{EADCE414-3E53-429D-9AEB-34FDF1CE13FD}"/>
            </a:ext>
          </a:extLst>
        </xdr:cNvPr>
        <xdr:cNvSpPr/>
      </xdr:nvSpPr>
      <xdr:spPr>
        <a:xfrm>
          <a:off x="7810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106680</xdr:rowOff>
    </xdr:from>
    <xdr:to>
      <xdr:col>45</xdr:col>
      <xdr:colOff>177800</xdr:colOff>
      <xdr:row>105</xdr:row>
      <xdr:rowOff>114300</xdr:rowOff>
    </xdr:to>
    <xdr:cxnSp macro="">
      <xdr:nvCxnSpPr>
        <xdr:cNvPr id="481" name="直線コネクタ 480">
          <a:extLst>
            <a:ext uri="{FF2B5EF4-FFF2-40B4-BE49-F238E27FC236}">
              <a16:creationId xmlns:a16="http://schemas.microsoft.com/office/drawing/2014/main" id="{075F1368-609F-48CB-92A2-2F030291FAFA}"/>
            </a:ext>
          </a:extLst>
        </xdr:cNvPr>
        <xdr:cNvCxnSpPr/>
      </xdr:nvCxnSpPr>
      <xdr:spPr>
        <a:xfrm flipV="1">
          <a:off x="7861300" y="181089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82" name="楕円 481">
          <a:extLst>
            <a:ext uri="{FF2B5EF4-FFF2-40B4-BE49-F238E27FC236}">
              <a16:creationId xmlns:a16="http://schemas.microsoft.com/office/drawing/2014/main" id="{1569D5C2-E20A-48B5-A0CD-0DFE668FCAE8}"/>
            </a:ext>
          </a:extLst>
        </xdr:cNvPr>
        <xdr:cNvSpPr/>
      </xdr:nvSpPr>
      <xdr:spPr>
        <a:xfrm>
          <a:off x="6921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114300</xdr:rowOff>
    </xdr:from>
    <xdr:to>
      <xdr:col>41</xdr:col>
      <xdr:colOff>50800</xdr:colOff>
      <xdr:row>105</xdr:row>
      <xdr:rowOff>118111</xdr:rowOff>
    </xdr:to>
    <xdr:cxnSp macro="">
      <xdr:nvCxnSpPr>
        <xdr:cNvPr id="483" name="直線コネクタ 482">
          <a:extLst>
            <a:ext uri="{FF2B5EF4-FFF2-40B4-BE49-F238E27FC236}">
              <a16:creationId xmlns:a16="http://schemas.microsoft.com/office/drawing/2014/main" id="{A4B324A4-233C-48B8-889D-037EDFEB70DC}"/>
            </a:ext>
          </a:extLst>
        </xdr:cNvPr>
        <xdr:cNvCxnSpPr/>
      </xdr:nvCxnSpPr>
      <xdr:spPr>
        <a:xfrm flipV="1">
          <a:off x="6972300" y="181165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116857</xdr:rowOff>
    </xdr:from>
    <xdr:ext cx="469744" cy="259045"/>
    <xdr:sp macro="" textlink="">
      <xdr:nvSpPr>
        <xdr:cNvPr id="484" name="n_1aveValue【市民会館】&#10;一人当たり面積">
          <a:extLst>
            <a:ext uri="{FF2B5EF4-FFF2-40B4-BE49-F238E27FC236}">
              <a16:creationId xmlns:a16="http://schemas.microsoft.com/office/drawing/2014/main" id="{E28500FB-06E0-4718-9E93-A7ECC94A377F}"/>
            </a:ext>
          </a:extLst>
        </xdr:cNvPr>
        <xdr:cNvSpPr txBox="1"/>
      </xdr:nvSpPr>
      <xdr:spPr>
        <a:xfrm>
          <a:off x="9391727" y="179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64788</xdr:rowOff>
    </xdr:from>
    <xdr:ext cx="469744" cy="259045"/>
    <xdr:sp macro="" textlink="">
      <xdr:nvSpPr>
        <xdr:cNvPr id="485" name="n_2aveValue【市民会館】&#10;一人当たり面積">
          <a:extLst>
            <a:ext uri="{FF2B5EF4-FFF2-40B4-BE49-F238E27FC236}">
              <a16:creationId xmlns:a16="http://schemas.microsoft.com/office/drawing/2014/main" id="{13CDD15D-9A2A-4264-AC5A-6F2D674E3094}"/>
            </a:ext>
          </a:extLst>
        </xdr:cNvPr>
        <xdr:cNvSpPr txBox="1"/>
      </xdr:nvSpPr>
      <xdr:spPr>
        <a:xfrm>
          <a:off x="8515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91457</xdr:rowOff>
    </xdr:from>
    <xdr:ext cx="469744" cy="259045"/>
    <xdr:sp macro="" textlink="">
      <xdr:nvSpPr>
        <xdr:cNvPr id="486" name="n_3aveValue【市民会館】&#10;一人当たり面積">
          <a:extLst>
            <a:ext uri="{FF2B5EF4-FFF2-40B4-BE49-F238E27FC236}">
              <a16:creationId xmlns:a16="http://schemas.microsoft.com/office/drawing/2014/main" id="{0C84CFAB-AE2C-4ECC-9894-A0438CC1090F}"/>
            </a:ext>
          </a:extLst>
        </xdr:cNvPr>
        <xdr:cNvSpPr txBox="1"/>
      </xdr:nvSpPr>
      <xdr:spPr>
        <a:xfrm>
          <a:off x="7626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99077</xdr:rowOff>
    </xdr:from>
    <xdr:ext cx="469744" cy="259045"/>
    <xdr:sp macro="" textlink="">
      <xdr:nvSpPr>
        <xdr:cNvPr id="487" name="n_4aveValue【市民会館】&#10;一人当たり面積">
          <a:extLst>
            <a:ext uri="{FF2B5EF4-FFF2-40B4-BE49-F238E27FC236}">
              <a16:creationId xmlns:a16="http://schemas.microsoft.com/office/drawing/2014/main" id="{0FAA77E0-C35B-4D12-AFCE-7362565C6683}"/>
            </a:ext>
          </a:extLst>
        </xdr:cNvPr>
        <xdr:cNvSpPr txBox="1"/>
      </xdr:nvSpPr>
      <xdr:spPr>
        <a:xfrm>
          <a:off x="6737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16</xdr:rowOff>
    </xdr:from>
    <xdr:ext cx="469744" cy="259045"/>
    <xdr:sp macro="" textlink="">
      <xdr:nvSpPr>
        <xdr:cNvPr id="488" name="n_1mainValue【市民会館】&#10;一人当たり面積">
          <a:extLst>
            <a:ext uri="{FF2B5EF4-FFF2-40B4-BE49-F238E27FC236}">
              <a16:creationId xmlns:a16="http://schemas.microsoft.com/office/drawing/2014/main" id="{13BB5815-9477-4F1F-9D2A-037569F87232}"/>
            </a:ext>
          </a:extLst>
        </xdr:cNvPr>
        <xdr:cNvSpPr txBox="1"/>
      </xdr:nvSpPr>
      <xdr:spPr>
        <a:xfrm>
          <a:off x="9391727"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2557</xdr:rowOff>
    </xdr:from>
    <xdr:ext cx="469744" cy="259045"/>
    <xdr:sp macro="" textlink="">
      <xdr:nvSpPr>
        <xdr:cNvPr id="489" name="n_2mainValue【市民会館】&#10;一人当たり面積">
          <a:extLst>
            <a:ext uri="{FF2B5EF4-FFF2-40B4-BE49-F238E27FC236}">
              <a16:creationId xmlns:a16="http://schemas.microsoft.com/office/drawing/2014/main" id="{FF002FB4-2F1F-4FFD-9611-9C769357B081}"/>
            </a:ext>
          </a:extLst>
        </xdr:cNvPr>
        <xdr:cNvSpPr txBox="1"/>
      </xdr:nvSpPr>
      <xdr:spPr>
        <a:xfrm>
          <a:off x="8515427" y="1783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10177</xdr:rowOff>
    </xdr:from>
    <xdr:ext cx="469744" cy="259045"/>
    <xdr:sp macro="" textlink="">
      <xdr:nvSpPr>
        <xdr:cNvPr id="490" name="n_3mainValue【市民会館】&#10;一人当たり面積">
          <a:extLst>
            <a:ext uri="{FF2B5EF4-FFF2-40B4-BE49-F238E27FC236}">
              <a16:creationId xmlns:a16="http://schemas.microsoft.com/office/drawing/2014/main" id="{DC474DBE-E665-4C56-98B7-33D89D0CE546}"/>
            </a:ext>
          </a:extLst>
        </xdr:cNvPr>
        <xdr:cNvSpPr txBox="1"/>
      </xdr:nvSpPr>
      <xdr:spPr>
        <a:xfrm>
          <a:off x="7626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1" name="n_4mainValue【市民会館】&#10;一人当たり面積">
          <a:extLst>
            <a:ext uri="{FF2B5EF4-FFF2-40B4-BE49-F238E27FC236}">
              <a16:creationId xmlns:a16="http://schemas.microsoft.com/office/drawing/2014/main" id="{8FAD9073-F921-4FC0-A1CD-936BAEB31599}"/>
            </a:ext>
          </a:extLst>
        </xdr:cNvPr>
        <xdr:cNvSpPr txBox="1"/>
      </xdr:nvSpPr>
      <xdr:spPr>
        <a:xfrm>
          <a:off x="6737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792F536E-7F59-4EE2-A508-72F390A45EC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45A1A701-F82B-477E-AD49-2F2509A2D66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21F61623-44A3-43BF-8142-A60C3B777B4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FBB15178-C1C4-4534-955F-5BE16558C2B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AAB801BE-2898-4331-BEDA-F9D0ADBEE5B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AC272C5D-EDFD-4455-AEAB-7A026402B24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CDFCBCDC-A34C-4C0D-B03A-E9B9180BD95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764A6513-57A4-4B71-BFEC-C76431CA0A0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6B32085C-D7A4-4BA5-8213-64D80FEDEEA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4077218C-9955-460B-9201-BC54F0D689D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C9060604-7395-4A31-84BD-638C7DFE40D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67B0B297-79E2-462E-8056-1DF75A51F91E}"/>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5D9F25BF-9CAC-4F4A-8460-B988549D536F}"/>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F45C0E06-B3D7-4342-9254-F4CDAE03F1B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6F1275D1-5D13-4E30-B708-1A2F696434B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7D4D580F-2B5F-49FB-9A74-883996FC269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49D4A32C-DE30-4676-B7B6-BD622B9839B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2890F3E5-66B3-4EBE-8D73-EF7CF2DD439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65D58C63-6B88-4959-B3A0-1CC81196907D}"/>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09A0A17A-69DB-4F53-A39E-05DD8746BB6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04550A63-5057-4DD9-9AFD-730491C4CB9F}"/>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F040D771-92D0-4B31-9946-E01CD96ABD4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E01DABB9-AC3C-40B5-859B-694F0AFE600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FF2898B2-6515-4FB6-85A3-CC972C70958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95250</xdr:rowOff>
    </xdr:from>
    <xdr:to>
      <xdr:col>85</xdr:col>
      <xdr:colOff>126364</xdr:colOff>
      <xdr:row>42</xdr:row>
      <xdr:rowOff>36195</xdr:rowOff>
    </xdr:to>
    <xdr:cxnSp macro="">
      <xdr:nvCxnSpPr>
        <xdr:cNvPr id="516" name="直線コネクタ 515">
          <a:extLst>
            <a:ext uri="{FF2B5EF4-FFF2-40B4-BE49-F238E27FC236}">
              <a16:creationId xmlns:a16="http://schemas.microsoft.com/office/drawing/2014/main" id="{7E83AC34-A0C5-4A54-BFAC-8BF22DF1E57C}"/>
            </a:ext>
          </a:extLst>
        </xdr:cNvPr>
        <xdr:cNvCxnSpPr/>
      </xdr:nvCxnSpPr>
      <xdr:spPr>
        <a:xfrm flipV="1">
          <a:off x="16318864" y="5753100"/>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7EDE6898-8B45-49AD-BF30-2AE971247A26}"/>
            </a:ext>
          </a:extLst>
        </xdr:cNvPr>
        <xdr:cNvSpPr txBox="1"/>
      </xdr:nvSpPr>
      <xdr:spPr>
        <a:xfrm>
          <a:off x="16357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518" name="直線コネクタ 517">
          <a:extLst>
            <a:ext uri="{FF2B5EF4-FFF2-40B4-BE49-F238E27FC236}">
              <a16:creationId xmlns:a16="http://schemas.microsoft.com/office/drawing/2014/main" id="{14C6529B-85B7-48B4-8074-54C147ACF913}"/>
            </a:ext>
          </a:extLst>
        </xdr:cNvPr>
        <xdr:cNvCxnSpPr/>
      </xdr:nvCxnSpPr>
      <xdr:spPr>
        <a:xfrm>
          <a:off x="16230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41927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4DC939B8-B998-4CF6-9E31-671B075D7310}"/>
            </a:ext>
          </a:extLst>
        </xdr:cNvPr>
        <xdr:cNvSpPr txBox="1"/>
      </xdr:nvSpPr>
      <xdr:spPr>
        <a:xfrm>
          <a:off x="16357600" y="55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95250</xdr:rowOff>
    </xdr:from>
    <xdr:to>
      <xdr:col>86</xdr:col>
      <xdr:colOff>25400</xdr:colOff>
      <xdr:row>33</xdr:row>
      <xdr:rowOff>95250</xdr:rowOff>
    </xdr:to>
    <xdr:cxnSp macro="">
      <xdr:nvCxnSpPr>
        <xdr:cNvPr id="520" name="直線コネクタ 519">
          <a:extLst>
            <a:ext uri="{FF2B5EF4-FFF2-40B4-BE49-F238E27FC236}">
              <a16:creationId xmlns:a16="http://schemas.microsoft.com/office/drawing/2014/main" id="{8C12E2F6-3816-4E3A-A7DC-9CA826115519}"/>
            </a:ext>
          </a:extLst>
        </xdr:cNvPr>
        <xdr:cNvCxnSpPr/>
      </xdr:nvCxnSpPr>
      <xdr:spPr>
        <a:xfrm>
          <a:off x="16230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95267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D6914270-D659-4454-B200-79203D3C0D70}"/>
            </a:ext>
          </a:extLst>
        </xdr:cNvPr>
        <xdr:cNvSpPr txBox="1"/>
      </xdr:nvSpPr>
      <xdr:spPr>
        <a:xfrm>
          <a:off x="1635760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522" name="フローチャート: 判断 521">
          <a:extLst>
            <a:ext uri="{FF2B5EF4-FFF2-40B4-BE49-F238E27FC236}">
              <a16:creationId xmlns:a16="http://schemas.microsoft.com/office/drawing/2014/main" id="{7EB07538-1AB1-4ECA-A305-C9145DBCD544}"/>
            </a:ext>
          </a:extLst>
        </xdr:cNvPr>
        <xdr:cNvSpPr/>
      </xdr:nvSpPr>
      <xdr:spPr>
        <a:xfrm>
          <a:off x="16268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31115</xdr:rowOff>
    </xdr:from>
    <xdr:to>
      <xdr:col>81</xdr:col>
      <xdr:colOff>101600</xdr:colOff>
      <xdr:row>37</xdr:row>
      <xdr:rowOff>132715</xdr:rowOff>
    </xdr:to>
    <xdr:sp macro="" textlink="">
      <xdr:nvSpPr>
        <xdr:cNvPr id="523" name="フローチャート: 判断 522">
          <a:extLst>
            <a:ext uri="{FF2B5EF4-FFF2-40B4-BE49-F238E27FC236}">
              <a16:creationId xmlns:a16="http://schemas.microsoft.com/office/drawing/2014/main" id="{566E0ABB-7BF7-442B-BBC5-378FE099AA8B}"/>
            </a:ext>
          </a:extLst>
        </xdr:cNvPr>
        <xdr:cNvSpPr/>
      </xdr:nvSpPr>
      <xdr:spPr>
        <a:xfrm>
          <a:off x="154305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21590</xdr:rowOff>
    </xdr:from>
    <xdr:to>
      <xdr:col>76</xdr:col>
      <xdr:colOff>165100</xdr:colOff>
      <xdr:row>37</xdr:row>
      <xdr:rowOff>123190</xdr:rowOff>
    </xdr:to>
    <xdr:sp macro="" textlink="">
      <xdr:nvSpPr>
        <xdr:cNvPr id="524" name="フローチャート: 判断 523">
          <a:extLst>
            <a:ext uri="{FF2B5EF4-FFF2-40B4-BE49-F238E27FC236}">
              <a16:creationId xmlns:a16="http://schemas.microsoft.com/office/drawing/2014/main" id="{F2D1A3A3-46E7-4FD2-8F7F-DDE55F919C45}"/>
            </a:ext>
          </a:extLst>
        </xdr:cNvPr>
        <xdr:cNvSpPr/>
      </xdr:nvSpPr>
      <xdr:spPr>
        <a:xfrm>
          <a:off x="14541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525" name="フローチャート: 判断 524">
          <a:extLst>
            <a:ext uri="{FF2B5EF4-FFF2-40B4-BE49-F238E27FC236}">
              <a16:creationId xmlns:a16="http://schemas.microsoft.com/office/drawing/2014/main" id="{67835416-7079-447D-9103-DF6DF2A8F6F6}"/>
            </a:ext>
          </a:extLst>
        </xdr:cNvPr>
        <xdr:cNvSpPr/>
      </xdr:nvSpPr>
      <xdr:spPr>
        <a:xfrm>
          <a:off x="13652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13970</xdr:rowOff>
    </xdr:from>
    <xdr:to>
      <xdr:col>67</xdr:col>
      <xdr:colOff>101600</xdr:colOff>
      <xdr:row>37</xdr:row>
      <xdr:rowOff>115570</xdr:rowOff>
    </xdr:to>
    <xdr:sp macro="" textlink="">
      <xdr:nvSpPr>
        <xdr:cNvPr id="526" name="フローチャート: 判断 525">
          <a:extLst>
            <a:ext uri="{FF2B5EF4-FFF2-40B4-BE49-F238E27FC236}">
              <a16:creationId xmlns:a16="http://schemas.microsoft.com/office/drawing/2014/main" id="{F1C44A4D-C777-4471-BEA7-469DF294D353}"/>
            </a:ext>
          </a:extLst>
        </xdr:cNvPr>
        <xdr:cNvSpPr/>
      </xdr:nvSpPr>
      <xdr:spPr>
        <a:xfrm>
          <a:off x="12763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1E2BBBC6-B350-4777-A953-288947F3D6B5}"/>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47D6FC17-89EC-41DD-B334-3AA7B22DAD2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521C0DBF-4A64-4ED5-A0C0-84AA8FFC7AB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70877BE2-0505-4D3A-9CAC-2B8DCEACA12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FDE0A16C-674F-434C-9897-45F98151672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55880</xdr:rowOff>
    </xdr:from>
    <xdr:to>
      <xdr:col>85</xdr:col>
      <xdr:colOff>177800</xdr:colOff>
      <xdr:row>37</xdr:row>
      <xdr:rowOff>157480</xdr:rowOff>
    </xdr:to>
    <xdr:sp macro="" textlink="">
      <xdr:nvSpPr>
        <xdr:cNvPr id="532" name="楕円 531">
          <a:extLst>
            <a:ext uri="{FF2B5EF4-FFF2-40B4-BE49-F238E27FC236}">
              <a16:creationId xmlns:a16="http://schemas.microsoft.com/office/drawing/2014/main" id="{9A5836DA-F7B6-4DF6-A997-DC969DFF1849}"/>
            </a:ext>
          </a:extLst>
        </xdr:cNvPr>
        <xdr:cNvSpPr/>
      </xdr:nvSpPr>
      <xdr:spPr>
        <a:xfrm>
          <a:off x="162687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78757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79658F68-18E0-4401-A54B-40EB56D1989B}"/>
            </a:ext>
          </a:extLst>
        </xdr:cNvPr>
        <xdr:cNvSpPr txBox="1"/>
      </xdr:nvSpPr>
      <xdr:spPr>
        <a:xfrm>
          <a:off x="16357600"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17780</xdr:rowOff>
    </xdr:from>
    <xdr:to>
      <xdr:col>81</xdr:col>
      <xdr:colOff>101600</xdr:colOff>
      <xdr:row>37</xdr:row>
      <xdr:rowOff>119380</xdr:rowOff>
    </xdr:to>
    <xdr:sp macro="" textlink="">
      <xdr:nvSpPr>
        <xdr:cNvPr id="534" name="楕円 533">
          <a:extLst>
            <a:ext uri="{FF2B5EF4-FFF2-40B4-BE49-F238E27FC236}">
              <a16:creationId xmlns:a16="http://schemas.microsoft.com/office/drawing/2014/main" id="{C9DAADA4-1625-4DEE-A7BD-02073BC29263}"/>
            </a:ext>
          </a:extLst>
        </xdr:cNvPr>
        <xdr:cNvSpPr/>
      </xdr:nvSpPr>
      <xdr:spPr>
        <a:xfrm>
          <a:off x="15430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68580</xdr:rowOff>
    </xdr:from>
    <xdr:to>
      <xdr:col>85</xdr:col>
      <xdr:colOff>127000</xdr:colOff>
      <xdr:row>37</xdr:row>
      <xdr:rowOff>106680</xdr:rowOff>
    </xdr:to>
    <xdr:cxnSp macro="">
      <xdr:nvCxnSpPr>
        <xdr:cNvPr id="535" name="直線コネクタ 534">
          <a:extLst>
            <a:ext uri="{FF2B5EF4-FFF2-40B4-BE49-F238E27FC236}">
              <a16:creationId xmlns:a16="http://schemas.microsoft.com/office/drawing/2014/main" id="{FCC1CFB0-792C-4677-93F9-FCE4761CD3AF}"/>
            </a:ext>
          </a:extLst>
        </xdr:cNvPr>
        <xdr:cNvCxnSpPr/>
      </xdr:nvCxnSpPr>
      <xdr:spPr>
        <a:xfrm>
          <a:off x="15481300" y="64122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53975</xdr:rowOff>
    </xdr:from>
    <xdr:to>
      <xdr:col>76</xdr:col>
      <xdr:colOff>165100</xdr:colOff>
      <xdr:row>39</xdr:row>
      <xdr:rowOff>155575</xdr:rowOff>
    </xdr:to>
    <xdr:sp macro="" textlink="">
      <xdr:nvSpPr>
        <xdr:cNvPr id="536" name="楕円 535">
          <a:extLst>
            <a:ext uri="{FF2B5EF4-FFF2-40B4-BE49-F238E27FC236}">
              <a16:creationId xmlns:a16="http://schemas.microsoft.com/office/drawing/2014/main" id="{6039BD70-C8AB-4FA0-9BB4-B55A75AD94A3}"/>
            </a:ext>
          </a:extLst>
        </xdr:cNvPr>
        <xdr:cNvSpPr/>
      </xdr:nvSpPr>
      <xdr:spPr>
        <a:xfrm>
          <a:off x="1454150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68580</xdr:rowOff>
    </xdr:from>
    <xdr:to>
      <xdr:col>81</xdr:col>
      <xdr:colOff>50800</xdr:colOff>
      <xdr:row>39</xdr:row>
      <xdr:rowOff>104775</xdr:rowOff>
    </xdr:to>
    <xdr:cxnSp macro="">
      <xdr:nvCxnSpPr>
        <xdr:cNvPr id="537" name="直線コネクタ 536">
          <a:extLst>
            <a:ext uri="{FF2B5EF4-FFF2-40B4-BE49-F238E27FC236}">
              <a16:creationId xmlns:a16="http://schemas.microsoft.com/office/drawing/2014/main" id="{46D861FD-4AB9-4D00-9A0C-B28CE7651403}"/>
            </a:ext>
          </a:extLst>
        </xdr:cNvPr>
        <xdr:cNvCxnSpPr/>
      </xdr:nvCxnSpPr>
      <xdr:spPr>
        <a:xfrm flipV="1">
          <a:off x="14592300" y="6412230"/>
          <a:ext cx="889000" cy="379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23495</xdr:rowOff>
    </xdr:from>
    <xdr:to>
      <xdr:col>72</xdr:col>
      <xdr:colOff>38100</xdr:colOff>
      <xdr:row>39</xdr:row>
      <xdr:rowOff>125095</xdr:rowOff>
    </xdr:to>
    <xdr:sp macro="" textlink="">
      <xdr:nvSpPr>
        <xdr:cNvPr id="538" name="楕円 537">
          <a:extLst>
            <a:ext uri="{FF2B5EF4-FFF2-40B4-BE49-F238E27FC236}">
              <a16:creationId xmlns:a16="http://schemas.microsoft.com/office/drawing/2014/main" id="{E7793A79-FF10-4373-88E7-085A3C7F3092}"/>
            </a:ext>
          </a:extLst>
        </xdr:cNvPr>
        <xdr:cNvSpPr/>
      </xdr:nvSpPr>
      <xdr:spPr>
        <a:xfrm>
          <a:off x="13652500" y="67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74295</xdr:rowOff>
    </xdr:from>
    <xdr:to>
      <xdr:col>76</xdr:col>
      <xdr:colOff>114300</xdr:colOff>
      <xdr:row>39</xdr:row>
      <xdr:rowOff>104775</xdr:rowOff>
    </xdr:to>
    <xdr:cxnSp macro="">
      <xdr:nvCxnSpPr>
        <xdr:cNvPr id="539" name="直線コネクタ 538">
          <a:extLst>
            <a:ext uri="{FF2B5EF4-FFF2-40B4-BE49-F238E27FC236}">
              <a16:creationId xmlns:a16="http://schemas.microsoft.com/office/drawing/2014/main" id="{D8E6E9FA-216C-45E2-AFC4-020DEAB0A3BC}"/>
            </a:ext>
          </a:extLst>
        </xdr:cNvPr>
        <xdr:cNvCxnSpPr/>
      </xdr:nvCxnSpPr>
      <xdr:spPr>
        <a:xfrm>
          <a:off x="13703300" y="676084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170180</xdr:rowOff>
    </xdr:from>
    <xdr:to>
      <xdr:col>67</xdr:col>
      <xdr:colOff>101600</xdr:colOff>
      <xdr:row>39</xdr:row>
      <xdr:rowOff>100330</xdr:rowOff>
    </xdr:to>
    <xdr:sp macro="" textlink="">
      <xdr:nvSpPr>
        <xdr:cNvPr id="540" name="楕円 539">
          <a:extLst>
            <a:ext uri="{FF2B5EF4-FFF2-40B4-BE49-F238E27FC236}">
              <a16:creationId xmlns:a16="http://schemas.microsoft.com/office/drawing/2014/main" id="{71F6EE9D-F32C-4C13-B1D4-A29E990712A3}"/>
            </a:ext>
          </a:extLst>
        </xdr:cNvPr>
        <xdr:cNvSpPr/>
      </xdr:nvSpPr>
      <xdr:spPr>
        <a:xfrm>
          <a:off x="12763500" y="668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49530</xdr:rowOff>
    </xdr:from>
    <xdr:to>
      <xdr:col>71</xdr:col>
      <xdr:colOff>177800</xdr:colOff>
      <xdr:row>39</xdr:row>
      <xdr:rowOff>74295</xdr:rowOff>
    </xdr:to>
    <xdr:cxnSp macro="">
      <xdr:nvCxnSpPr>
        <xdr:cNvPr id="541" name="直線コネクタ 540">
          <a:extLst>
            <a:ext uri="{FF2B5EF4-FFF2-40B4-BE49-F238E27FC236}">
              <a16:creationId xmlns:a16="http://schemas.microsoft.com/office/drawing/2014/main" id="{D6152744-99E8-42E2-87F7-D468582FE921}"/>
            </a:ext>
          </a:extLst>
        </xdr:cNvPr>
        <xdr:cNvCxnSpPr/>
      </xdr:nvCxnSpPr>
      <xdr:spPr>
        <a:xfrm>
          <a:off x="12814300" y="673608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123842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DBAA701E-140C-4382-96EF-2DBFF089346D}"/>
            </a:ext>
          </a:extLst>
        </xdr:cNvPr>
        <xdr:cNvSpPr txBox="1"/>
      </xdr:nvSpPr>
      <xdr:spPr>
        <a:xfrm>
          <a:off x="15266044" y="646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139717</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870C32A9-250C-4112-91D1-317B927C27E8}"/>
            </a:ext>
          </a:extLst>
        </xdr:cNvPr>
        <xdr:cNvSpPr txBox="1"/>
      </xdr:nvSpPr>
      <xdr:spPr>
        <a:xfrm>
          <a:off x="143897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10177</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F8CFEE81-BC68-4D50-AF72-F7A5D7739317}"/>
            </a:ext>
          </a:extLst>
        </xdr:cNvPr>
        <xdr:cNvSpPr txBox="1"/>
      </xdr:nvSpPr>
      <xdr:spPr>
        <a:xfrm>
          <a:off x="13500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132097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587C688C-8919-4E9E-A70A-86333AAE5BB9}"/>
            </a:ext>
          </a:extLst>
        </xdr:cNvPr>
        <xdr:cNvSpPr txBox="1"/>
      </xdr:nvSpPr>
      <xdr:spPr>
        <a:xfrm>
          <a:off x="12611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135907</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1275B62A-B577-48BA-920A-137F570F1F83}"/>
            </a:ext>
          </a:extLst>
        </xdr:cNvPr>
        <xdr:cNvSpPr txBox="1"/>
      </xdr:nvSpPr>
      <xdr:spPr>
        <a:xfrm>
          <a:off x="15266044" y="613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146702</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96B21BBA-DED2-405C-B4E2-9290C5F5B43D}"/>
            </a:ext>
          </a:extLst>
        </xdr:cNvPr>
        <xdr:cNvSpPr txBox="1"/>
      </xdr:nvSpPr>
      <xdr:spPr>
        <a:xfrm>
          <a:off x="14389744" y="683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116222</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3632BC5F-E21F-4199-ACC5-CA0121DA502D}"/>
            </a:ext>
          </a:extLst>
        </xdr:cNvPr>
        <xdr:cNvSpPr txBox="1"/>
      </xdr:nvSpPr>
      <xdr:spPr>
        <a:xfrm>
          <a:off x="13500744" y="680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91457</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B3A9D516-3A2F-4BB5-9062-9C687ADC64F6}"/>
            </a:ext>
          </a:extLst>
        </xdr:cNvPr>
        <xdr:cNvSpPr txBox="1"/>
      </xdr:nvSpPr>
      <xdr:spPr>
        <a:xfrm>
          <a:off x="12611744" y="677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0BE55AF7-419B-4063-8AEF-469B138C3E3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D07AEB78-D670-4BEF-B896-5654EDDD9A2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DC7031BB-A3E4-4D94-BC4A-6E15D6E0748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DD36A69E-D0EE-4001-BDBD-D10569471C4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A203FEBC-5ECF-4B45-9B6C-E2B1B3051FD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8CB8AC48-F370-452F-AF51-A64752BE5F0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E71FD297-1792-49E9-A581-F298FF48C0A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19B0AD8A-014A-4EDB-8176-F8CE1E610A3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7B724C0F-CB64-41F8-97C0-658F9BB4821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177D5729-83C2-4E8A-9138-8DE024B2A3A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0" name="直線コネクタ 559">
          <a:extLst>
            <a:ext uri="{FF2B5EF4-FFF2-40B4-BE49-F238E27FC236}">
              <a16:creationId xmlns:a16="http://schemas.microsoft.com/office/drawing/2014/main" id="{26D871B9-93B4-4906-B583-316409132606}"/>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1" name="テキスト ボックス 560">
          <a:extLst>
            <a:ext uri="{FF2B5EF4-FFF2-40B4-BE49-F238E27FC236}">
              <a16:creationId xmlns:a16="http://schemas.microsoft.com/office/drawing/2014/main" id="{9242077F-51EB-49FE-A64F-CC554A39026D}"/>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2" name="直線コネクタ 561">
          <a:extLst>
            <a:ext uri="{FF2B5EF4-FFF2-40B4-BE49-F238E27FC236}">
              <a16:creationId xmlns:a16="http://schemas.microsoft.com/office/drawing/2014/main" id="{A1C6F769-1907-4CD6-9208-F65664D39B43}"/>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3" name="テキスト ボックス 562">
          <a:extLst>
            <a:ext uri="{FF2B5EF4-FFF2-40B4-BE49-F238E27FC236}">
              <a16:creationId xmlns:a16="http://schemas.microsoft.com/office/drawing/2014/main" id="{A913FD81-AACF-4EF3-B831-A748A63C4ADC}"/>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4" name="直線コネクタ 563">
          <a:extLst>
            <a:ext uri="{FF2B5EF4-FFF2-40B4-BE49-F238E27FC236}">
              <a16:creationId xmlns:a16="http://schemas.microsoft.com/office/drawing/2014/main" id="{F23B1BEE-6A51-4926-8FB1-CBD5DB105163}"/>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5" name="テキスト ボックス 564">
          <a:extLst>
            <a:ext uri="{FF2B5EF4-FFF2-40B4-BE49-F238E27FC236}">
              <a16:creationId xmlns:a16="http://schemas.microsoft.com/office/drawing/2014/main" id="{1956A085-AC17-415B-8B53-66EA9B5C2336}"/>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6" name="直線コネクタ 565">
          <a:extLst>
            <a:ext uri="{FF2B5EF4-FFF2-40B4-BE49-F238E27FC236}">
              <a16:creationId xmlns:a16="http://schemas.microsoft.com/office/drawing/2014/main" id="{CF4732EB-BFCE-4C47-8982-4C96C15420F9}"/>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7" name="テキスト ボックス 566">
          <a:extLst>
            <a:ext uri="{FF2B5EF4-FFF2-40B4-BE49-F238E27FC236}">
              <a16:creationId xmlns:a16="http://schemas.microsoft.com/office/drawing/2014/main" id="{59EE41E2-5E46-4622-9843-41292D9A02F5}"/>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a:extLst>
            <a:ext uri="{FF2B5EF4-FFF2-40B4-BE49-F238E27FC236}">
              <a16:creationId xmlns:a16="http://schemas.microsoft.com/office/drawing/2014/main" id="{CAD6B67F-A559-4933-8352-A593D86A1E15}"/>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9" name="テキスト ボックス 568">
          <a:extLst>
            <a:ext uri="{FF2B5EF4-FFF2-40B4-BE49-F238E27FC236}">
              <a16:creationId xmlns:a16="http://schemas.microsoft.com/office/drawing/2014/main" id="{301E9DF2-9946-40C9-B2E4-C5F99EF2454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一般廃棄物処理施設】&#10;一人当たり有形固定資産（償却資産）額グラフ枠">
          <a:extLst>
            <a:ext uri="{FF2B5EF4-FFF2-40B4-BE49-F238E27FC236}">
              <a16:creationId xmlns:a16="http://schemas.microsoft.com/office/drawing/2014/main" id="{F8DC6EB1-9C23-4A00-9DA0-55BA4443035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21532</xdr:rowOff>
    </xdr:from>
    <xdr:to>
      <xdr:col>116</xdr:col>
      <xdr:colOff>62864</xdr:colOff>
      <xdr:row>41</xdr:row>
      <xdr:rowOff>121065</xdr:rowOff>
    </xdr:to>
    <xdr:cxnSp macro="">
      <xdr:nvCxnSpPr>
        <xdr:cNvPr id="571" name="直線コネクタ 570">
          <a:extLst>
            <a:ext uri="{FF2B5EF4-FFF2-40B4-BE49-F238E27FC236}">
              <a16:creationId xmlns:a16="http://schemas.microsoft.com/office/drawing/2014/main" id="{A80F8EC3-7BB9-427F-9169-094FDD02F27F}"/>
            </a:ext>
          </a:extLst>
        </xdr:cNvPr>
        <xdr:cNvCxnSpPr/>
      </xdr:nvCxnSpPr>
      <xdr:spPr>
        <a:xfrm flipV="1">
          <a:off x="22160864" y="5850832"/>
          <a:ext cx="0" cy="129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124892</xdr:rowOff>
    </xdr:from>
    <xdr:ext cx="469744" cy="259045"/>
    <xdr:sp macro="" textlink="">
      <xdr:nvSpPr>
        <xdr:cNvPr id="572" name="【一般廃棄物処理施設】&#10;一人当たり有形固定資産（償却資産）額最小値テキスト">
          <a:extLst>
            <a:ext uri="{FF2B5EF4-FFF2-40B4-BE49-F238E27FC236}">
              <a16:creationId xmlns:a16="http://schemas.microsoft.com/office/drawing/2014/main" id="{BBDC752F-2A60-4609-BD74-A63352B3963C}"/>
            </a:ext>
          </a:extLst>
        </xdr:cNvPr>
        <xdr:cNvSpPr txBox="1"/>
      </xdr:nvSpPr>
      <xdr:spPr>
        <a:xfrm>
          <a:off x="22199600" y="715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121065</xdr:rowOff>
    </xdr:from>
    <xdr:to>
      <xdr:col>116</xdr:col>
      <xdr:colOff>152400</xdr:colOff>
      <xdr:row>41</xdr:row>
      <xdr:rowOff>121065</xdr:rowOff>
    </xdr:to>
    <xdr:cxnSp macro="">
      <xdr:nvCxnSpPr>
        <xdr:cNvPr id="573" name="直線コネクタ 572">
          <a:extLst>
            <a:ext uri="{FF2B5EF4-FFF2-40B4-BE49-F238E27FC236}">
              <a16:creationId xmlns:a16="http://schemas.microsoft.com/office/drawing/2014/main" id="{E2474CAE-51B1-4185-8FE3-315926942926}"/>
            </a:ext>
          </a:extLst>
        </xdr:cNvPr>
        <xdr:cNvCxnSpPr/>
      </xdr:nvCxnSpPr>
      <xdr:spPr>
        <a:xfrm>
          <a:off x="22072600" y="7150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139659</xdr:rowOff>
    </xdr:from>
    <xdr:ext cx="599010" cy="259045"/>
    <xdr:sp macro="" textlink="">
      <xdr:nvSpPr>
        <xdr:cNvPr id="574" name="【一般廃棄物処理施設】&#10;一人当たり有形固定資産（償却資産）額最大値テキスト">
          <a:extLst>
            <a:ext uri="{FF2B5EF4-FFF2-40B4-BE49-F238E27FC236}">
              <a16:creationId xmlns:a16="http://schemas.microsoft.com/office/drawing/2014/main" id="{64D2765C-8C20-4A21-A1E6-0BB0CFD5D9DF}"/>
            </a:ext>
          </a:extLst>
        </xdr:cNvPr>
        <xdr:cNvSpPr txBox="1"/>
      </xdr:nvSpPr>
      <xdr:spPr>
        <a:xfrm>
          <a:off x="22199600" y="562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21532</xdr:rowOff>
    </xdr:from>
    <xdr:to>
      <xdr:col>116</xdr:col>
      <xdr:colOff>152400</xdr:colOff>
      <xdr:row>34</xdr:row>
      <xdr:rowOff>21532</xdr:rowOff>
    </xdr:to>
    <xdr:cxnSp macro="">
      <xdr:nvCxnSpPr>
        <xdr:cNvPr id="575" name="直線コネクタ 574">
          <a:extLst>
            <a:ext uri="{FF2B5EF4-FFF2-40B4-BE49-F238E27FC236}">
              <a16:creationId xmlns:a16="http://schemas.microsoft.com/office/drawing/2014/main" id="{2A7CD583-DC45-4909-B50A-AF466DEB3CF9}"/>
            </a:ext>
          </a:extLst>
        </xdr:cNvPr>
        <xdr:cNvCxnSpPr/>
      </xdr:nvCxnSpPr>
      <xdr:spPr>
        <a:xfrm>
          <a:off x="22072600" y="58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118936</xdr:rowOff>
    </xdr:from>
    <xdr:ext cx="534377" cy="259045"/>
    <xdr:sp macro="" textlink="">
      <xdr:nvSpPr>
        <xdr:cNvPr id="576" name="【一般廃棄物処理施設】&#10;一人当たり有形固定資産（償却資産）額平均値テキスト">
          <a:extLst>
            <a:ext uri="{FF2B5EF4-FFF2-40B4-BE49-F238E27FC236}">
              <a16:creationId xmlns:a16="http://schemas.microsoft.com/office/drawing/2014/main" id="{0F80231E-1D8F-4F45-8A54-51475ECD4B2D}"/>
            </a:ext>
          </a:extLst>
        </xdr:cNvPr>
        <xdr:cNvSpPr txBox="1"/>
      </xdr:nvSpPr>
      <xdr:spPr>
        <a:xfrm>
          <a:off x="22199600" y="66340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140509</xdr:rowOff>
    </xdr:from>
    <xdr:to>
      <xdr:col>116</xdr:col>
      <xdr:colOff>114300</xdr:colOff>
      <xdr:row>39</xdr:row>
      <xdr:rowOff>70659</xdr:rowOff>
    </xdr:to>
    <xdr:sp macro="" textlink="">
      <xdr:nvSpPr>
        <xdr:cNvPr id="577" name="フローチャート: 判断 576">
          <a:extLst>
            <a:ext uri="{FF2B5EF4-FFF2-40B4-BE49-F238E27FC236}">
              <a16:creationId xmlns:a16="http://schemas.microsoft.com/office/drawing/2014/main" id="{93D225EF-707C-44E1-B9E1-D3F81D310E39}"/>
            </a:ext>
          </a:extLst>
        </xdr:cNvPr>
        <xdr:cNvSpPr/>
      </xdr:nvSpPr>
      <xdr:spPr>
        <a:xfrm>
          <a:off x="22110700" y="665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118239</xdr:rowOff>
    </xdr:from>
    <xdr:to>
      <xdr:col>112</xdr:col>
      <xdr:colOff>38100</xdr:colOff>
      <xdr:row>39</xdr:row>
      <xdr:rowOff>48389</xdr:rowOff>
    </xdr:to>
    <xdr:sp macro="" textlink="">
      <xdr:nvSpPr>
        <xdr:cNvPr id="578" name="フローチャート: 判断 577">
          <a:extLst>
            <a:ext uri="{FF2B5EF4-FFF2-40B4-BE49-F238E27FC236}">
              <a16:creationId xmlns:a16="http://schemas.microsoft.com/office/drawing/2014/main" id="{3CB15CDD-1CEF-4911-BC7C-FB0F2F208970}"/>
            </a:ext>
          </a:extLst>
        </xdr:cNvPr>
        <xdr:cNvSpPr/>
      </xdr:nvSpPr>
      <xdr:spPr>
        <a:xfrm>
          <a:off x="21272500" y="66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1827</xdr:rowOff>
    </xdr:from>
    <xdr:to>
      <xdr:col>107</xdr:col>
      <xdr:colOff>101600</xdr:colOff>
      <xdr:row>39</xdr:row>
      <xdr:rowOff>103427</xdr:rowOff>
    </xdr:to>
    <xdr:sp macro="" textlink="">
      <xdr:nvSpPr>
        <xdr:cNvPr id="579" name="フローチャート: 判断 578">
          <a:extLst>
            <a:ext uri="{FF2B5EF4-FFF2-40B4-BE49-F238E27FC236}">
              <a16:creationId xmlns:a16="http://schemas.microsoft.com/office/drawing/2014/main" id="{29BE02A8-7712-472D-B787-E670E73AC0E7}"/>
            </a:ext>
          </a:extLst>
        </xdr:cNvPr>
        <xdr:cNvSpPr/>
      </xdr:nvSpPr>
      <xdr:spPr>
        <a:xfrm>
          <a:off x="20383500" y="668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17522</xdr:rowOff>
    </xdr:from>
    <xdr:to>
      <xdr:col>102</xdr:col>
      <xdr:colOff>165100</xdr:colOff>
      <xdr:row>39</xdr:row>
      <xdr:rowOff>119122</xdr:rowOff>
    </xdr:to>
    <xdr:sp macro="" textlink="">
      <xdr:nvSpPr>
        <xdr:cNvPr id="580" name="フローチャート: 判断 579">
          <a:extLst>
            <a:ext uri="{FF2B5EF4-FFF2-40B4-BE49-F238E27FC236}">
              <a16:creationId xmlns:a16="http://schemas.microsoft.com/office/drawing/2014/main" id="{79C64F09-18A2-4AAB-879A-30E11B777E34}"/>
            </a:ext>
          </a:extLst>
        </xdr:cNvPr>
        <xdr:cNvSpPr/>
      </xdr:nvSpPr>
      <xdr:spPr>
        <a:xfrm>
          <a:off x="19494500" y="670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35138</xdr:rowOff>
    </xdr:from>
    <xdr:to>
      <xdr:col>98</xdr:col>
      <xdr:colOff>38100</xdr:colOff>
      <xdr:row>39</xdr:row>
      <xdr:rowOff>136738</xdr:rowOff>
    </xdr:to>
    <xdr:sp macro="" textlink="">
      <xdr:nvSpPr>
        <xdr:cNvPr id="581" name="フローチャート: 判断 580">
          <a:extLst>
            <a:ext uri="{FF2B5EF4-FFF2-40B4-BE49-F238E27FC236}">
              <a16:creationId xmlns:a16="http://schemas.microsoft.com/office/drawing/2014/main" id="{C93F18B6-BCA5-49A0-840E-D666C3745931}"/>
            </a:ext>
          </a:extLst>
        </xdr:cNvPr>
        <xdr:cNvSpPr/>
      </xdr:nvSpPr>
      <xdr:spPr>
        <a:xfrm>
          <a:off x="18605500" y="672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CE94C0D6-D314-44C7-9BBB-61F58F4748F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F61E074F-B58C-49F0-B8DE-51FDB84C69F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5242EDF9-AB4C-4348-A27B-A573302A5CB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9B35C68C-03EB-4EDE-8DEF-39E728B8AE0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6DED458C-DAAD-4AD5-B62E-5194E0D420E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94913</xdr:rowOff>
    </xdr:from>
    <xdr:to>
      <xdr:col>116</xdr:col>
      <xdr:colOff>114300</xdr:colOff>
      <xdr:row>39</xdr:row>
      <xdr:rowOff>25063</xdr:rowOff>
    </xdr:to>
    <xdr:sp macro="" textlink="">
      <xdr:nvSpPr>
        <xdr:cNvPr id="587" name="楕円 586">
          <a:extLst>
            <a:ext uri="{FF2B5EF4-FFF2-40B4-BE49-F238E27FC236}">
              <a16:creationId xmlns:a16="http://schemas.microsoft.com/office/drawing/2014/main" id="{5AAE6CF7-BBEA-40C3-8036-2F23C91FF626}"/>
            </a:ext>
          </a:extLst>
        </xdr:cNvPr>
        <xdr:cNvSpPr/>
      </xdr:nvSpPr>
      <xdr:spPr>
        <a:xfrm>
          <a:off x="22110700" y="661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117790</xdr:rowOff>
    </xdr:from>
    <xdr:ext cx="599010" cy="259045"/>
    <xdr:sp macro="" textlink="">
      <xdr:nvSpPr>
        <xdr:cNvPr id="588" name="【一般廃棄物処理施設】&#10;一人当たり有形固定資産（償却資産）額該当値テキスト">
          <a:extLst>
            <a:ext uri="{FF2B5EF4-FFF2-40B4-BE49-F238E27FC236}">
              <a16:creationId xmlns:a16="http://schemas.microsoft.com/office/drawing/2014/main" id="{AE2F2779-E48D-4169-9E3D-C34C334D7160}"/>
            </a:ext>
          </a:extLst>
        </xdr:cNvPr>
        <xdr:cNvSpPr txBox="1"/>
      </xdr:nvSpPr>
      <xdr:spPr>
        <a:xfrm>
          <a:off x="22199600" y="6461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86025</xdr:rowOff>
    </xdr:from>
    <xdr:to>
      <xdr:col>112</xdr:col>
      <xdr:colOff>38100</xdr:colOff>
      <xdr:row>39</xdr:row>
      <xdr:rowOff>16175</xdr:rowOff>
    </xdr:to>
    <xdr:sp macro="" textlink="">
      <xdr:nvSpPr>
        <xdr:cNvPr id="589" name="楕円 588">
          <a:extLst>
            <a:ext uri="{FF2B5EF4-FFF2-40B4-BE49-F238E27FC236}">
              <a16:creationId xmlns:a16="http://schemas.microsoft.com/office/drawing/2014/main" id="{6D91301A-4C64-4189-8594-24DB3E05B9C6}"/>
            </a:ext>
          </a:extLst>
        </xdr:cNvPr>
        <xdr:cNvSpPr/>
      </xdr:nvSpPr>
      <xdr:spPr>
        <a:xfrm>
          <a:off x="21272500" y="660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136825</xdr:rowOff>
    </xdr:from>
    <xdr:to>
      <xdr:col>116</xdr:col>
      <xdr:colOff>63500</xdr:colOff>
      <xdr:row>38</xdr:row>
      <xdr:rowOff>145713</xdr:rowOff>
    </xdr:to>
    <xdr:cxnSp macro="">
      <xdr:nvCxnSpPr>
        <xdr:cNvPr id="590" name="直線コネクタ 589">
          <a:extLst>
            <a:ext uri="{FF2B5EF4-FFF2-40B4-BE49-F238E27FC236}">
              <a16:creationId xmlns:a16="http://schemas.microsoft.com/office/drawing/2014/main" id="{1A7AF180-A0CA-4E7C-9C39-5581556B74A9}"/>
            </a:ext>
          </a:extLst>
        </xdr:cNvPr>
        <xdr:cNvCxnSpPr/>
      </xdr:nvCxnSpPr>
      <xdr:spPr>
        <a:xfrm>
          <a:off x="21323300" y="6651925"/>
          <a:ext cx="838200" cy="8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105680</xdr:rowOff>
    </xdr:from>
    <xdr:to>
      <xdr:col>107</xdr:col>
      <xdr:colOff>101600</xdr:colOff>
      <xdr:row>41</xdr:row>
      <xdr:rowOff>35830</xdr:rowOff>
    </xdr:to>
    <xdr:sp macro="" textlink="">
      <xdr:nvSpPr>
        <xdr:cNvPr id="591" name="楕円 590">
          <a:extLst>
            <a:ext uri="{FF2B5EF4-FFF2-40B4-BE49-F238E27FC236}">
              <a16:creationId xmlns:a16="http://schemas.microsoft.com/office/drawing/2014/main" id="{40B965DD-DDE1-4ED1-BCE6-2C53058E49A5}"/>
            </a:ext>
          </a:extLst>
        </xdr:cNvPr>
        <xdr:cNvSpPr/>
      </xdr:nvSpPr>
      <xdr:spPr>
        <a:xfrm>
          <a:off x="20383500" y="696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136825</xdr:rowOff>
    </xdr:from>
    <xdr:to>
      <xdr:col>111</xdr:col>
      <xdr:colOff>177800</xdr:colOff>
      <xdr:row>40</xdr:row>
      <xdr:rowOff>156480</xdr:rowOff>
    </xdr:to>
    <xdr:cxnSp macro="">
      <xdr:nvCxnSpPr>
        <xdr:cNvPr id="592" name="直線コネクタ 591">
          <a:extLst>
            <a:ext uri="{FF2B5EF4-FFF2-40B4-BE49-F238E27FC236}">
              <a16:creationId xmlns:a16="http://schemas.microsoft.com/office/drawing/2014/main" id="{02F1D2E3-1705-4029-933B-32C269DDD01B}"/>
            </a:ext>
          </a:extLst>
        </xdr:cNvPr>
        <xdr:cNvCxnSpPr/>
      </xdr:nvCxnSpPr>
      <xdr:spPr>
        <a:xfrm flipV="1">
          <a:off x="20434300" y="6651925"/>
          <a:ext cx="889000" cy="36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108363</xdr:rowOff>
    </xdr:from>
    <xdr:to>
      <xdr:col>102</xdr:col>
      <xdr:colOff>165100</xdr:colOff>
      <xdr:row>41</xdr:row>
      <xdr:rowOff>38513</xdr:rowOff>
    </xdr:to>
    <xdr:sp macro="" textlink="">
      <xdr:nvSpPr>
        <xdr:cNvPr id="593" name="楕円 592">
          <a:extLst>
            <a:ext uri="{FF2B5EF4-FFF2-40B4-BE49-F238E27FC236}">
              <a16:creationId xmlns:a16="http://schemas.microsoft.com/office/drawing/2014/main" id="{F17C7467-C2C4-44A3-BB40-4BE8D2EAFB32}"/>
            </a:ext>
          </a:extLst>
        </xdr:cNvPr>
        <xdr:cNvSpPr/>
      </xdr:nvSpPr>
      <xdr:spPr>
        <a:xfrm>
          <a:off x="19494500" y="696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156480</xdr:rowOff>
    </xdr:from>
    <xdr:to>
      <xdr:col>107</xdr:col>
      <xdr:colOff>50800</xdr:colOff>
      <xdr:row>40</xdr:row>
      <xdr:rowOff>159163</xdr:rowOff>
    </xdr:to>
    <xdr:cxnSp macro="">
      <xdr:nvCxnSpPr>
        <xdr:cNvPr id="594" name="直線コネクタ 593">
          <a:extLst>
            <a:ext uri="{FF2B5EF4-FFF2-40B4-BE49-F238E27FC236}">
              <a16:creationId xmlns:a16="http://schemas.microsoft.com/office/drawing/2014/main" id="{289BFA80-94D7-4172-92CE-967629B449DA}"/>
            </a:ext>
          </a:extLst>
        </xdr:cNvPr>
        <xdr:cNvCxnSpPr/>
      </xdr:nvCxnSpPr>
      <xdr:spPr>
        <a:xfrm flipV="1">
          <a:off x="19545300" y="7014480"/>
          <a:ext cx="889000" cy="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113644</xdr:rowOff>
    </xdr:from>
    <xdr:to>
      <xdr:col>98</xdr:col>
      <xdr:colOff>38100</xdr:colOff>
      <xdr:row>41</xdr:row>
      <xdr:rowOff>43794</xdr:rowOff>
    </xdr:to>
    <xdr:sp macro="" textlink="">
      <xdr:nvSpPr>
        <xdr:cNvPr id="595" name="楕円 594">
          <a:extLst>
            <a:ext uri="{FF2B5EF4-FFF2-40B4-BE49-F238E27FC236}">
              <a16:creationId xmlns:a16="http://schemas.microsoft.com/office/drawing/2014/main" id="{C818A831-8B17-41C6-9064-24705466249C}"/>
            </a:ext>
          </a:extLst>
        </xdr:cNvPr>
        <xdr:cNvSpPr/>
      </xdr:nvSpPr>
      <xdr:spPr>
        <a:xfrm>
          <a:off x="18605500" y="697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159163</xdr:rowOff>
    </xdr:from>
    <xdr:to>
      <xdr:col>102</xdr:col>
      <xdr:colOff>114300</xdr:colOff>
      <xdr:row>40</xdr:row>
      <xdr:rowOff>164444</xdr:rowOff>
    </xdr:to>
    <xdr:cxnSp macro="">
      <xdr:nvCxnSpPr>
        <xdr:cNvPr id="596" name="直線コネクタ 595">
          <a:extLst>
            <a:ext uri="{FF2B5EF4-FFF2-40B4-BE49-F238E27FC236}">
              <a16:creationId xmlns:a16="http://schemas.microsoft.com/office/drawing/2014/main" id="{D825D849-2182-4854-A813-B4BED7B1243C}"/>
            </a:ext>
          </a:extLst>
        </xdr:cNvPr>
        <xdr:cNvCxnSpPr/>
      </xdr:nvCxnSpPr>
      <xdr:spPr>
        <a:xfrm flipV="1">
          <a:off x="18656300" y="7017163"/>
          <a:ext cx="889000" cy="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39516</xdr:rowOff>
    </xdr:from>
    <xdr:ext cx="599010" cy="259045"/>
    <xdr:sp macro="" textlink="">
      <xdr:nvSpPr>
        <xdr:cNvPr id="597" name="n_1aveValue【一般廃棄物処理施設】&#10;一人当たり有形固定資産（償却資産）額">
          <a:extLst>
            <a:ext uri="{FF2B5EF4-FFF2-40B4-BE49-F238E27FC236}">
              <a16:creationId xmlns:a16="http://schemas.microsoft.com/office/drawing/2014/main" id="{7FEC725F-CDDF-4554-B657-79F29D0023BB}"/>
            </a:ext>
          </a:extLst>
        </xdr:cNvPr>
        <xdr:cNvSpPr txBox="1"/>
      </xdr:nvSpPr>
      <xdr:spPr>
        <a:xfrm>
          <a:off x="21011095" y="6726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119954</xdr:rowOff>
    </xdr:from>
    <xdr:ext cx="534377" cy="259045"/>
    <xdr:sp macro="" textlink="">
      <xdr:nvSpPr>
        <xdr:cNvPr id="598" name="n_2aveValue【一般廃棄物処理施設】&#10;一人当たり有形固定資産（償却資産）額">
          <a:extLst>
            <a:ext uri="{FF2B5EF4-FFF2-40B4-BE49-F238E27FC236}">
              <a16:creationId xmlns:a16="http://schemas.microsoft.com/office/drawing/2014/main" id="{3DE105B9-AD7C-49F7-9C44-0A2BCCD2F499}"/>
            </a:ext>
          </a:extLst>
        </xdr:cNvPr>
        <xdr:cNvSpPr txBox="1"/>
      </xdr:nvSpPr>
      <xdr:spPr>
        <a:xfrm>
          <a:off x="20167111" y="646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135649</xdr:rowOff>
    </xdr:from>
    <xdr:ext cx="534377" cy="259045"/>
    <xdr:sp macro="" textlink="">
      <xdr:nvSpPr>
        <xdr:cNvPr id="599" name="n_3aveValue【一般廃棄物処理施設】&#10;一人当たり有形固定資産（償却資産）額">
          <a:extLst>
            <a:ext uri="{FF2B5EF4-FFF2-40B4-BE49-F238E27FC236}">
              <a16:creationId xmlns:a16="http://schemas.microsoft.com/office/drawing/2014/main" id="{41C7B591-F2AF-4127-9DB6-6B99E143F3A7}"/>
            </a:ext>
          </a:extLst>
        </xdr:cNvPr>
        <xdr:cNvSpPr txBox="1"/>
      </xdr:nvSpPr>
      <xdr:spPr>
        <a:xfrm>
          <a:off x="19278111" y="647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153265</xdr:rowOff>
    </xdr:from>
    <xdr:ext cx="534377" cy="259045"/>
    <xdr:sp macro="" textlink="">
      <xdr:nvSpPr>
        <xdr:cNvPr id="600" name="n_4aveValue【一般廃棄物処理施設】&#10;一人当たり有形固定資産（償却資産）額">
          <a:extLst>
            <a:ext uri="{FF2B5EF4-FFF2-40B4-BE49-F238E27FC236}">
              <a16:creationId xmlns:a16="http://schemas.microsoft.com/office/drawing/2014/main" id="{3D953D18-141E-4BFB-8A17-A17938C6892F}"/>
            </a:ext>
          </a:extLst>
        </xdr:cNvPr>
        <xdr:cNvSpPr txBox="1"/>
      </xdr:nvSpPr>
      <xdr:spPr>
        <a:xfrm>
          <a:off x="18389111" y="649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32702</xdr:rowOff>
    </xdr:from>
    <xdr:ext cx="599010" cy="259045"/>
    <xdr:sp macro="" textlink="">
      <xdr:nvSpPr>
        <xdr:cNvPr id="601" name="n_1mainValue【一般廃棄物処理施設】&#10;一人当たり有形固定資産（償却資産）額">
          <a:extLst>
            <a:ext uri="{FF2B5EF4-FFF2-40B4-BE49-F238E27FC236}">
              <a16:creationId xmlns:a16="http://schemas.microsoft.com/office/drawing/2014/main" id="{264A98B8-48E4-4CBD-A5A7-D67CD4E50FDC}"/>
            </a:ext>
          </a:extLst>
        </xdr:cNvPr>
        <xdr:cNvSpPr txBox="1"/>
      </xdr:nvSpPr>
      <xdr:spPr>
        <a:xfrm>
          <a:off x="21011095" y="6376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26957</xdr:rowOff>
    </xdr:from>
    <xdr:ext cx="534377" cy="259045"/>
    <xdr:sp macro="" textlink="">
      <xdr:nvSpPr>
        <xdr:cNvPr id="602" name="n_2mainValue【一般廃棄物処理施設】&#10;一人当たり有形固定資産（償却資産）額">
          <a:extLst>
            <a:ext uri="{FF2B5EF4-FFF2-40B4-BE49-F238E27FC236}">
              <a16:creationId xmlns:a16="http://schemas.microsoft.com/office/drawing/2014/main" id="{B6AC4E38-F047-4E14-B515-56F9F0C405F6}"/>
            </a:ext>
          </a:extLst>
        </xdr:cNvPr>
        <xdr:cNvSpPr txBox="1"/>
      </xdr:nvSpPr>
      <xdr:spPr>
        <a:xfrm>
          <a:off x="20167111" y="705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29640</xdr:rowOff>
    </xdr:from>
    <xdr:ext cx="534377" cy="259045"/>
    <xdr:sp macro="" textlink="">
      <xdr:nvSpPr>
        <xdr:cNvPr id="603" name="n_3mainValue【一般廃棄物処理施設】&#10;一人当たり有形固定資産（償却資産）額">
          <a:extLst>
            <a:ext uri="{FF2B5EF4-FFF2-40B4-BE49-F238E27FC236}">
              <a16:creationId xmlns:a16="http://schemas.microsoft.com/office/drawing/2014/main" id="{A175442F-A48A-45E6-BD67-13A8DC292CF2}"/>
            </a:ext>
          </a:extLst>
        </xdr:cNvPr>
        <xdr:cNvSpPr txBox="1"/>
      </xdr:nvSpPr>
      <xdr:spPr>
        <a:xfrm>
          <a:off x="19278111" y="705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34921</xdr:rowOff>
    </xdr:from>
    <xdr:ext cx="534377" cy="259045"/>
    <xdr:sp macro="" textlink="">
      <xdr:nvSpPr>
        <xdr:cNvPr id="604" name="n_4mainValue【一般廃棄物処理施設】&#10;一人当たり有形固定資産（償却資産）額">
          <a:extLst>
            <a:ext uri="{FF2B5EF4-FFF2-40B4-BE49-F238E27FC236}">
              <a16:creationId xmlns:a16="http://schemas.microsoft.com/office/drawing/2014/main" id="{F8F5BE88-208D-4C42-9831-C0A04BF5D605}"/>
            </a:ext>
          </a:extLst>
        </xdr:cNvPr>
        <xdr:cNvSpPr txBox="1"/>
      </xdr:nvSpPr>
      <xdr:spPr>
        <a:xfrm>
          <a:off x="18389111" y="706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801F750B-EE27-4FDD-A5E3-DB369CED2F2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8DB10E1E-DF07-42E9-9CB3-1950AFA8ADF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279C7A51-078B-46F5-BD42-00F25CC5E87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3DA23DDB-A9AD-4E3B-ABDE-4A43FC55037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3573F8E1-4BBA-4EC4-8AB5-D759E593947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F33D20CA-EE68-4CD4-800C-2D18D7AFB0A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3F87BA67-A1FC-4C3E-A7A7-3E3F58E1365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0FF3D46E-A10C-4DBD-A1A0-71840ADE6AB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a:extLst>
            <a:ext uri="{FF2B5EF4-FFF2-40B4-BE49-F238E27FC236}">
              <a16:creationId xmlns:a16="http://schemas.microsoft.com/office/drawing/2014/main" id="{25C80F88-E307-4789-8072-CA4DEC406F2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a:extLst>
            <a:ext uri="{FF2B5EF4-FFF2-40B4-BE49-F238E27FC236}">
              <a16:creationId xmlns:a16="http://schemas.microsoft.com/office/drawing/2014/main" id="{2B87D9A7-BD23-4996-B406-6A8FE431531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a:extLst>
            <a:ext uri="{FF2B5EF4-FFF2-40B4-BE49-F238E27FC236}">
              <a16:creationId xmlns:a16="http://schemas.microsoft.com/office/drawing/2014/main" id="{A8243A1E-6F3D-4444-B164-099581F845C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6" name="直線コネクタ 615">
          <a:extLst>
            <a:ext uri="{FF2B5EF4-FFF2-40B4-BE49-F238E27FC236}">
              <a16:creationId xmlns:a16="http://schemas.microsoft.com/office/drawing/2014/main" id="{C2CFC4D3-0442-46D3-984A-A4AD179E7B7D}"/>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7" name="テキスト ボックス 616">
          <a:extLst>
            <a:ext uri="{FF2B5EF4-FFF2-40B4-BE49-F238E27FC236}">
              <a16:creationId xmlns:a16="http://schemas.microsoft.com/office/drawing/2014/main" id="{DF9E3D37-6145-4ECC-AB7C-6366DBFF5D16}"/>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8" name="直線コネクタ 617">
          <a:extLst>
            <a:ext uri="{FF2B5EF4-FFF2-40B4-BE49-F238E27FC236}">
              <a16:creationId xmlns:a16="http://schemas.microsoft.com/office/drawing/2014/main" id="{58A0D4C5-61D6-4A34-BEDD-1DFAB8F5C94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9" name="テキスト ボックス 618">
          <a:extLst>
            <a:ext uri="{FF2B5EF4-FFF2-40B4-BE49-F238E27FC236}">
              <a16:creationId xmlns:a16="http://schemas.microsoft.com/office/drawing/2014/main" id="{711B1A0E-6AE3-4902-A2DD-09CD5DAE62C7}"/>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0" name="直線コネクタ 619">
          <a:extLst>
            <a:ext uri="{FF2B5EF4-FFF2-40B4-BE49-F238E27FC236}">
              <a16:creationId xmlns:a16="http://schemas.microsoft.com/office/drawing/2014/main" id="{0E7AD17A-B9CE-48F9-AE7C-7AEF656C37B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1" name="テキスト ボックス 620">
          <a:extLst>
            <a:ext uri="{FF2B5EF4-FFF2-40B4-BE49-F238E27FC236}">
              <a16:creationId xmlns:a16="http://schemas.microsoft.com/office/drawing/2014/main" id="{78712FD9-DA7C-4C4A-8652-1F96500CAF1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2" name="直線コネクタ 621">
          <a:extLst>
            <a:ext uri="{FF2B5EF4-FFF2-40B4-BE49-F238E27FC236}">
              <a16:creationId xmlns:a16="http://schemas.microsoft.com/office/drawing/2014/main" id="{B378C95A-799E-450E-9AC7-BECB21C3DD9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3" name="テキスト ボックス 622">
          <a:extLst>
            <a:ext uri="{FF2B5EF4-FFF2-40B4-BE49-F238E27FC236}">
              <a16:creationId xmlns:a16="http://schemas.microsoft.com/office/drawing/2014/main" id="{7732A080-8A78-46D0-AB83-B5008B72A6C8}"/>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4" name="直線コネクタ 623">
          <a:extLst>
            <a:ext uri="{FF2B5EF4-FFF2-40B4-BE49-F238E27FC236}">
              <a16:creationId xmlns:a16="http://schemas.microsoft.com/office/drawing/2014/main" id="{ADDE9100-05E3-467F-AC90-5478B29EB58E}"/>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5" name="テキスト ボックス 624">
          <a:extLst>
            <a:ext uri="{FF2B5EF4-FFF2-40B4-BE49-F238E27FC236}">
              <a16:creationId xmlns:a16="http://schemas.microsoft.com/office/drawing/2014/main" id="{F049B36D-7FCB-46B0-A48F-19F76AC4B353}"/>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933A4A03-75CC-4942-B3B1-E5885DDE512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7" name="テキスト ボックス 626">
          <a:extLst>
            <a:ext uri="{FF2B5EF4-FFF2-40B4-BE49-F238E27FC236}">
              <a16:creationId xmlns:a16="http://schemas.microsoft.com/office/drawing/2014/main" id="{660CA8FC-6888-4565-8387-C8E395E2D2A9}"/>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a:extLst>
            <a:ext uri="{FF2B5EF4-FFF2-40B4-BE49-F238E27FC236}">
              <a16:creationId xmlns:a16="http://schemas.microsoft.com/office/drawing/2014/main" id="{3B29D1E6-1206-4418-8A8C-F2799AA99D3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64</xdr:row>
      <xdr:rowOff>51435</xdr:rowOff>
    </xdr:to>
    <xdr:cxnSp macro="">
      <xdr:nvCxnSpPr>
        <xdr:cNvPr id="629" name="直線コネクタ 628">
          <a:extLst>
            <a:ext uri="{FF2B5EF4-FFF2-40B4-BE49-F238E27FC236}">
              <a16:creationId xmlns:a16="http://schemas.microsoft.com/office/drawing/2014/main" id="{44E4D7E6-3A86-4FEB-8DF8-F198D7EFCE83}"/>
            </a:ext>
          </a:extLst>
        </xdr:cNvPr>
        <xdr:cNvCxnSpPr/>
      </xdr:nvCxnSpPr>
      <xdr:spPr>
        <a:xfrm flipV="1">
          <a:off x="16318864" y="965263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55262</xdr:rowOff>
    </xdr:from>
    <xdr:ext cx="405111" cy="259045"/>
    <xdr:sp macro="" textlink="">
      <xdr:nvSpPr>
        <xdr:cNvPr id="630" name="【保健センター・保健所】&#10;有形固定資産減価償却率最小値テキスト">
          <a:extLst>
            <a:ext uri="{FF2B5EF4-FFF2-40B4-BE49-F238E27FC236}">
              <a16:creationId xmlns:a16="http://schemas.microsoft.com/office/drawing/2014/main" id="{86356B25-ACB4-4984-AB80-103C48D142F4}"/>
            </a:ext>
          </a:extLst>
        </xdr:cNvPr>
        <xdr:cNvSpPr txBox="1"/>
      </xdr:nvSpPr>
      <xdr:spPr>
        <a:xfrm>
          <a:off x="16357600" y="1102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51435</xdr:rowOff>
    </xdr:from>
    <xdr:to>
      <xdr:col>86</xdr:col>
      <xdr:colOff>25400</xdr:colOff>
      <xdr:row>64</xdr:row>
      <xdr:rowOff>51435</xdr:rowOff>
    </xdr:to>
    <xdr:cxnSp macro="">
      <xdr:nvCxnSpPr>
        <xdr:cNvPr id="631" name="直線コネクタ 630">
          <a:extLst>
            <a:ext uri="{FF2B5EF4-FFF2-40B4-BE49-F238E27FC236}">
              <a16:creationId xmlns:a16="http://schemas.microsoft.com/office/drawing/2014/main" id="{BCFA4A67-01A4-42F6-9266-7F1862B16199}"/>
            </a:ext>
          </a:extLst>
        </xdr:cNvPr>
        <xdr:cNvCxnSpPr/>
      </xdr:nvCxnSpPr>
      <xdr:spPr>
        <a:xfrm>
          <a:off x="16230600" y="110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632" name="【保健センター・保健所】&#10;有形固定資産減価償却率最大値テキスト">
          <a:extLst>
            <a:ext uri="{FF2B5EF4-FFF2-40B4-BE49-F238E27FC236}">
              <a16:creationId xmlns:a16="http://schemas.microsoft.com/office/drawing/2014/main" id="{F044BA00-B302-4037-B315-679714A50023}"/>
            </a:ext>
          </a:extLst>
        </xdr:cNvPr>
        <xdr:cNvSpPr txBox="1"/>
      </xdr:nvSpPr>
      <xdr:spPr>
        <a:xfrm>
          <a:off x="16357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633" name="直線コネクタ 632">
          <a:extLst>
            <a:ext uri="{FF2B5EF4-FFF2-40B4-BE49-F238E27FC236}">
              <a16:creationId xmlns:a16="http://schemas.microsoft.com/office/drawing/2014/main" id="{8B728E4C-8D9B-4371-AAE9-76DFAAE74CD5}"/>
            </a:ext>
          </a:extLst>
        </xdr:cNvPr>
        <xdr:cNvCxnSpPr/>
      </xdr:nvCxnSpPr>
      <xdr:spPr>
        <a:xfrm>
          <a:off x="16230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142892</xdr:rowOff>
    </xdr:from>
    <xdr:ext cx="405111" cy="259045"/>
    <xdr:sp macro="" textlink="">
      <xdr:nvSpPr>
        <xdr:cNvPr id="634" name="【保健センター・保健所】&#10;有形固定資産減価償却率平均値テキスト">
          <a:extLst>
            <a:ext uri="{FF2B5EF4-FFF2-40B4-BE49-F238E27FC236}">
              <a16:creationId xmlns:a16="http://schemas.microsoft.com/office/drawing/2014/main" id="{C2D5E591-F630-4599-A7D9-841294B92D80}"/>
            </a:ext>
          </a:extLst>
        </xdr:cNvPr>
        <xdr:cNvSpPr txBox="1"/>
      </xdr:nvSpPr>
      <xdr:spPr>
        <a:xfrm>
          <a:off x="16357600" y="10086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164465</xdr:rowOff>
    </xdr:from>
    <xdr:to>
      <xdr:col>85</xdr:col>
      <xdr:colOff>177800</xdr:colOff>
      <xdr:row>59</xdr:row>
      <xdr:rowOff>94615</xdr:rowOff>
    </xdr:to>
    <xdr:sp macro="" textlink="">
      <xdr:nvSpPr>
        <xdr:cNvPr id="635" name="フローチャート: 判断 634">
          <a:extLst>
            <a:ext uri="{FF2B5EF4-FFF2-40B4-BE49-F238E27FC236}">
              <a16:creationId xmlns:a16="http://schemas.microsoft.com/office/drawing/2014/main" id="{AE4DB732-A666-4BAF-9840-8FE60C680FF1}"/>
            </a:ext>
          </a:extLst>
        </xdr:cNvPr>
        <xdr:cNvSpPr/>
      </xdr:nvSpPr>
      <xdr:spPr>
        <a:xfrm>
          <a:off x="16268700" y="101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124460</xdr:rowOff>
    </xdr:from>
    <xdr:to>
      <xdr:col>81</xdr:col>
      <xdr:colOff>101600</xdr:colOff>
      <xdr:row>59</xdr:row>
      <xdr:rowOff>54610</xdr:rowOff>
    </xdr:to>
    <xdr:sp macro="" textlink="">
      <xdr:nvSpPr>
        <xdr:cNvPr id="636" name="フローチャート: 判断 635">
          <a:extLst>
            <a:ext uri="{FF2B5EF4-FFF2-40B4-BE49-F238E27FC236}">
              <a16:creationId xmlns:a16="http://schemas.microsoft.com/office/drawing/2014/main" id="{4A896D57-0C50-43BD-A8B9-58A9E63C8281}"/>
            </a:ext>
          </a:extLst>
        </xdr:cNvPr>
        <xdr:cNvSpPr/>
      </xdr:nvSpPr>
      <xdr:spPr>
        <a:xfrm>
          <a:off x="15430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36830</xdr:rowOff>
    </xdr:from>
    <xdr:to>
      <xdr:col>76</xdr:col>
      <xdr:colOff>165100</xdr:colOff>
      <xdr:row>58</xdr:row>
      <xdr:rowOff>138430</xdr:rowOff>
    </xdr:to>
    <xdr:sp macro="" textlink="">
      <xdr:nvSpPr>
        <xdr:cNvPr id="637" name="フローチャート: 判断 636">
          <a:extLst>
            <a:ext uri="{FF2B5EF4-FFF2-40B4-BE49-F238E27FC236}">
              <a16:creationId xmlns:a16="http://schemas.microsoft.com/office/drawing/2014/main" id="{F6ECFA79-7B45-4B2A-B4F1-13084067B3A5}"/>
            </a:ext>
          </a:extLst>
        </xdr:cNvPr>
        <xdr:cNvSpPr/>
      </xdr:nvSpPr>
      <xdr:spPr>
        <a:xfrm>
          <a:off x="14541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69215</xdr:rowOff>
    </xdr:from>
    <xdr:to>
      <xdr:col>72</xdr:col>
      <xdr:colOff>38100</xdr:colOff>
      <xdr:row>58</xdr:row>
      <xdr:rowOff>170815</xdr:rowOff>
    </xdr:to>
    <xdr:sp macro="" textlink="">
      <xdr:nvSpPr>
        <xdr:cNvPr id="638" name="フローチャート: 判断 637">
          <a:extLst>
            <a:ext uri="{FF2B5EF4-FFF2-40B4-BE49-F238E27FC236}">
              <a16:creationId xmlns:a16="http://schemas.microsoft.com/office/drawing/2014/main" id="{E4FE2DE4-6D98-4343-9913-8BE731465CB9}"/>
            </a:ext>
          </a:extLst>
        </xdr:cNvPr>
        <xdr:cNvSpPr/>
      </xdr:nvSpPr>
      <xdr:spPr>
        <a:xfrm>
          <a:off x="13652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52070</xdr:rowOff>
    </xdr:from>
    <xdr:to>
      <xdr:col>67</xdr:col>
      <xdr:colOff>101600</xdr:colOff>
      <xdr:row>58</xdr:row>
      <xdr:rowOff>153670</xdr:rowOff>
    </xdr:to>
    <xdr:sp macro="" textlink="">
      <xdr:nvSpPr>
        <xdr:cNvPr id="639" name="フローチャート: 判断 638">
          <a:extLst>
            <a:ext uri="{FF2B5EF4-FFF2-40B4-BE49-F238E27FC236}">
              <a16:creationId xmlns:a16="http://schemas.microsoft.com/office/drawing/2014/main" id="{8681B69D-12C0-4A9C-ABF3-D29317A68357}"/>
            </a:ext>
          </a:extLst>
        </xdr:cNvPr>
        <xdr:cNvSpPr/>
      </xdr:nvSpPr>
      <xdr:spPr>
        <a:xfrm>
          <a:off x="12763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4B64E4A3-B0E2-483A-BDCA-447707016E0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B05C5B4A-CDF6-4BFC-8699-7FDD539EEF4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DFB5D0BD-7A7B-4DD1-BF1B-2A365D4773A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850E0CB6-F9FD-4043-B745-21BBCF3B54C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D8F3753D-FAF9-43A1-8FCE-2DB4E989FB5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122555</xdr:rowOff>
    </xdr:from>
    <xdr:to>
      <xdr:col>85</xdr:col>
      <xdr:colOff>177800</xdr:colOff>
      <xdr:row>58</xdr:row>
      <xdr:rowOff>52705</xdr:rowOff>
    </xdr:to>
    <xdr:sp macro="" textlink="">
      <xdr:nvSpPr>
        <xdr:cNvPr id="645" name="楕円 644">
          <a:extLst>
            <a:ext uri="{FF2B5EF4-FFF2-40B4-BE49-F238E27FC236}">
              <a16:creationId xmlns:a16="http://schemas.microsoft.com/office/drawing/2014/main" id="{124EBDF6-CBD4-40A6-ABA4-F1903E49AA10}"/>
            </a:ext>
          </a:extLst>
        </xdr:cNvPr>
        <xdr:cNvSpPr/>
      </xdr:nvSpPr>
      <xdr:spPr>
        <a:xfrm>
          <a:off x="16268700" y="98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145432</xdr:rowOff>
    </xdr:from>
    <xdr:ext cx="405111" cy="259045"/>
    <xdr:sp macro="" textlink="">
      <xdr:nvSpPr>
        <xdr:cNvPr id="646" name="【保健センター・保健所】&#10;有形固定資産減価償却率該当値テキスト">
          <a:extLst>
            <a:ext uri="{FF2B5EF4-FFF2-40B4-BE49-F238E27FC236}">
              <a16:creationId xmlns:a16="http://schemas.microsoft.com/office/drawing/2014/main" id="{5C16B2CF-AFED-47A1-A6E8-7F62A5534DB9}"/>
            </a:ext>
          </a:extLst>
        </xdr:cNvPr>
        <xdr:cNvSpPr txBox="1"/>
      </xdr:nvSpPr>
      <xdr:spPr>
        <a:xfrm>
          <a:off x="16357600" y="974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84455</xdr:rowOff>
    </xdr:from>
    <xdr:to>
      <xdr:col>81</xdr:col>
      <xdr:colOff>101600</xdr:colOff>
      <xdr:row>58</xdr:row>
      <xdr:rowOff>14605</xdr:rowOff>
    </xdr:to>
    <xdr:sp macro="" textlink="">
      <xdr:nvSpPr>
        <xdr:cNvPr id="647" name="楕円 646">
          <a:extLst>
            <a:ext uri="{FF2B5EF4-FFF2-40B4-BE49-F238E27FC236}">
              <a16:creationId xmlns:a16="http://schemas.microsoft.com/office/drawing/2014/main" id="{BDBF6331-4913-4E08-BB43-64BDEF326586}"/>
            </a:ext>
          </a:extLst>
        </xdr:cNvPr>
        <xdr:cNvSpPr/>
      </xdr:nvSpPr>
      <xdr:spPr>
        <a:xfrm>
          <a:off x="154305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135255</xdr:rowOff>
    </xdr:from>
    <xdr:to>
      <xdr:col>85</xdr:col>
      <xdr:colOff>127000</xdr:colOff>
      <xdr:row>58</xdr:row>
      <xdr:rowOff>1905</xdr:rowOff>
    </xdr:to>
    <xdr:cxnSp macro="">
      <xdr:nvCxnSpPr>
        <xdr:cNvPr id="648" name="直線コネクタ 647">
          <a:extLst>
            <a:ext uri="{FF2B5EF4-FFF2-40B4-BE49-F238E27FC236}">
              <a16:creationId xmlns:a16="http://schemas.microsoft.com/office/drawing/2014/main" id="{7588D8B2-BE90-4B55-9B8F-6054E58A3E91}"/>
            </a:ext>
          </a:extLst>
        </xdr:cNvPr>
        <xdr:cNvCxnSpPr/>
      </xdr:nvCxnSpPr>
      <xdr:spPr>
        <a:xfrm>
          <a:off x="15481300" y="99079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156845</xdr:rowOff>
    </xdr:from>
    <xdr:to>
      <xdr:col>76</xdr:col>
      <xdr:colOff>165100</xdr:colOff>
      <xdr:row>58</xdr:row>
      <xdr:rowOff>86995</xdr:rowOff>
    </xdr:to>
    <xdr:sp macro="" textlink="">
      <xdr:nvSpPr>
        <xdr:cNvPr id="649" name="楕円 648">
          <a:extLst>
            <a:ext uri="{FF2B5EF4-FFF2-40B4-BE49-F238E27FC236}">
              <a16:creationId xmlns:a16="http://schemas.microsoft.com/office/drawing/2014/main" id="{B37ADE3E-1184-4C62-A1D5-2D5B6BD10B88}"/>
            </a:ext>
          </a:extLst>
        </xdr:cNvPr>
        <xdr:cNvSpPr/>
      </xdr:nvSpPr>
      <xdr:spPr>
        <a:xfrm>
          <a:off x="14541500" y="992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135255</xdr:rowOff>
    </xdr:from>
    <xdr:to>
      <xdr:col>81</xdr:col>
      <xdr:colOff>50800</xdr:colOff>
      <xdr:row>58</xdr:row>
      <xdr:rowOff>36195</xdr:rowOff>
    </xdr:to>
    <xdr:cxnSp macro="">
      <xdr:nvCxnSpPr>
        <xdr:cNvPr id="650" name="直線コネクタ 649">
          <a:extLst>
            <a:ext uri="{FF2B5EF4-FFF2-40B4-BE49-F238E27FC236}">
              <a16:creationId xmlns:a16="http://schemas.microsoft.com/office/drawing/2014/main" id="{8861EE4A-9D64-4CEA-A0ED-8A3F3B7E91D7}"/>
            </a:ext>
          </a:extLst>
        </xdr:cNvPr>
        <xdr:cNvCxnSpPr/>
      </xdr:nvCxnSpPr>
      <xdr:spPr>
        <a:xfrm flipV="1">
          <a:off x="14592300" y="990790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114935</xdr:rowOff>
    </xdr:from>
    <xdr:to>
      <xdr:col>72</xdr:col>
      <xdr:colOff>38100</xdr:colOff>
      <xdr:row>58</xdr:row>
      <xdr:rowOff>45085</xdr:rowOff>
    </xdr:to>
    <xdr:sp macro="" textlink="">
      <xdr:nvSpPr>
        <xdr:cNvPr id="651" name="楕円 650">
          <a:extLst>
            <a:ext uri="{FF2B5EF4-FFF2-40B4-BE49-F238E27FC236}">
              <a16:creationId xmlns:a16="http://schemas.microsoft.com/office/drawing/2014/main" id="{5A5C96AE-A3BD-4276-8B80-07682793B0BB}"/>
            </a:ext>
          </a:extLst>
        </xdr:cNvPr>
        <xdr:cNvSpPr/>
      </xdr:nvSpPr>
      <xdr:spPr>
        <a:xfrm>
          <a:off x="13652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165735</xdr:rowOff>
    </xdr:from>
    <xdr:to>
      <xdr:col>76</xdr:col>
      <xdr:colOff>114300</xdr:colOff>
      <xdr:row>58</xdr:row>
      <xdr:rowOff>36195</xdr:rowOff>
    </xdr:to>
    <xdr:cxnSp macro="">
      <xdr:nvCxnSpPr>
        <xdr:cNvPr id="652" name="直線コネクタ 651">
          <a:extLst>
            <a:ext uri="{FF2B5EF4-FFF2-40B4-BE49-F238E27FC236}">
              <a16:creationId xmlns:a16="http://schemas.microsoft.com/office/drawing/2014/main" id="{CC822D94-7D94-4C31-BF1D-05C0CE807788}"/>
            </a:ext>
          </a:extLst>
        </xdr:cNvPr>
        <xdr:cNvCxnSpPr/>
      </xdr:nvCxnSpPr>
      <xdr:spPr>
        <a:xfrm>
          <a:off x="13703300" y="99383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73025</xdr:rowOff>
    </xdr:from>
    <xdr:to>
      <xdr:col>67</xdr:col>
      <xdr:colOff>101600</xdr:colOff>
      <xdr:row>58</xdr:row>
      <xdr:rowOff>3175</xdr:rowOff>
    </xdr:to>
    <xdr:sp macro="" textlink="">
      <xdr:nvSpPr>
        <xdr:cNvPr id="653" name="楕円 652">
          <a:extLst>
            <a:ext uri="{FF2B5EF4-FFF2-40B4-BE49-F238E27FC236}">
              <a16:creationId xmlns:a16="http://schemas.microsoft.com/office/drawing/2014/main" id="{531E94A1-80BB-4CFB-8283-04C069FA6647}"/>
            </a:ext>
          </a:extLst>
        </xdr:cNvPr>
        <xdr:cNvSpPr/>
      </xdr:nvSpPr>
      <xdr:spPr>
        <a:xfrm>
          <a:off x="12763500" y="98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123825</xdr:rowOff>
    </xdr:from>
    <xdr:to>
      <xdr:col>71</xdr:col>
      <xdr:colOff>177800</xdr:colOff>
      <xdr:row>57</xdr:row>
      <xdr:rowOff>165735</xdr:rowOff>
    </xdr:to>
    <xdr:cxnSp macro="">
      <xdr:nvCxnSpPr>
        <xdr:cNvPr id="654" name="直線コネクタ 653">
          <a:extLst>
            <a:ext uri="{FF2B5EF4-FFF2-40B4-BE49-F238E27FC236}">
              <a16:creationId xmlns:a16="http://schemas.microsoft.com/office/drawing/2014/main" id="{7994BBAF-16D2-43A9-8602-DE80842128D2}"/>
            </a:ext>
          </a:extLst>
        </xdr:cNvPr>
        <xdr:cNvCxnSpPr/>
      </xdr:nvCxnSpPr>
      <xdr:spPr>
        <a:xfrm>
          <a:off x="12814300" y="989647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45737</xdr:rowOff>
    </xdr:from>
    <xdr:ext cx="405111" cy="259045"/>
    <xdr:sp macro="" textlink="">
      <xdr:nvSpPr>
        <xdr:cNvPr id="655" name="n_1aveValue【保健センター・保健所】&#10;有形固定資産減価償却率">
          <a:extLst>
            <a:ext uri="{FF2B5EF4-FFF2-40B4-BE49-F238E27FC236}">
              <a16:creationId xmlns:a16="http://schemas.microsoft.com/office/drawing/2014/main" id="{57EE3C86-26DE-48D2-88D3-757BD0A71CDD}"/>
            </a:ext>
          </a:extLst>
        </xdr:cNvPr>
        <xdr:cNvSpPr txBox="1"/>
      </xdr:nvSpPr>
      <xdr:spPr>
        <a:xfrm>
          <a:off x="1526604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129557</xdr:rowOff>
    </xdr:from>
    <xdr:ext cx="405111" cy="259045"/>
    <xdr:sp macro="" textlink="">
      <xdr:nvSpPr>
        <xdr:cNvPr id="656" name="n_2aveValue【保健センター・保健所】&#10;有形固定資産減価償却率">
          <a:extLst>
            <a:ext uri="{FF2B5EF4-FFF2-40B4-BE49-F238E27FC236}">
              <a16:creationId xmlns:a16="http://schemas.microsoft.com/office/drawing/2014/main" id="{CC36DA2B-A41D-4EE9-9301-7DA1B982C7F1}"/>
            </a:ext>
          </a:extLst>
        </xdr:cNvPr>
        <xdr:cNvSpPr txBox="1"/>
      </xdr:nvSpPr>
      <xdr:spPr>
        <a:xfrm>
          <a:off x="14389744" y="1007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161942</xdr:rowOff>
    </xdr:from>
    <xdr:ext cx="405111" cy="259045"/>
    <xdr:sp macro="" textlink="">
      <xdr:nvSpPr>
        <xdr:cNvPr id="657" name="n_3aveValue【保健センター・保健所】&#10;有形固定資産減価償却率">
          <a:extLst>
            <a:ext uri="{FF2B5EF4-FFF2-40B4-BE49-F238E27FC236}">
              <a16:creationId xmlns:a16="http://schemas.microsoft.com/office/drawing/2014/main" id="{B6DF65D8-E8D7-4063-AE48-4334A0EA672F}"/>
            </a:ext>
          </a:extLst>
        </xdr:cNvPr>
        <xdr:cNvSpPr txBox="1"/>
      </xdr:nvSpPr>
      <xdr:spPr>
        <a:xfrm>
          <a:off x="13500744" y="1010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144797</xdr:rowOff>
    </xdr:from>
    <xdr:ext cx="405111" cy="259045"/>
    <xdr:sp macro="" textlink="">
      <xdr:nvSpPr>
        <xdr:cNvPr id="658" name="n_4aveValue【保健センター・保健所】&#10;有形固定資産減価償却率">
          <a:extLst>
            <a:ext uri="{FF2B5EF4-FFF2-40B4-BE49-F238E27FC236}">
              <a16:creationId xmlns:a16="http://schemas.microsoft.com/office/drawing/2014/main" id="{F4063860-3DC8-4BDD-8C07-C91CD00D6DBD}"/>
            </a:ext>
          </a:extLst>
        </xdr:cNvPr>
        <xdr:cNvSpPr txBox="1"/>
      </xdr:nvSpPr>
      <xdr:spPr>
        <a:xfrm>
          <a:off x="12611744"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31132</xdr:rowOff>
    </xdr:from>
    <xdr:ext cx="405111" cy="259045"/>
    <xdr:sp macro="" textlink="">
      <xdr:nvSpPr>
        <xdr:cNvPr id="659" name="n_1mainValue【保健センター・保健所】&#10;有形固定資産減価償却率">
          <a:extLst>
            <a:ext uri="{FF2B5EF4-FFF2-40B4-BE49-F238E27FC236}">
              <a16:creationId xmlns:a16="http://schemas.microsoft.com/office/drawing/2014/main" id="{395D9250-7781-415C-BA9A-C484AC737DC0}"/>
            </a:ext>
          </a:extLst>
        </xdr:cNvPr>
        <xdr:cNvSpPr txBox="1"/>
      </xdr:nvSpPr>
      <xdr:spPr>
        <a:xfrm>
          <a:off x="152660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103522</xdr:rowOff>
    </xdr:from>
    <xdr:ext cx="405111" cy="259045"/>
    <xdr:sp macro="" textlink="">
      <xdr:nvSpPr>
        <xdr:cNvPr id="660" name="n_2mainValue【保健センター・保健所】&#10;有形固定資産減価償却率">
          <a:extLst>
            <a:ext uri="{FF2B5EF4-FFF2-40B4-BE49-F238E27FC236}">
              <a16:creationId xmlns:a16="http://schemas.microsoft.com/office/drawing/2014/main" id="{ABDBC1E4-7DDC-4AF5-A4D2-9C1A4AB6EF9E}"/>
            </a:ext>
          </a:extLst>
        </xdr:cNvPr>
        <xdr:cNvSpPr txBox="1"/>
      </xdr:nvSpPr>
      <xdr:spPr>
        <a:xfrm>
          <a:off x="1438974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61612</xdr:rowOff>
    </xdr:from>
    <xdr:ext cx="405111" cy="259045"/>
    <xdr:sp macro="" textlink="">
      <xdr:nvSpPr>
        <xdr:cNvPr id="661" name="n_3mainValue【保健センター・保健所】&#10;有形固定資産減価償却率">
          <a:extLst>
            <a:ext uri="{FF2B5EF4-FFF2-40B4-BE49-F238E27FC236}">
              <a16:creationId xmlns:a16="http://schemas.microsoft.com/office/drawing/2014/main" id="{B3CCE5CF-0ED9-4BA3-8985-416F221D075B}"/>
            </a:ext>
          </a:extLst>
        </xdr:cNvPr>
        <xdr:cNvSpPr txBox="1"/>
      </xdr:nvSpPr>
      <xdr:spPr>
        <a:xfrm>
          <a:off x="13500744" y="966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19702</xdr:rowOff>
    </xdr:from>
    <xdr:ext cx="405111" cy="259045"/>
    <xdr:sp macro="" textlink="">
      <xdr:nvSpPr>
        <xdr:cNvPr id="662" name="n_4mainValue【保健センター・保健所】&#10;有形固定資産減価償却率">
          <a:extLst>
            <a:ext uri="{FF2B5EF4-FFF2-40B4-BE49-F238E27FC236}">
              <a16:creationId xmlns:a16="http://schemas.microsoft.com/office/drawing/2014/main" id="{769266F2-FD97-463D-80A3-368380DEE907}"/>
            </a:ext>
          </a:extLst>
        </xdr:cNvPr>
        <xdr:cNvSpPr txBox="1"/>
      </xdr:nvSpPr>
      <xdr:spPr>
        <a:xfrm>
          <a:off x="12611744" y="962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23224E7A-C000-4384-BDDF-3605EBE4815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8EF5BFD5-9801-463F-95F6-46905D8A063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20969B5B-5981-4F80-AF31-88CA44B9BBC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1950703D-63B0-4684-8F42-9CC44C3463A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4B70513E-1E4E-4597-AE75-0693EA8AF21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86D5E5BC-EC0D-4F39-BE10-DF162AD747B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C3A8215B-E333-4772-A886-CCE300E4116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C03B09D6-8F2E-4EEF-BAB2-D483A87DDCC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E183E83B-C5FD-42CF-8B9C-F3566BAC865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B2FF5042-F906-43E9-96E6-559191B97CE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3" name="直線コネクタ 672">
          <a:extLst>
            <a:ext uri="{FF2B5EF4-FFF2-40B4-BE49-F238E27FC236}">
              <a16:creationId xmlns:a16="http://schemas.microsoft.com/office/drawing/2014/main" id="{FB5CC26D-9CF4-4783-9BB0-CBD6220E311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4" name="テキスト ボックス 673">
          <a:extLst>
            <a:ext uri="{FF2B5EF4-FFF2-40B4-BE49-F238E27FC236}">
              <a16:creationId xmlns:a16="http://schemas.microsoft.com/office/drawing/2014/main" id="{A3AAC28B-44DF-4B7C-9A96-F90BA7F424D9}"/>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5" name="直線コネクタ 674">
          <a:extLst>
            <a:ext uri="{FF2B5EF4-FFF2-40B4-BE49-F238E27FC236}">
              <a16:creationId xmlns:a16="http://schemas.microsoft.com/office/drawing/2014/main" id="{0C25D06B-F376-4DFB-9F7C-725806A802C4}"/>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6" name="テキスト ボックス 675">
          <a:extLst>
            <a:ext uri="{FF2B5EF4-FFF2-40B4-BE49-F238E27FC236}">
              <a16:creationId xmlns:a16="http://schemas.microsoft.com/office/drawing/2014/main" id="{1F70A1CD-C2AB-4AC5-B150-119B045833D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7" name="直線コネクタ 676">
          <a:extLst>
            <a:ext uri="{FF2B5EF4-FFF2-40B4-BE49-F238E27FC236}">
              <a16:creationId xmlns:a16="http://schemas.microsoft.com/office/drawing/2014/main" id="{16E3E00D-EE0C-495F-949E-4A18FB51BAA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8" name="テキスト ボックス 677">
          <a:extLst>
            <a:ext uri="{FF2B5EF4-FFF2-40B4-BE49-F238E27FC236}">
              <a16:creationId xmlns:a16="http://schemas.microsoft.com/office/drawing/2014/main" id="{9CDEED8B-F76B-4868-8D98-E2252EB4B6D9}"/>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9" name="直線コネクタ 678">
          <a:extLst>
            <a:ext uri="{FF2B5EF4-FFF2-40B4-BE49-F238E27FC236}">
              <a16:creationId xmlns:a16="http://schemas.microsoft.com/office/drawing/2014/main" id="{C138F865-2548-48DE-9409-33CABC6FEC97}"/>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0" name="テキスト ボックス 679">
          <a:extLst>
            <a:ext uri="{FF2B5EF4-FFF2-40B4-BE49-F238E27FC236}">
              <a16:creationId xmlns:a16="http://schemas.microsoft.com/office/drawing/2014/main" id="{ACC7DD72-B018-4E3B-96F1-32D989901783}"/>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1" name="直線コネクタ 680">
          <a:extLst>
            <a:ext uri="{FF2B5EF4-FFF2-40B4-BE49-F238E27FC236}">
              <a16:creationId xmlns:a16="http://schemas.microsoft.com/office/drawing/2014/main" id="{F0497279-A8DC-4D74-8B8E-68A1B57A7AB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2" name="テキスト ボックス 681">
          <a:extLst>
            <a:ext uri="{FF2B5EF4-FFF2-40B4-BE49-F238E27FC236}">
              <a16:creationId xmlns:a16="http://schemas.microsoft.com/office/drawing/2014/main" id="{A7C60BCF-9FE0-496C-B167-CF731157FC17}"/>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3" name="直線コネクタ 682">
          <a:extLst>
            <a:ext uri="{FF2B5EF4-FFF2-40B4-BE49-F238E27FC236}">
              <a16:creationId xmlns:a16="http://schemas.microsoft.com/office/drawing/2014/main" id="{EDC882A8-A1D5-4D2A-8F11-8BDFF423222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4" name="テキスト ボックス 683">
          <a:extLst>
            <a:ext uri="{FF2B5EF4-FFF2-40B4-BE49-F238E27FC236}">
              <a16:creationId xmlns:a16="http://schemas.microsoft.com/office/drawing/2014/main" id="{BFA2E884-3EE1-4FC0-BDD3-AA77E12E275D}"/>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5" name="【保健センター・保健所】&#10;一人当たり面積グラフ枠">
          <a:extLst>
            <a:ext uri="{FF2B5EF4-FFF2-40B4-BE49-F238E27FC236}">
              <a16:creationId xmlns:a16="http://schemas.microsoft.com/office/drawing/2014/main" id="{0F2D6739-D2D0-422F-8525-0B86D931580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22860</xdr:rowOff>
    </xdr:from>
    <xdr:to>
      <xdr:col>116</xdr:col>
      <xdr:colOff>62864</xdr:colOff>
      <xdr:row>63</xdr:row>
      <xdr:rowOff>148590</xdr:rowOff>
    </xdr:to>
    <xdr:cxnSp macro="">
      <xdr:nvCxnSpPr>
        <xdr:cNvPr id="686" name="直線コネクタ 685">
          <a:extLst>
            <a:ext uri="{FF2B5EF4-FFF2-40B4-BE49-F238E27FC236}">
              <a16:creationId xmlns:a16="http://schemas.microsoft.com/office/drawing/2014/main" id="{B688DE1B-AD99-44AB-85B0-C145D44A0D45}"/>
            </a:ext>
          </a:extLst>
        </xdr:cNvPr>
        <xdr:cNvCxnSpPr/>
      </xdr:nvCxnSpPr>
      <xdr:spPr>
        <a:xfrm flipV="1">
          <a:off x="22160864" y="96240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7" name="【保健センター・保健所】&#10;一人当たり面積最小値テキスト">
          <a:extLst>
            <a:ext uri="{FF2B5EF4-FFF2-40B4-BE49-F238E27FC236}">
              <a16:creationId xmlns:a16="http://schemas.microsoft.com/office/drawing/2014/main" id="{8B06089F-E498-42F3-9F93-D2CDE3836169}"/>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8" name="直線コネクタ 687">
          <a:extLst>
            <a:ext uri="{FF2B5EF4-FFF2-40B4-BE49-F238E27FC236}">
              <a16:creationId xmlns:a16="http://schemas.microsoft.com/office/drawing/2014/main" id="{77E395A2-8B78-44B2-A48F-8116E89EC52C}"/>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140987</xdr:rowOff>
    </xdr:from>
    <xdr:ext cx="469744" cy="259045"/>
    <xdr:sp macro="" textlink="">
      <xdr:nvSpPr>
        <xdr:cNvPr id="689" name="【保健センター・保健所】&#10;一人当たり面積最大値テキスト">
          <a:extLst>
            <a:ext uri="{FF2B5EF4-FFF2-40B4-BE49-F238E27FC236}">
              <a16:creationId xmlns:a16="http://schemas.microsoft.com/office/drawing/2014/main" id="{ABE48590-1A6B-4069-B1E6-DC2F41689EE6}"/>
            </a:ext>
          </a:extLst>
        </xdr:cNvPr>
        <xdr:cNvSpPr txBox="1"/>
      </xdr:nvSpPr>
      <xdr:spPr>
        <a:xfrm>
          <a:off x="221996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22860</xdr:rowOff>
    </xdr:from>
    <xdr:to>
      <xdr:col>116</xdr:col>
      <xdr:colOff>152400</xdr:colOff>
      <xdr:row>56</xdr:row>
      <xdr:rowOff>22860</xdr:rowOff>
    </xdr:to>
    <xdr:cxnSp macro="">
      <xdr:nvCxnSpPr>
        <xdr:cNvPr id="690" name="直線コネクタ 689">
          <a:extLst>
            <a:ext uri="{FF2B5EF4-FFF2-40B4-BE49-F238E27FC236}">
              <a16:creationId xmlns:a16="http://schemas.microsoft.com/office/drawing/2014/main" id="{44623D71-52F5-4E34-8C95-08DC78DD0D83}"/>
            </a:ext>
          </a:extLst>
        </xdr:cNvPr>
        <xdr:cNvCxnSpPr/>
      </xdr:nvCxnSpPr>
      <xdr:spPr>
        <a:xfrm>
          <a:off x="22072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97807</xdr:rowOff>
    </xdr:from>
    <xdr:ext cx="469744" cy="259045"/>
    <xdr:sp macro="" textlink="">
      <xdr:nvSpPr>
        <xdr:cNvPr id="691" name="【保健センター・保健所】&#10;一人当たり面積平均値テキスト">
          <a:extLst>
            <a:ext uri="{FF2B5EF4-FFF2-40B4-BE49-F238E27FC236}">
              <a16:creationId xmlns:a16="http://schemas.microsoft.com/office/drawing/2014/main" id="{846E5FF2-1301-4B5C-B60C-0457ED36419A}"/>
            </a:ext>
          </a:extLst>
        </xdr:cNvPr>
        <xdr:cNvSpPr txBox="1"/>
      </xdr:nvSpPr>
      <xdr:spPr>
        <a:xfrm>
          <a:off x="22199600" y="1038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92" name="フローチャート: 判断 691">
          <a:extLst>
            <a:ext uri="{FF2B5EF4-FFF2-40B4-BE49-F238E27FC236}">
              <a16:creationId xmlns:a16="http://schemas.microsoft.com/office/drawing/2014/main" id="{796B9070-EF7C-45A8-B82E-804F5CA3BB80}"/>
            </a:ext>
          </a:extLst>
        </xdr:cNvPr>
        <xdr:cNvSpPr/>
      </xdr:nvSpPr>
      <xdr:spPr>
        <a:xfrm>
          <a:off x="22110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74930</xdr:rowOff>
    </xdr:from>
    <xdr:to>
      <xdr:col>112</xdr:col>
      <xdr:colOff>38100</xdr:colOff>
      <xdr:row>62</xdr:row>
      <xdr:rowOff>5080</xdr:rowOff>
    </xdr:to>
    <xdr:sp macro="" textlink="">
      <xdr:nvSpPr>
        <xdr:cNvPr id="693" name="フローチャート: 判断 692">
          <a:extLst>
            <a:ext uri="{FF2B5EF4-FFF2-40B4-BE49-F238E27FC236}">
              <a16:creationId xmlns:a16="http://schemas.microsoft.com/office/drawing/2014/main" id="{7D712CD4-3F9C-42B3-8C81-144ABAEBD199}"/>
            </a:ext>
          </a:extLst>
        </xdr:cNvPr>
        <xdr:cNvSpPr/>
      </xdr:nvSpPr>
      <xdr:spPr>
        <a:xfrm>
          <a:off x="21272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94" name="フローチャート: 判断 693">
          <a:extLst>
            <a:ext uri="{FF2B5EF4-FFF2-40B4-BE49-F238E27FC236}">
              <a16:creationId xmlns:a16="http://schemas.microsoft.com/office/drawing/2014/main" id="{2B2469D9-1B12-4848-B738-30A2A316E71D}"/>
            </a:ext>
          </a:extLst>
        </xdr:cNvPr>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695" name="フローチャート: 判断 694">
          <a:extLst>
            <a:ext uri="{FF2B5EF4-FFF2-40B4-BE49-F238E27FC236}">
              <a16:creationId xmlns:a16="http://schemas.microsoft.com/office/drawing/2014/main" id="{380AA313-4B18-47AD-B4B6-77DCA8CD1695}"/>
            </a:ext>
          </a:extLst>
        </xdr:cNvPr>
        <xdr:cNvSpPr/>
      </xdr:nvSpPr>
      <xdr:spPr>
        <a:xfrm>
          <a:off x="19494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696" name="フローチャート: 判断 695">
          <a:extLst>
            <a:ext uri="{FF2B5EF4-FFF2-40B4-BE49-F238E27FC236}">
              <a16:creationId xmlns:a16="http://schemas.microsoft.com/office/drawing/2014/main" id="{F871B149-8665-4BC0-8528-FF6C1ED3938E}"/>
            </a:ext>
          </a:extLst>
        </xdr:cNvPr>
        <xdr:cNvSpPr/>
      </xdr:nvSpPr>
      <xdr:spPr>
        <a:xfrm>
          <a:off x="18605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156E667A-57CD-4F4F-BF28-BCD5862CD9D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5564FC0F-FFEC-425A-8323-2091A40E66B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DA30647B-0C60-4DCE-BF30-B5734FD7C29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6F1B92D8-71E4-4756-8141-9E237F27181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DB61B4BC-0248-4875-8ADE-A310645F813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702" name="楕円 701">
          <a:extLst>
            <a:ext uri="{FF2B5EF4-FFF2-40B4-BE49-F238E27FC236}">
              <a16:creationId xmlns:a16="http://schemas.microsoft.com/office/drawing/2014/main" id="{FB68248E-2664-4C8B-A24C-5243592AA137}"/>
            </a:ext>
          </a:extLst>
        </xdr:cNvPr>
        <xdr:cNvSpPr/>
      </xdr:nvSpPr>
      <xdr:spPr>
        <a:xfrm>
          <a:off x="22110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703" name="【保健センター・保健所】&#10;一人当たり面積該当値テキスト">
          <a:extLst>
            <a:ext uri="{FF2B5EF4-FFF2-40B4-BE49-F238E27FC236}">
              <a16:creationId xmlns:a16="http://schemas.microsoft.com/office/drawing/2014/main" id="{CF0317B8-AA19-4C0F-8C25-3704F02D646D}"/>
            </a:ext>
          </a:extLst>
        </xdr:cNvPr>
        <xdr:cNvSpPr txBox="1"/>
      </xdr:nvSpPr>
      <xdr:spPr>
        <a:xfrm>
          <a:off x="22199600"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704" name="楕円 703">
          <a:extLst>
            <a:ext uri="{FF2B5EF4-FFF2-40B4-BE49-F238E27FC236}">
              <a16:creationId xmlns:a16="http://schemas.microsoft.com/office/drawing/2014/main" id="{C51436AC-ED3D-43A4-B46B-4CADBCBABCDE}"/>
            </a:ext>
          </a:extLst>
        </xdr:cNvPr>
        <xdr:cNvSpPr/>
      </xdr:nvSpPr>
      <xdr:spPr>
        <a:xfrm>
          <a:off x="21272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34290</xdr:rowOff>
    </xdr:to>
    <xdr:cxnSp macro="">
      <xdr:nvCxnSpPr>
        <xdr:cNvPr id="705" name="直線コネクタ 704">
          <a:extLst>
            <a:ext uri="{FF2B5EF4-FFF2-40B4-BE49-F238E27FC236}">
              <a16:creationId xmlns:a16="http://schemas.microsoft.com/office/drawing/2014/main" id="{A34C528A-F5E0-4D74-9E39-A5AFF348E553}"/>
            </a:ext>
          </a:extLst>
        </xdr:cNvPr>
        <xdr:cNvCxnSpPr/>
      </xdr:nvCxnSpPr>
      <xdr:spPr>
        <a:xfrm>
          <a:off x="21323300" y="108356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166370</xdr:rowOff>
    </xdr:from>
    <xdr:to>
      <xdr:col>107</xdr:col>
      <xdr:colOff>101600</xdr:colOff>
      <xdr:row>62</xdr:row>
      <xdr:rowOff>96520</xdr:rowOff>
    </xdr:to>
    <xdr:sp macro="" textlink="">
      <xdr:nvSpPr>
        <xdr:cNvPr id="706" name="楕円 705">
          <a:extLst>
            <a:ext uri="{FF2B5EF4-FFF2-40B4-BE49-F238E27FC236}">
              <a16:creationId xmlns:a16="http://schemas.microsoft.com/office/drawing/2014/main" id="{165E7E7D-BE98-4541-886A-82C6611A68F5}"/>
            </a:ext>
          </a:extLst>
        </xdr:cNvPr>
        <xdr:cNvSpPr/>
      </xdr:nvSpPr>
      <xdr:spPr>
        <a:xfrm>
          <a:off x="20383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45720</xdr:rowOff>
    </xdr:from>
    <xdr:to>
      <xdr:col>111</xdr:col>
      <xdr:colOff>177800</xdr:colOff>
      <xdr:row>63</xdr:row>
      <xdr:rowOff>34290</xdr:rowOff>
    </xdr:to>
    <xdr:cxnSp macro="">
      <xdr:nvCxnSpPr>
        <xdr:cNvPr id="707" name="直線コネクタ 706">
          <a:extLst>
            <a:ext uri="{FF2B5EF4-FFF2-40B4-BE49-F238E27FC236}">
              <a16:creationId xmlns:a16="http://schemas.microsoft.com/office/drawing/2014/main" id="{9B0C0C2D-8ABA-414E-B464-C3EFC7508039}"/>
            </a:ext>
          </a:extLst>
        </xdr:cNvPr>
        <xdr:cNvCxnSpPr/>
      </xdr:nvCxnSpPr>
      <xdr:spPr>
        <a:xfrm>
          <a:off x="20434300" y="106756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708" name="楕円 707">
          <a:extLst>
            <a:ext uri="{FF2B5EF4-FFF2-40B4-BE49-F238E27FC236}">
              <a16:creationId xmlns:a16="http://schemas.microsoft.com/office/drawing/2014/main" id="{92118D90-21B7-4F39-91E0-E800CF41D870}"/>
            </a:ext>
          </a:extLst>
        </xdr:cNvPr>
        <xdr:cNvSpPr/>
      </xdr:nvSpPr>
      <xdr:spPr>
        <a:xfrm>
          <a:off x="19494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45720</xdr:rowOff>
    </xdr:from>
    <xdr:to>
      <xdr:col>107</xdr:col>
      <xdr:colOff>50800</xdr:colOff>
      <xdr:row>62</xdr:row>
      <xdr:rowOff>53340</xdr:rowOff>
    </xdr:to>
    <xdr:cxnSp macro="">
      <xdr:nvCxnSpPr>
        <xdr:cNvPr id="709" name="直線コネクタ 708">
          <a:extLst>
            <a:ext uri="{FF2B5EF4-FFF2-40B4-BE49-F238E27FC236}">
              <a16:creationId xmlns:a16="http://schemas.microsoft.com/office/drawing/2014/main" id="{E57788AD-598F-4E4B-A6A6-1F87471EF4CD}"/>
            </a:ext>
          </a:extLst>
        </xdr:cNvPr>
        <xdr:cNvCxnSpPr/>
      </xdr:nvCxnSpPr>
      <xdr:spPr>
        <a:xfrm flipV="1">
          <a:off x="19545300" y="10675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2540</xdr:rowOff>
    </xdr:from>
    <xdr:to>
      <xdr:col>98</xdr:col>
      <xdr:colOff>38100</xdr:colOff>
      <xdr:row>62</xdr:row>
      <xdr:rowOff>104140</xdr:rowOff>
    </xdr:to>
    <xdr:sp macro="" textlink="">
      <xdr:nvSpPr>
        <xdr:cNvPr id="710" name="楕円 709">
          <a:extLst>
            <a:ext uri="{FF2B5EF4-FFF2-40B4-BE49-F238E27FC236}">
              <a16:creationId xmlns:a16="http://schemas.microsoft.com/office/drawing/2014/main" id="{14F4A16A-C886-41BD-BF01-2F0DE363933E}"/>
            </a:ext>
          </a:extLst>
        </xdr:cNvPr>
        <xdr:cNvSpPr/>
      </xdr:nvSpPr>
      <xdr:spPr>
        <a:xfrm>
          <a:off x="18605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53340</xdr:rowOff>
    </xdr:from>
    <xdr:to>
      <xdr:col>102</xdr:col>
      <xdr:colOff>114300</xdr:colOff>
      <xdr:row>62</xdr:row>
      <xdr:rowOff>53340</xdr:rowOff>
    </xdr:to>
    <xdr:cxnSp macro="">
      <xdr:nvCxnSpPr>
        <xdr:cNvPr id="711" name="直線コネクタ 710">
          <a:extLst>
            <a:ext uri="{FF2B5EF4-FFF2-40B4-BE49-F238E27FC236}">
              <a16:creationId xmlns:a16="http://schemas.microsoft.com/office/drawing/2014/main" id="{10ECCEE6-D833-4F77-A492-B5BE1FDBC3BF}"/>
            </a:ext>
          </a:extLst>
        </xdr:cNvPr>
        <xdr:cNvCxnSpPr/>
      </xdr:nvCxnSpPr>
      <xdr:spPr>
        <a:xfrm>
          <a:off x="18656300" y="10683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21607</xdr:rowOff>
    </xdr:from>
    <xdr:ext cx="469744" cy="259045"/>
    <xdr:sp macro="" textlink="">
      <xdr:nvSpPr>
        <xdr:cNvPr id="712" name="n_1aveValue【保健センター・保健所】&#10;一人当たり面積">
          <a:extLst>
            <a:ext uri="{FF2B5EF4-FFF2-40B4-BE49-F238E27FC236}">
              <a16:creationId xmlns:a16="http://schemas.microsoft.com/office/drawing/2014/main" id="{E8AB55D7-D7D1-42BF-9E1C-3462929F293F}"/>
            </a:ext>
          </a:extLst>
        </xdr:cNvPr>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13" name="n_2aveValue【保健センター・保健所】&#10;一人当たり面積">
          <a:extLst>
            <a:ext uri="{FF2B5EF4-FFF2-40B4-BE49-F238E27FC236}">
              <a16:creationId xmlns:a16="http://schemas.microsoft.com/office/drawing/2014/main" id="{FE64BC47-02B3-499B-BEE8-D23277A1C518}"/>
            </a:ext>
          </a:extLst>
        </xdr:cNvPr>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90187</xdr:rowOff>
    </xdr:from>
    <xdr:ext cx="469744" cy="259045"/>
    <xdr:sp macro="" textlink="">
      <xdr:nvSpPr>
        <xdr:cNvPr id="714" name="n_3aveValue【保健センター・保健所】&#10;一人当たり面積">
          <a:extLst>
            <a:ext uri="{FF2B5EF4-FFF2-40B4-BE49-F238E27FC236}">
              <a16:creationId xmlns:a16="http://schemas.microsoft.com/office/drawing/2014/main" id="{F3DD1604-0B75-4577-BB51-BA45065A4032}"/>
            </a:ext>
          </a:extLst>
        </xdr:cNvPr>
        <xdr:cNvSpPr txBox="1"/>
      </xdr:nvSpPr>
      <xdr:spPr>
        <a:xfrm>
          <a:off x="19310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82567</xdr:rowOff>
    </xdr:from>
    <xdr:ext cx="469744" cy="259045"/>
    <xdr:sp macro="" textlink="">
      <xdr:nvSpPr>
        <xdr:cNvPr id="715" name="n_4aveValue【保健センター・保健所】&#10;一人当たり面積">
          <a:extLst>
            <a:ext uri="{FF2B5EF4-FFF2-40B4-BE49-F238E27FC236}">
              <a16:creationId xmlns:a16="http://schemas.microsoft.com/office/drawing/2014/main" id="{4F326878-9112-419C-AC83-3FD52E341F56}"/>
            </a:ext>
          </a:extLst>
        </xdr:cNvPr>
        <xdr:cNvSpPr txBox="1"/>
      </xdr:nvSpPr>
      <xdr:spPr>
        <a:xfrm>
          <a:off x="18421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716" name="n_1mainValue【保健センター・保健所】&#10;一人当たり面積">
          <a:extLst>
            <a:ext uri="{FF2B5EF4-FFF2-40B4-BE49-F238E27FC236}">
              <a16:creationId xmlns:a16="http://schemas.microsoft.com/office/drawing/2014/main" id="{E3E1DDCC-1F6B-4585-A40E-45B0DBD8B9DB}"/>
            </a:ext>
          </a:extLst>
        </xdr:cNvPr>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87647</xdr:rowOff>
    </xdr:from>
    <xdr:ext cx="469744" cy="259045"/>
    <xdr:sp macro="" textlink="">
      <xdr:nvSpPr>
        <xdr:cNvPr id="717" name="n_2mainValue【保健センター・保健所】&#10;一人当たり面積">
          <a:extLst>
            <a:ext uri="{FF2B5EF4-FFF2-40B4-BE49-F238E27FC236}">
              <a16:creationId xmlns:a16="http://schemas.microsoft.com/office/drawing/2014/main" id="{38A324AB-CDB2-4D2E-9E84-759A9CF225BD}"/>
            </a:ext>
          </a:extLst>
        </xdr:cNvPr>
        <xdr:cNvSpPr txBox="1"/>
      </xdr:nvSpPr>
      <xdr:spPr>
        <a:xfrm>
          <a:off x="20199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95267</xdr:rowOff>
    </xdr:from>
    <xdr:ext cx="469744" cy="259045"/>
    <xdr:sp macro="" textlink="">
      <xdr:nvSpPr>
        <xdr:cNvPr id="718" name="n_3mainValue【保健センター・保健所】&#10;一人当たり面積">
          <a:extLst>
            <a:ext uri="{FF2B5EF4-FFF2-40B4-BE49-F238E27FC236}">
              <a16:creationId xmlns:a16="http://schemas.microsoft.com/office/drawing/2014/main" id="{44F79024-8117-4DBD-A293-007170AEE778}"/>
            </a:ext>
          </a:extLst>
        </xdr:cNvPr>
        <xdr:cNvSpPr txBox="1"/>
      </xdr:nvSpPr>
      <xdr:spPr>
        <a:xfrm>
          <a:off x="1931042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95267</xdr:rowOff>
    </xdr:from>
    <xdr:ext cx="469744" cy="259045"/>
    <xdr:sp macro="" textlink="">
      <xdr:nvSpPr>
        <xdr:cNvPr id="719" name="n_4mainValue【保健センター・保健所】&#10;一人当たり面積">
          <a:extLst>
            <a:ext uri="{FF2B5EF4-FFF2-40B4-BE49-F238E27FC236}">
              <a16:creationId xmlns:a16="http://schemas.microsoft.com/office/drawing/2014/main" id="{E313EEB5-25F3-4B2C-8ADB-CE6CE4AE5E2A}"/>
            </a:ext>
          </a:extLst>
        </xdr:cNvPr>
        <xdr:cNvSpPr txBox="1"/>
      </xdr:nvSpPr>
      <xdr:spPr>
        <a:xfrm>
          <a:off x="1842142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0" name="正方形/長方形 719">
          <a:extLst>
            <a:ext uri="{FF2B5EF4-FFF2-40B4-BE49-F238E27FC236}">
              <a16:creationId xmlns:a16="http://schemas.microsoft.com/office/drawing/2014/main" id="{BB79A63A-AFDC-4A6A-BCE5-D16692DD7E0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1" name="正方形/長方形 720">
          <a:extLst>
            <a:ext uri="{FF2B5EF4-FFF2-40B4-BE49-F238E27FC236}">
              <a16:creationId xmlns:a16="http://schemas.microsoft.com/office/drawing/2014/main" id="{CD5DFFDE-586B-414E-813C-0613F50D745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2" name="正方形/長方形 721">
          <a:extLst>
            <a:ext uri="{FF2B5EF4-FFF2-40B4-BE49-F238E27FC236}">
              <a16:creationId xmlns:a16="http://schemas.microsoft.com/office/drawing/2014/main" id="{41CB5C6B-315A-4C11-A3A6-CDF42001160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3" name="正方形/長方形 722">
          <a:extLst>
            <a:ext uri="{FF2B5EF4-FFF2-40B4-BE49-F238E27FC236}">
              <a16:creationId xmlns:a16="http://schemas.microsoft.com/office/drawing/2014/main" id="{720ECF61-8E02-4CCE-BC6A-35A578211C6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4" name="正方形/長方形 723">
          <a:extLst>
            <a:ext uri="{FF2B5EF4-FFF2-40B4-BE49-F238E27FC236}">
              <a16:creationId xmlns:a16="http://schemas.microsoft.com/office/drawing/2014/main" id="{E39C70AE-BD11-4544-94D5-AAEC334463C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5" name="正方形/長方形 724">
          <a:extLst>
            <a:ext uri="{FF2B5EF4-FFF2-40B4-BE49-F238E27FC236}">
              <a16:creationId xmlns:a16="http://schemas.microsoft.com/office/drawing/2014/main" id="{823F70FB-FA40-46C4-B6C9-D71D6AC3F10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6" name="正方形/長方形 725">
          <a:extLst>
            <a:ext uri="{FF2B5EF4-FFF2-40B4-BE49-F238E27FC236}">
              <a16:creationId xmlns:a16="http://schemas.microsoft.com/office/drawing/2014/main" id="{C2D09376-1B2F-43EC-B706-944375FD784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a:extLst>
            <a:ext uri="{FF2B5EF4-FFF2-40B4-BE49-F238E27FC236}">
              <a16:creationId xmlns:a16="http://schemas.microsoft.com/office/drawing/2014/main" id="{129C6405-8D3E-4430-B97F-EC6B173F5EF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8" name="テキスト ボックス 727">
          <a:extLst>
            <a:ext uri="{FF2B5EF4-FFF2-40B4-BE49-F238E27FC236}">
              <a16:creationId xmlns:a16="http://schemas.microsoft.com/office/drawing/2014/main" id="{4E6DBFE0-6266-4367-8569-F3E4327EDFC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9" name="直線コネクタ 728">
          <a:extLst>
            <a:ext uri="{FF2B5EF4-FFF2-40B4-BE49-F238E27FC236}">
              <a16:creationId xmlns:a16="http://schemas.microsoft.com/office/drawing/2014/main" id="{D1082B4C-84FD-461D-A87E-28C1CE940F3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0" name="テキスト ボックス 729">
          <a:extLst>
            <a:ext uri="{FF2B5EF4-FFF2-40B4-BE49-F238E27FC236}">
              <a16:creationId xmlns:a16="http://schemas.microsoft.com/office/drawing/2014/main" id="{EABC49DF-1899-4484-B915-6B0F67F6BB5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1" name="直線コネクタ 730">
          <a:extLst>
            <a:ext uri="{FF2B5EF4-FFF2-40B4-BE49-F238E27FC236}">
              <a16:creationId xmlns:a16="http://schemas.microsoft.com/office/drawing/2014/main" id="{0648DCB8-B42E-4749-B6D3-62EE2E2AEE2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2" name="テキスト ボックス 731">
          <a:extLst>
            <a:ext uri="{FF2B5EF4-FFF2-40B4-BE49-F238E27FC236}">
              <a16:creationId xmlns:a16="http://schemas.microsoft.com/office/drawing/2014/main" id="{474B9615-0287-4BFB-B296-7BFF4599318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3" name="直線コネクタ 732">
          <a:extLst>
            <a:ext uri="{FF2B5EF4-FFF2-40B4-BE49-F238E27FC236}">
              <a16:creationId xmlns:a16="http://schemas.microsoft.com/office/drawing/2014/main" id="{58CC7B82-0C03-48BC-B7DD-3EF362391111}"/>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4" name="テキスト ボックス 733">
          <a:extLst>
            <a:ext uri="{FF2B5EF4-FFF2-40B4-BE49-F238E27FC236}">
              <a16:creationId xmlns:a16="http://schemas.microsoft.com/office/drawing/2014/main" id="{045066F0-07F9-4BA3-A7B0-AA89C24944B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5" name="直線コネクタ 734">
          <a:extLst>
            <a:ext uri="{FF2B5EF4-FFF2-40B4-BE49-F238E27FC236}">
              <a16:creationId xmlns:a16="http://schemas.microsoft.com/office/drawing/2014/main" id="{40C6B95D-21EC-483B-99BF-43FCAEDEE21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6" name="テキスト ボックス 735">
          <a:extLst>
            <a:ext uri="{FF2B5EF4-FFF2-40B4-BE49-F238E27FC236}">
              <a16:creationId xmlns:a16="http://schemas.microsoft.com/office/drawing/2014/main" id="{D6B14D34-B589-4407-B260-10D665FCF44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7" name="直線コネクタ 736">
          <a:extLst>
            <a:ext uri="{FF2B5EF4-FFF2-40B4-BE49-F238E27FC236}">
              <a16:creationId xmlns:a16="http://schemas.microsoft.com/office/drawing/2014/main" id="{11D99C9C-0CAE-4207-831E-E94A7AA8A98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8" name="テキスト ボックス 737">
          <a:extLst>
            <a:ext uri="{FF2B5EF4-FFF2-40B4-BE49-F238E27FC236}">
              <a16:creationId xmlns:a16="http://schemas.microsoft.com/office/drawing/2014/main" id="{5AAFA8C3-809B-42DC-AB66-BC2A77DF831D}"/>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9" name="直線コネクタ 738">
          <a:extLst>
            <a:ext uri="{FF2B5EF4-FFF2-40B4-BE49-F238E27FC236}">
              <a16:creationId xmlns:a16="http://schemas.microsoft.com/office/drawing/2014/main" id="{E6439F93-D438-4BE8-9C7D-7A09784AB004}"/>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0" name="テキスト ボックス 739">
          <a:extLst>
            <a:ext uri="{FF2B5EF4-FFF2-40B4-BE49-F238E27FC236}">
              <a16:creationId xmlns:a16="http://schemas.microsoft.com/office/drawing/2014/main" id="{54B48261-A93C-446B-96BA-F94F577D3CE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a:extLst>
            <a:ext uri="{FF2B5EF4-FFF2-40B4-BE49-F238E27FC236}">
              <a16:creationId xmlns:a16="http://schemas.microsoft.com/office/drawing/2014/main" id="{0F163766-55F6-48D3-B641-ACF3306DB4A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2" name="テキスト ボックス 741">
          <a:extLst>
            <a:ext uri="{FF2B5EF4-FFF2-40B4-BE49-F238E27FC236}">
              <a16:creationId xmlns:a16="http://schemas.microsoft.com/office/drawing/2014/main" id="{6B024311-329B-4B6C-9A03-ED907619CEF3}"/>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3" name="【消防施設】&#10;有形固定資産減価償却率グラフ枠">
          <a:extLst>
            <a:ext uri="{FF2B5EF4-FFF2-40B4-BE49-F238E27FC236}">
              <a16:creationId xmlns:a16="http://schemas.microsoft.com/office/drawing/2014/main" id="{FA934903-A0C9-4578-80C3-3BFDB0E5A45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85</xdr:row>
      <xdr:rowOff>41911</xdr:rowOff>
    </xdr:to>
    <xdr:cxnSp macro="">
      <xdr:nvCxnSpPr>
        <xdr:cNvPr id="744" name="直線コネクタ 743">
          <a:extLst>
            <a:ext uri="{FF2B5EF4-FFF2-40B4-BE49-F238E27FC236}">
              <a16:creationId xmlns:a16="http://schemas.microsoft.com/office/drawing/2014/main" id="{ED9B89EE-6357-4F8E-BAD8-8323BCC03F86}"/>
            </a:ext>
          </a:extLst>
        </xdr:cNvPr>
        <xdr:cNvCxnSpPr/>
      </xdr:nvCxnSpPr>
      <xdr:spPr>
        <a:xfrm flipV="1">
          <a:off x="16318864" y="13232130"/>
          <a:ext cx="0" cy="1383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45738</xdr:rowOff>
    </xdr:from>
    <xdr:ext cx="405111" cy="259045"/>
    <xdr:sp macro="" textlink="">
      <xdr:nvSpPr>
        <xdr:cNvPr id="745" name="【消防施設】&#10;有形固定資産減価償却率最小値テキスト">
          <a:extLst>
            <a:ext uri="{FF2B5EF4-FFF2-40B4-BE49-F238E27FC236}">
              <a16:creationId xmlns:a16="http://schemas.microsoft.com/office/drawing/2014/main" id="{C89BDF1A-CD23-42EE-8C25-0D8341AFB422}"/>
            </a:ext>
          </a:extLst>
        </xdr:cNvPr>
        <xdr:cNvSpPr txBox="1"/>
      </xdr:nvSpPr>
      <xdr:spPr>
        <a:xfrm>
          <a:off x="16357600"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41911</xdr:rowOff>
    </xdr:from>
    <xdr:to>
      <xdr:col>86</xdr:col>
      <xdr:colOff>25400</xdr:colOff>
      <xdr:row>85</xdr:row>
      <xdr:rowOff>41911</xdr:rowOff>
    </xdr:to>
    <xdr:cxnSp macro="">
      <xdr:nvCxnSpPr>
        <xdr:cNvPr id="746" name="直線コネクタ 745">
          <a:extLst>
            <a:ext uri="{FF2B5EF4-FFF2-40B4-BE49-F238E27FC236}">
              <a16:creationId xmlns:a16="http://schemas.microsoft.com/office/drawing/2014/main" id="{B81343BE-F729-4C18-89C9-A7E2ACD99762}"/>
            </a:ext>
          </a:extLst>
        </xdr:cNvPr>
        <xdr:cNvCxnSpPr/>
      </xdr:nvCxnSpPr>
      <xdr:spPr>
        <a:xfrm>
          <a:off x="16230600" y="14615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47" name="【消防施設】&#10;有形固定資産減価償却率最大値テキスト">
          <a:extLst>
            <a:ext uri="{FF2B5EF4-FFF2-40B4-BE49-F238E27FC236}">
              <a16:creationId xmlns:a16="http://schemas.microsoft.com/office/drawing/2014/main" id="{69226720-0D7D-4D05-9246-A8F340121B94}"/>
            </a:ext>
          </a:extLst>
        </xdr:cNvPr>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48" name="直線コネクタ 747">
          <a:extLst>
            <a:ext uri="{FF2B5EF4-FFF2-40B4-BE49-F238E27FC236}">
              <a16:creationId xmlns:a16="http://schemas.microsoft.com/office/drawing/2014/main" id="{4CE1395D-56B3-470B-9016-246CDFF236B5}"/>
            </a:ext>
          </a:extLst>
        </xdr:cNvPr>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5732</xdr:rowOff>
    </xdr:from>
    <xdr:ext cx="405111" cy="259045"/>
    <xdr:sp macro="" textlink="">
      <xdr:nvSpPr>
        <xdr:cNvPr id="749" name="【消防施設】&#10;有形固定資産減価償却率平均値テキスト">
          <a:extLst>
            <a:ext uri="{FF2B5EF4-FFF2-40B4-BE49-F238E27FC236}">
              <a16:creationId xmlns:a16="http://schemas.microsoft.com/office/drawing/2014/main" id="{79931B64-6A0C-4B54-B188-BECB453C3979}"/>
            </a:ext>
          </a:extLst>
        </xdr:cNvPr>
        <xdr:cNvSpPr txBox="1"/>
      </xdr:nvSpPr>
      <xdr:spPr>
        <a:xfrm>
          <a:off x="16357600" y="14064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27305</xdr:rowOff>
    </xdr:from>
    <xdr:to>
      <xdr:col>85</xdr:col>
      <xdr:colOff>177800</xdr:colOff>
      <xdr:row>82</xdr:row>
      <xdr:rowOff>128905</xdr:rowOff>
    </xdr:to>
    <xdr:sp macro="" textlink="">
      <xdr:nvSpPr>
        <xdr:cNvPr id="750" name="フローチャート: 判断 749">
          <a:extLst>
            <a:ext uri="{FF2B5EF4-FFF2-40B4-BE49-F238E27FC236}">
              <a16:creationId xmlns:a16="http://schemas.microsoft.com/office/drawing/2014/main" id="{0C7974F3-C0C3-434C-9D27-7135F15F851C}"/>
            </a:ext>
          </a:extLst>
        </xdr:cNvPr>
        <xdr:cNvSpPr/>
      </xdr:nvSpPr>
      <xdr:spPr>
        <a:xfrm>
          <a:off x="162687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636</xdr:rowOff>
    </xdr:from>
    <xdr:to>
      <xdr:col>81</xdr:col>
      <xdr:colOff>101600</xdr:colOff>
      <xdr:row>82</xdr:row>
      <xdr:rowOff>102236</xdr:rowOff>
    </xdr:to>
    <xdr:sp macro="" textlink="">
      <xdr:nvSpPr>
        <xdr:cNvPr id="751" name="フローチャート: 判断 750">
          <a:extLst>
            <a:ext uri="{FF2B5EF4-FFF2-40B4-BE49-F238E27FC236}">
              <a16:creationId xmlns:a16="http://schemas.microsoft.com/office/drawing/2014/main" id="{83ECE0C0-EB81-41BC-8075-E2139A528C11}"/>
            </a:ext>
          </a:extLst>
        </xdr:cNvPr>
        <xdr:cNvSpPr/>
      </xdr:nvSpPr>
      <xdr:spPr>
        <a:xfrm>
          <a:off x="15430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149225</xdr:rowOff>
    </xdr:from>
    <xdr:to>
      <xdr:col>76</xdr:col>
      <xdr:colOff>165100</xdr:colOff>
      <xdr:row>82</xdr:row>
      <xdr:rowOff>79375</xdr:rowOff>
    </xdr:to>
    <xdr:sp macro="" textlink="">
      <xdr:nvSpPr>
        <xdr:cNvPr id="752" name="フローチャート: 判断 751">
          <a:extLst>
            <a:ext uri="{FF2B5EF4-FFF2-40B4-BE49-F238E27FC236}">
              <a16:creationId xmlns:a16="http://schemas.microsoft.com/office/drawing/2014/main" id="{88DBAB70-0844-4A71-B751-613069DADD58}"/>
            </a:ext>
          </a:extLst>
        </xdr:cNvPr>
        <xdr:cNvSpPr/>
      </xdr:nvSpPr>
      <xdr:spPr>
        <a:xfrm>
          <a:off x="14541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111125</xdr:rowOff>
    </xdr:from>
    <xdr:to>
      <xdr:col>72</xdr:col>
      <xdr:colOff>38100</xdr:colOff>
      <xdr:row>82</xdr:row>
      <xdr:rowOff>41275</xdr:rowOff>
    </xdr:to>
    <xdr:sp macro="" textlink="">
      <xdr:nvSpPr>
        <xdr:cNvPr id="753" name="フローチャート: 判断 752">
          <a:extLst>
            <a:ext uri="{FF2B5EF4-FFF2-40B4-BE49-F238E27FC236}">
              <a16:creationId xmlns:a16="http://schemas.microsoft.com/office/drawing/2014/main" id="{B43FE540-D91C-49ED-B4CD-C73500203E3D}"/>
            </a:ext>
          </a:extLst>
        </xdr:cNvPr>
        <xdr:cNvSpPr/>
      </xdr:nvSpPr>
      <xdr:spPr>
        <a:xfrm>
          <a:off x="13652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103505</xdr:rowOff>
    </xdr:from>
    <xdr:to>
      <xdr:col>67</xdr:col>
      <xdr:colOff>101600</xdr:colOff>
      <xdr:row>82</xdr:row>
      <xdr:rowOff>33655</xdr:rowOff>
    </xdr:to>
    <xdr:sp macro="" textlink="">
      <xdr:nvSpPr>
        <xdr:cNvPr id="754" name="フローチャート: 判断 753">
          <a:extLst>
            <a:ext uri="{FF2B5EF4-FFF2-40B4-BE49-F238E27FC236}">
              <a16:creationId xmlns:a16="http://schemas.microsoft.com/office/drawing/2014/main" id="{94630BE8-C75B-44B3-A95D-2D2FF17303BE}"/>
            </a:ext>
          </a:extLst>
        </xdr:cNvPr>
        <xdr:cNvSpPr/>
      </xdr:nvSpPr>
      <xdr:spPr>
        <a:xfrm>
          <a:off x="12763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D4DD3838-E47B-444D-B8B3-3BAA6DC9816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5BD39C27-3E41-41A9-A659-3C046F3EC36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E2A596E4-76DC-4C99-AAF3-9A4D9D74915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1796EE3C-EF68-4BE6-8939-C0B9E3C724F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7C337EB8-E347-4231-B428-09C68CEE4D5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71120</xdr:rowOff>
    </xdr:from>
    <xdr:to>
      <xdr:col>85</xdr:col>
      <xdr:colOff>177800</xdr:colOff>
      <xdr:row>82</xdr:row>
      <xdr:rowOff>1270</xdr:rowOff>
    </xdr:to>
    <xdr:sp macro="" textlink="">
      <xdr:nvSpPr>
        <xdr:cNvPr id="760" name="楕円 759">
          <a:extLst>
            <a:ext uri="{FF2B5EF4-FFF2-40B4-BE49-F238E27FC236}">
              <a16:creationId xmlns:a16="http://schemas.microsoft.com/office/drawing/2014/main" id="{39A5487A-98DB-47B6-B082-797491732931}"/>
            </a:ext>
          </a:extLst>
        </xdr:cNvPr>
        <xdr:cNvSpPr/>
      </xdr:nvSpPr>
      <xdr:spPr>
        <a:xfrm>
          <a:off x="1626870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93997</xdr:rowOff>
    </xdr:from>
    <xdr:ext cx="405111" cy="259045"/>
    <xdr:sp macro="" textlink="">
      <xdr:nvSpPr>
        <xdr:cNvPr id="761" name="【消防施設】&#10;有形固定資産減価償却率該当値テキスト">
          <a:extLst>
            <a:ext uri="{FF2B5EF4-FFF2-40B4-BE49-F238E27FC236}">
              <a16:creationId xmlns:a16="http://schemas.microsoft.com/office/drawing/2014/main" id="{EA969DEC-ED9C-4399-8A25-A7CC37A152C4}"/>
            </a:ext>
          </a:extLst>
        </xdr:cNvPr>
        <xdr:cNvSpPr txBox="1"/>
      </xdr:nvSpPr>
      <xdr:spPr>
        <a:xfrm>
          <a:off x="16357600"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154939</xdr:rowOff>
    </xdr:from>
    <xdr:to>
      <xdr:col>81</xdr:col>
      <xdr:colOff>101600</xdr:colOff>
      <xdr:row>82</xdr:row>
      <xdr:rowOff>85089</xdr:rowOff>
    </xdr:to>
    <xdr:sp macro="" textlink="">
      <xdr:nvSpPr>
        <xdr:cNvPr id="762" name="楕円 761">
          <a:extLst>
            <a:ext uri="{FF2B5EF4-FFF2-40B4-BE49-F238E27FC236}">
              <a16:creationId xmlns:a16="http://schemas.microsoft.com/office/drawing/2014/main" id="{169DC9C3-57F9-4598-A70B-31774E831DF4}"/>
            </a:ext>
          </a:extLst>
        </xdr:cNvPr>
        <xdr:cNvSpPr/>
      </xdr:nvSpPr>
      <xdr:spPr>
        <a:xfrm>
          <a:off x="15430500" y="1404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121920</xdr:rowOff>
    </xdr:from>
    <xdr:to>
      <xdr:col>85</xdr:col>
      <xdr:colOff>127000</xdr:colOff>
      <xdr:row>82</xdr:row>
      <xdr:rowOff>34289</xdr:rowOff>
    </xdr:to>
    <xdr:cxnSp macro="">
      <xdr:nvCxnSpPr>
        <xdr:cNvPr id="763" name="直線コネクタ 762">
          <a:extLst>
            <a:ext uri="{FF2B5EF4-FFF2-40B4-BE49-F238E27FC236}">
              <a16:creationId xmlns:a16="http://schemas.microsoft.com/office/drawing/2014/main" id="{17E0D431-BFC6-4317-B613-302DFA0E9608}"/>
            </a:ext>
          </a:extLst>
        </xdr:cNvPr>
        <xdr:cNvCxnSpPr/>
      </xdr:nvCxnSpPr>
      <xdr:spPr>
        <a:xfrm flipV="1">
          <a:off x="15481300" y="14009370"/>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137795</xdr:rowOff>
    </xdr:from>
    <xdr:to>
      <xdr:col>76</xdr:col>
      <xdr:colOff>165100</xdr:colOff>
      <xdr:row>85</xdr:row>
      <xdr:rowOff>67945</xdr:rowOff>
    </xdr:to>
    <xdr:sp macro="" textlink="">
      <xdr:nvSpPr>
        <xdr:cNvPr id="764" name="楕円 763">
          <a:extLst>
            <a:ext uri="{FF2B5EF4-FFF2-40B4-BE49-F238E27FC236}">
              <a16:creationId xmlns:a16="http://schemas.microsoft.com/office/drawing/2014/main" id="{21FDF8B4-6BB0-4A1F-A61A-E659796A2D57}"/>
            </a:ext>
          </a:extLst>
        </xdr:cNvPr>
        <xdr:cNvSpPr/>
      </xdr:nvSpPr>
      <xdr:spPr>
        <a:xfrm>
          <a:off x="14541500" y="1453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34289</xdr:rowOff>
    </xdr:from>
    <xdr:to>
      <xdr:col>81</xdr:col>
      <xdr:colOff>50800</xdr:colOff>
      <xdr:row>85</xdr:row>
      <xdr:rowOff>17145</xdr:rowOff>
    </xdr:to>
    <xdr:cxnSp macro="">
      <xdr:nvCxnSpPr>
        <xdr:cNvPr id="765" name="直線コネクタ 764">
          <a:extLst>
            <a:ext uri="{FF2B5EF4-FFF2-40B4-BE49-F238E27FC236}">
              <a16:creationId xmlns:a16="http://schemas.microsoft.com/office/drawing/2014/main" id="{60F02BF9-15E4-4996-8985-CC4B3E43BD9E}"/>
            </a:ext>
          </a:extLst>
        </xdr:cNvPr>
        <xdr:cNvCxnSpPr/>
      </xdr:nvCxnSpPr>
      <xdr:spPr>
        <a:xfrm flipV="1">
          <a:off x="14592300" y="14093189"/>
          <a:ext cx="889000" cy="49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126364</xdr:rowOff>
    </xdr:from>
    <xdr:to>
      <xdr:col>72</xdr:col>
      <xdr:colOff>38100</xdr:colOff>
      <xdr:row>85</xdr:row>
      <xdr:rowOff>56514</xdr:rowOff>
    </xdr:to>
    <xdr:sp macro="" textlink="">
      <xdr:nvSpPr>
        <xdr:cNvPr id="766" name="楕円 765">
          <a:extLst>
            <a:ext uri="{FF2B5EF4-FFF2-40B4-BE49-F238E27FC236}">
              <a16:creationId xmlns:a16="http://schemas.microsoft.com/office/drawing/2014/main" id="{972F53C0-93AD-4DE0-83F2-2A285B05524B}"/>
            </a:ext>
          </a:extLst>
        </xdr:cNvPr>
        <xdr:cNvSpPr/>
      </xdr:nvSpPr>
      <xdr:spPr>
        <a:xfrm>
          <a:off x="13652500" y="1452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5714</xdr:rowOff>
    </xdr:from>
    <xdr:to>
      <xdr:col>76</xdr:col>
      <xdr:colOff>114300</xdr:colOff>
      <xdr:row>85</xdr:row>
      <xdr:rowOff>17145</xdr:rowOff>
    </xdr:to>
    <xdr:cxnSp macro="">
      <xdr:nvCxnSpPr>
        <xdr:cNvPr id="767" name="直線コネクタ 766">
          <a:extLst>
            <a:ext uri="{FF2B5EF4-FFF2-40B4-BE49-F238E27FC236}">
              <a16:creationId xmlns:a16="http://schemas.microsoft.com/office/drawing/2014/main" id="{CE911456-CB01-4C1B-AC89-1FB410D51131}"/>
            </a:ext>
          </a:extLst>
        </xdr:cNvPr>
        <xdr:cNvCxnSpPr/>
      </xdr:nvCxnSpPr>
      <xdr:spPr>
        <a:xfrm>
          <a:off x="13703300" y="1457896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99695</xdr:rowOff>
    </xdr:from>
    <xdr:to>
      <xdr:col>67</xdr:col>
      <xdr:colOff>101600</xdr:colOff>
      <xdr:row>85</xdr:row>
      <xdr:rowOff>29845</xdr:rowOff>
    </xdr:to>
    <xdr:sp macro="" textlink="">
      <xdr:nvSpPr>
        <xdr:cNvPr id="768" name="楕円 767">
          <a:extLst>
            <a:ext uri="{FF2B5EF4-FFF2-40B4-BE49-F238E27FC236}">
              <a16:creationId xmlns:a16="http://schemas.microsoft.com/office/drawing/2014/main" id="{D408F8CC-78D6-4BE6-A3FE-ACC2100F46FE}"/>
            </a:ext>
          </a:extLst>
        </xdr:cNvPr>
        <xdr:cNvSpPr/>
      </xdr:nvSpPr>
      <xdr:spPr>
        <a:xfrm>
          <a:off x="12763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150495</xdr:rowOff>
    </xdr:from>
    <xdr:to>
      <xdr:col>71</xdr:col>
      <xdr:colOff>177800</xdr:colOff>
      <xdr:row>85</xdr:row>
      <xdr:rowOff>5714</xdr:rowOff>
    </xdr:to>
    <xdr:cxnSp macro="">
      <xdr:nvCxnSpPr>
        <xdr:cNvPr id="769" name="直線コネクタ 768">
          <a:extLst>
            <a:ext uri="{FF2B5EF4-FFF2-40B4-BE49-F238E27FC236}">
              <a16:creationId xmlns:a16="http://schemas.microsoft.com/office/drawing/2014/main" id="{8247D165-1471-4F88-B7E9-7093F65FF1A2}"/>
            </a:ext>
          </a:extLst>
        </xdr:cNvPr>
        <xdr:cNvCxnSpPr/>
      </xdr:nvCxnSpPr>
      <xdr:spPr>
        <a:xfrm>
          <a:off x="12814300" y="14552295"/>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93363</xdr:rowOff>
    </xdr:from>
    <xdr:ext cx="405111" cy="259045"/>
    <xdr:sp macro="" textlink="">
      <xdr:nvSpPr>
        <xdr:cNvPr id="770" name="n_1aveValue【消防施設】&#10;有形固定資産減価償却率">
          <a:extLst>
            <a:ext uri="{FF2B5EF4-FFF2-40B4-BE49-F238E27FC236}">
              <a16:creationId xmlns:a16="http://schemas.microsoft.com/office/drawing/2014/main" id="{F95AF83C-3B9E-461D-88BC-150359CEA933}"/>
            </a:ext>
          </a:extLst>
        </xdr:cNvPr>
        <xdr:cNvSpPr txBox="1"/>
      </xdr:nvSpPr>
      <xdr:spPr>
        <a:xfrm>
          <a:off x="1526604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95902</xdr:rowOff>
    </xdr:from>
    <xdr:ext cx="405111" cy="259045"/>
    <xdr:sp macro="" textlink="">
      <xdr:nvSpPr>
        <xdr:cNvPr id="771" name="n_2aveValue【消防施設】&#10;有形固定資産減価償却率">
          <a:extLst>
            <a:ext uri="{FF2B5EF4-FFF2-40B4-BE49-F238E27FC236}">
              <a16:creationId xmlns:a16="http://schemas.microsoft.com/office/drawing/2014/main" id="{111E13EF-4CCF-4646-94C6-3D39DD231AF4}"/>
            </a:ext>
          </a:extLst>
        </xdr:cNvPr>
        <xdr:cNvSpPr txBox="1"/>
      </xdr:nvSpPr>
      <xdr:spPr>
        <a:xfrm>
          <a:off x="14389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57802</xdr:rowOff>
    </xdr:from>
    <xdr:ext cx="405111" cy="259045"/>
    <xdr:sp macro="" textlink="">
      <xdr:nvSpPr>
        <xdr:cNvPr id="772" name="n_3aveValue【消防施設】&#10;有形固定資産減価償却率">
          <a:extLst>
            <a:ext uri="{FF2B5EF4-FFF2-40B4-BE49-F238E27FC236}">
              <a16:creationId xmlns:a16="http://schemas.microsoft.com/office/drawing/2014/main" id="{3CAECDD4-FF40-4E10-97AD-0E60D2BF923A}"/>
            </a:ext>
          </a:extLst>
        </xdr:cNvPr>
        <xdr:cNvSpPr txBox="1"/>
      </xdr:nvSpPr>
      <xdr:spPr>
        <a:xfrm>
          <a:off x="13500744"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50182</xdr:rowOff>
    </xdr:from>
    <xdr:ext cx="405111" cy="259045"/>
    <xdr:sp macro="" textlink="">
      <xdr:nvSpPr>
        <xdr:cNvPr id="773" name="n_4aveValue【消防施設】&#10;有形固定資産減価償却率">
          <a:extLst>
            <a:ext uri="{FF2B5EF4-FFF2-40B4-BE49-F238E27FC236}">
              <a16:creationId xmlns:a16="http://schemas.microsoft.com/office/drawing/2014/main" id="{89C94B8B-61A0-4D6C-9F95-D1EB7DF061B9}"/>
            </a:ext>
          </a:extLst>
        </xdr:cNvPr>
        <xdr:cNvSpPr txBox="1"/>
      </xdr:nvSpPr>
      <xdr:spPr>
        <a:xfrm>
          <a:off x="12611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101616</xdr:rowOff>
    </xdr:from>
    <xdr:ext cx="405111" cy="259045"/>
    <xdr:sp macro="" textlink="">
      <xdr:nvSpPr>
        <xdr:cNvPr id="774" name="n_1mainValue【消防施設】&#10;有形固定資産減価償却率">
          <a:extLst>
            <a:ext uri="{FF2B5EF4-FFF2-40B4-BE49-F238E27FC236}">
              <a16:creationId xmlns:a16="http://schemas.microsoft.com/office/drawing/2014/main" id="{58DE851E-9620-47F0-9882-77304603A6F8}"/>
            </a:ext>
          </a:extLst>
        </xdr:cNvPr>
        <xdr:cNvSpPr txBox="1"/>
      </xdr:nvSpPr>
      <xdr:spPr>
        <a:xfrm>
          <a:off x="15266044" y="1381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59072</xdr:rowOff>
    </xdr:from>
    <xdr:ext cx="405111" cy="259045"/>
    <xdr:sp macro="" textlink="">
      <xdr:nvSpPr>
        <xdr:cNvPr id="775" name="n_2mainValue【消防施設】&#10;有形固定資産減価償却率">
          <a:extLst>
            <a:ext uri="{FF2B5EF4-FFF2-40B4-BE49-F238E27FC236}">
              <a16:creationId xmlns:a16="http://schemas.microsoft.com/office/drawing/2014/main" id="{4C5B316F-25E5-4C51-BA45-BE225A23736B}"/>
            </a:ext>
          </a:extLst>
        </xdr:cNvPr>
        <xdr:cNvSpPr txBox="1"/>
      </xdr:nvSpPr>
      <xdr:spPr>
        <a:xfrm>
          <a:off x="14389744" y="1463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47641</xdr:rowOff>
    </xdr:from>
    <xdr:ext cx="405111" cy="259045"/>
    <xdr:sp macro="" textlink="">
      <xdr:nvSpPr>
        <xdr:cNvPr id="776" name="n_3mainValue【消防施設】&#10;有形固定資産減価償却率">
          <a:extLst>
            <a:ext uri="{FF2B5EF4-FFF2-40B4-BE49-F238E27FC236}">
              <a16:creationId xmlns:a16="http://schemas.microsoft.com/office/drawing/2014/main" id="{ED8B97A7-795B-4E51-A744-2B6D4A6817F5}"/>
            </a:ext>
          </a:extLst>
        </xdr:cNvPr>
        <xdr:cNvSpPr txBox="1"/>
      </xdr:nvSpPr>
      <xdr:spPr>
        <a:xfrm>
          <a:off x="13500744" y="1462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20972</xdr:rowOff>
    </xdr:from>
    <xdr:ext cx="405111" cy="259045"/>
    <xdr:sp macro="" textlink="">
      <xdr:nvSpPr>
        <xdr:cNvPr id="777" name="n_4mainValue【消防施設】&#10;有形固定資産減価償却率">
          <a:extLst>
            <a:ext uri="{FF2B5EF4-FFF2-40B4-BE49-F238E27FC236}">
              <a16:creationId xmlns:a16="http://schemas.microsoft.com/office/drawing/2014/main" id="{F1A63AE0-16D0-45D3-BF22-9AE7EE773070}"/>
            </a:ext>
          </a:extLst>
        </xdr:cNvPr>
        <xdr:cNvSpPr txBox="1"/>
      </xdr:nvSpPr>
      <xdr:spPr>
        <a:xfrm>
          <a:off x="126117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a:extLst>
            <a:ext uri="{FF2B5EF4-FFF2-40B4-BE49-F238E27FC236}">
              <a16:creationId xmlns:a16="http://schemas.microsoft.com/office/drawing/2014/main" id="{6C0EA033-63FE-400D-8570-D5FCA46892F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a:extLst>
            <a:ext uri="{FF2B5EF4-FFF2-40B4-BE49-F238E27FC236}">
              <a16:creationId xmlns:a16="http://schemas.microsoft.com/office/drawing/2014/main" id="{E926D530-5280-4AF9-9742-926E3093C07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a:extLst>
            <a:ext uri="{FF2B5EF4-FFF2-40B4-BE49-F238E27FC236}">
              <a16:creationId xmlns:a16="http://schemas.microsoft.com/office/drawing/2014/main" id="{97992718-9F17-4269-8018-E30EBDFB485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a:extLst>
            <a:ext uri="{FF2B5EF4-FFF2-40B4-BE49-F238E27FC236}">
              <a16:creationId xmlns:a16="http://schemas.microsoft.com/office/drawing/2014/main" id="{F90D111C-3CEB-4E52-A7A9-C8D6D912CA3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a:extLst>
            <a:ext uri="{FF2B5EF4-FFF2-40B4-BE49-F238E27FC236}">
              <a16:creationId xmlns:a16="http://schemas.microsoft.com/office/drawing/2014/main" id="{BEF67E8C-BD88-4BDF-82AB-F335E3CC7AB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a:extLst>
            <a:ext uri="{FF2B5EF4-FFF2-40B4-BE49-F238E27FC236}">
              <a16:creationId xmlns:a16="http://schemas.microsoft.com/office/drawing/2014/main" id="{5C28BA54-70C9-4C0F-8316-BFEF16C8D69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a:extLst>
            <a:ext uri="{FF2B5EF4-FFF2-40B4-BE49-F238E27FC236}">
              <a16:creationId xmlns:a16="http://schemas.microsoft.com/office/drawing/2014/main" id="{C7D48651-DEA8-47E7-BCE5-58953ACBED0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a:extLst>
            <a:ext uri="{FF2B5EF4-FFF2-40B4-BE49-F238E27FC236}">
              <a16:creationId xmlns:a16="http://schemas.microsoft.com/office/drawing/2014/main" id="{E9DC7D3E-DB92-42CB-A2BE-728A2DC455B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a:extLst>
            <a:ext uri="{FF2B5EF4-FFF2-40B4-BE49-F238E27FC236}">
              <a16:creationId xmlns:a16="http://schemas.microsoft.com/office/drawing/2014/main" id="{8AFA1F3D-82CC-4E22-AFAB-DED7EB054F0A}"/>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a:extLst>
            <a:ext uri="{FF2B5EF4-FFF2-40B4-BE49-F238E27FC236}">
              <a16:creationId xmlns:a16="http://schemas.microsoft.com/office/drawing/2014/main" id="{A73C67C9-F466-461E-847E-0170AAE292F9}"/>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8" name="直線コネクタ 787">
          <a:extLst>
            <a:ext uri="{FF2B5EF4-FFF2-40B4-BE49-F238E27FC236}">
              <a16:creationId xmlns:a16="http://schemas.microsoft.com/office/drawing/2014/main" id="{57EDD3DA-A2E5-4E40-A7D8-BB0A00B9D2A3}"/>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9" name="テキスト ボックス 788">
          <a:extLst>
            <a:ext uri="{FF2B5EF4-FFF2-40B4-BE49-F238E27FC236}">
              <a16:creationId xmlns:a16="http://schemas.microsoft.com/office/drawing/2014/main" id="{9C8056EF-61D3-40B0-A8F3-5CB99018ABC8}"/>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0" name="直線コネクタ 789">
          <a:extLst>
            <a:ext uri="{FF2B5EF4-FFF2-40B4-BE49-F238E27FC236}">
              <a16:creationId xmlns:a16="http://schemas.microsoft.com/office/drawing/2014/main" id="{BB548F20-C7D7-4D0A-9A89-B9135D2B80A3}"/>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1" name="テキスト ボックス 790">
          <a:extLst>
            <a:ext uri="{FF2B5EF4-FFF2-40B4-BE49-F238E27FC236}">
              <a16:creationId xmlns:a16="http://schemas.microsoft.com/office/drawing/2014/main" id="{3FAFECD5-83CA-411F-887D-9D4E170450BC}"/>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2" name="直線コネクタ 791">
          <a:extLst>
            <a:ext uri="{FF2B5EF4-FFF2-40B4-BE49-F238E27FC236}">
              <a16:creationId xmlns:a16="http://schemas.microsoft.com/office/drawing/2014/main" id="{7DCC6A17-BB07-4FB0-A019-B71F3134A3D2}"/>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3" name="テキスト ボックス 792">
          <a:extLst>
            <a:ext uri="{FF2B5EF4-FFF2-40B4-BE49-F238E27FC236}">
              <a16:creationId xmlns:a16="http://schemas.microsoft.com/office/drawing/2014/main" id="{4639F594-8BEA-4FAC-BACC-50DF42FFCC05}"/>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4" name="直線コネクタ 793">
          <a:extLst>
            <a:ext uri="{FF2B5EF4-FFF2-40B4-BE49-F238E27FC236}">
              <a16:creationId xmlns:a16="http://schemas.microsoft.com/office/drawing/2014/main" id="{B743F59D-C993-475A-B907-C8D22F224594}"/>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5" name="テキスト ボックス 794">
          <a:extLst>
            <a:ext uri="{FF2B5EF4-FFF2-40B4-BE49-F238E27FC236}">
              <a16:creationId xmlns:a16="http://schemas.microsoft.com/office/drawing/2014/main" id="{C498502B-45F4-406A-99C7-FE93395E4F68}"/>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6" name="直線コネクタ 795">
          <a:extLst>
            <a:ext uri="{FF2B5EF4-FFF2-40B4-BE49-F238E27FC236}">
              <a16:creationId xmlns:a16="http://schemas.microsoft.com/office/drawing/2014/main" id="{9081F4CD-ADD4-4B9C-9D23-A8363DCE7E2F}"/>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7" name="テキスト ボックス 796">
          <a:extLst>
            <a:ext uri="{FF2B5EF4-FFF2-40B4-BE49-F238E27FC236}">
              <a16:creationId xmlns:a16="http://schemas.microsoft.com/office/drawing/2014/main" id="{0F2EBEE9-9856-4FD7-A070-BE7CDC76D279}"/>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8" name="直線コネクタ 797">
          <a:extLst>
            <a:ext uri="{FF2B5EF4-FFF2-40B4-BE49-F238E27FC236}">
              <a16:creationId xmlns:a16="http://schemas.microsoft.com/office/drawing/2014/main" id="{84414050-90CE-40B6-AF19-EE446BAD400E}"/>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9" name="テキスト ボックス 798">
          <a:extLst>
            <a:ext uri="{FF2B5EF4-FFF2-40B4-BE49-F238E27FC236}">
              <a16:creationId xmlns:a16="http://schemas.microsoft.com/office/drawing/2014/main" id="{02BB0BAD-DBEE-42A6-BE41-5A3BC027BE31}"/>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a:extLst>
            <a:ext uri="{FF2B5EF4-FFF2-40B4-BE49-F238E27FC236}">
              <a16:creationId xmlns:a16="http://schemas.microsoft.com/office/drawing/2014/main" id="{D26D9967-26B4-43D2-891B-9C303A38569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a:extLst>
            <a:ext uri="{FF2B5EF4-FFF2-40B4-BE49-F238E27FC236}">
              <a16:creationId xmlns:a16="http://schemas.microsoft.com/office/drawing/2014/main" id="{33D00152-2C07-4419-B5B9-3EF54C1C778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消防施設】&#10;一人当たり面積グラフ枠">
          <a:extLst>
            <a:ext uri="{FF2B5EF4-FFF2-40B4-BE49-F238E27FC236}">
              <a16:creationId xmlns:a16="http://schemas.microsoft.com/office/drawing/2014/main" id="{DE719AA2-CEDA-40E9-B290-93B8848A796F}"/>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96882</xdr:rowOff>
    </xdr:from>
    <xdr:to>
      <xdr:col>116</xdr:col>
      <xdr:colOff>62864</xdr:colOff>
      <xdr:row>85</xdr:row>
      <xdr:rowOff>111579</xdr:rowOff>
    </xdr:to>
    <xdr:cxnSp macro="">
      <xdr:nvCxnSpPr>
        <xdr:cNvPr id="803" name="直線コネクタ 802">
          <a:extLst>
            <a:ext uri="{FF2B5EF4-FFF2-40B4-BE49-F238E27FC236}">
              <a16:creationId xmlns:a16="http://schemas.microsoft.com/office/drawing/2014/main" id="{3E1CC7D2-8AA2-440F-858F-650F6A79F9FE}"/>
            </a:ext>
          </a:extLst>
        </xdr:cNvPr>
        <xdr:cNvCxnSpPr/>
      </xdr:nvCxnSpPr>
      <xdr:spPr>
        <a:xfrm flipV="1">
          <a:off x="22160864" y="13469982"/>
          <a:ext cx="0" cy="1214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804" name="【消防施設】&#10;一人当たり面積最小値テキスト">
          <a:extLst>
            <a:ext uri="{FF2B5EF4-FFF2-40B4-BE49-F238E27FC236}">
              <a16:creationId xmlns:a16="http://schemas.microsoft.com/office/drawing/2014/main" id="{8C0FD2FE-3540-4A33-8DCC-CE4B2A01AF9D}"/>
            </a:ext>
          </a:extLst>
        </xdr:cNvPr>
        <xdr:cNvSpPr txBox="1"/>
      </xdr:nvSpPr>
      <xdr:spPr>
        <a:xfrm>
          <a:off x="2219960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805" name="直線コネクタ 804">
          <a:extLst>
            <a:ext uri="{FF2B5EF4-FFF2-40B4-BE49-F238E27FC236}">
              <a16:creationId xmlns:a16="http://schemas.microsoft.com/office/drawing/2014/main" id="{CC2F61BE-ED9D-40DD-9792-EFB2A5E0B67A}"/>
            </a:ext>
          </a:extLst>
        </xdr:cNvPr>
        <xdr:cNvCxnSpPr/>
      </xdr:nvCxnSpPr>
      <xdr:spPr>
        <a:xfrm>
          <a:off x="22072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43559</xdr:rowOff>
    </xdr:from>
    <xdr:ext cx="469744" cy="259045"/>
    <xdr:sp macro="" textlink="">
      <xdr:nvSpPr>
        <xdr:cNvPr id="806" name="【消防施設】&#10;一人当たり面積最大値テキスト">
          <a:extLst>
            <a:ext uri="{FF2B5EF4-FFF2-40B4-BE49-F238E27FC236}">
              <a16:creationId xmlns:a16="http://schemas.microsoft.com/office/drawing/2014/main" id="{B2423669-139A-40A1-ADFB-358A83340156}"/>
            </a:ext>
          </a:extLst>
        </xdr:cNvPr>
        <xdr:cNvSpPr txBox="1"/>
      </xdr:nvSpPr>
      <xdr:spPr>
        <a:xfrm>
          <a:off x="22199600" y="1324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96882</xdr:rowOff>
    </xdr:from>
    <xdr:to>
      <xdr:col>116</xdr:col>
      <xdr:colOff>152400</xdr:colOff>
      <xdr:row>78</xdr:row>
      <xdr:rowOff>96882</xdr:rowOff>
    </xdr:to>
    <xdr:cxnSp macro="">
      <xdr:nvCxnSpPr>
        <xdr:cNvPr id="807" name="直線コネクタ 806">
          <a:extLst>
            <a:ext uri="{FF2B5EF4-FFF2-40B4-BE49-F238E27FC236}">
              <a16:creationId xmlns:a16="http://schemas.microsoft.com/office/drawing/2014/main" id="{3DDCD6BA-51C2-4806-B5CD-5551181206E7}"/>
            </a:ext>
          </a:extLst>
        </xdr:cNvPr>
        <xdr:cNvCxnSpPr/>
      </xdr:nvCxnSpPr>
      <xdr:spPr>
        <a:xfrm>
          <a:off x="22072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75491</xdr:rowOff>
    </xdr:from>
    <xdr:ext cx="469744" cy="259045"/>
    <xdr:sp macro="" textlink="">
      <xdr:nvSpPr>
        <xdr:cNvPr id="808" name="【消防施設】&#10;一人当たり面積平均値テキスト">
          <a:extLst>
            <a:ext uri="{FF2B5EF4-FFF2-40B4-BE49-F238E27FC236}">
              <a16:creationId xmlns:a16="http://schemas.microsoft.com/office/drawing/2014/main" id="{D3EF9AA4-3CC2-477C-870E-BAC535029E03}"/>
            </a:ext>
          </a:extLst>
        </xdr:cNvPr>
        <xdr:cNvSpPr txBox="1"/>
      </xdr:nvSpPr>
      <xdr:spPr>
        <a:xfrm>
          <a:off x="22199600" y="13962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52614</xdr:rowOff>
    </xdr:from>
    <xdr:to>
      <xdr:col>116</xdr:col>
      <xdr:colOff>114300</xdr:colOff>
      <xdr:row>82</xdr:row>
      <xdr:rowOff>154214</xdr:rowOff>
    </xdr:to>
    <xdr:sp macro="" textlink="">
      <xdr:nvSpPr>
        <xdr:cNvPr id="809" name="フローチャート: 判断 808">
          <a:extLst>
            <a:ext uri="{FF2B5EF4-FFF2-40B4-BE49-F238E27FC236}">
              <a16:creationId xmlns:a16="http://schemas.microsoft.com/office/drawing/2014/main" id="{730AC333-683D-424B-9DE7-C7241785F3DA}"/>
            </a:ext>
          </a:extLst>
        </xdr:cNvPr>
        <xdr:cNvSpPr/>
      </xdr:nvSpPr>
      <xdr:spPr>
        <a:xfrm>
          <a:off x="221107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10" name="フローチャート: 判断 809">
          <a:extLst>
            <a:ext uri="{FF2B5EF4-FFF2-40B4-BE49-F238E27FC236}">
              <a16:creationId xmlns:a16="http://schemas.microsoft.com/office/drawing/2014/main" id="{C013B906-A96F-4778-B4C8-CED779C4DC13}"/>
            </a:ext>
          </a:extLst>
        </xdr:cNvPr>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124461</xdr:rowOff>
    </xdr:from>
    <xdr:to>
      <xdr:col>107</xdr:col>
      <xdr:colOff>101600</xdr:colOff>
      <xdr:row>83</xdr:row>
      <xdr:rowOff>54611</xdr:rowOff>
    </xdr:to>
    <xdr:sp macro="" textlink="">
      <xdr:nvSpPr>
        <xdr:cNvPr id="811" name="フローチャート: 判断 810">
          <a:extLst>
            <a:ext uri="{FF2B5EF4-FFF2-40B4-BE49-F238E27FC236}">
              <a16:creationId xmlns:a16="http://schemas.microsoft.com/office/drawing/2014/main" id="{654DFCF9-7D1D-4656-8F7F-87D1C91AA1D8}"/>
            </a:ext>
          </a:extLst>
        </xdr:cNvPr>
        <xdr:cNvSpPr/>
      </xdr:nvSpPr>
      <xdr:spPr>
        <a:xfrm>
          <a:off x="20383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124461</xdr:rowOff>
    </xdr:from>
    <xdr:to>
      <xdr:col>102</xdr:col>
      <xdr:colOff>165100</xdr:colOff>
      <xdr:row>83</xdr:row>
      <xdr:rowOff>54611</xdr:rowOff>
    </xdr:to>
    <xdr:sp macro="" textlink="">
      <xdr:nvSpPr>
        <xdr:cNvPr id="812" name="フローチャート: 判断 811">
          <a:extLst>
            <a:ext uri="{FF2B5EF4-FFF2-40B4-BE49-F238E27FC236}">
              <a16:creationId xmlns:a16="http://schemas.microsoft.com/office/drawing/2014/main" id="{6255B646-FA0D-43E2-BF97-F49DCB533FF0}"/>
            </a:ext>
          </a:extLst>
        </xdr:cNvPr>
        <xdr:cNvSpPr/>
      </xdr:nvSpPr>
      <xdr:spPr>
        <a:xfrm>
          <a:off x="19494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157118</xdr:rowOff>
    </xdr:from>
    <xdr:to>
      <xdr:col>98</xdr:col>
      <xdr:colOff>38100</xdr:colOff>
      <xdr:row>83</xdr:row>
      <xdr:rowOff>87268</xdr:rowOff>
    </xdr:to>
    <xdr:sp macro="" textlink="">
      <xdr:nvSpPr>
        <xdr:cNvPr id="813" name="フローチャート: 判断 812">
          <a:extLst>
            <a:ext uri="{FF2B5EF4-FFF2-40B4-BE49-F238E27FC236}">
              <a16:creationId xmlns:a16="http://schemas.microsoft.com/office/drawing/2014/main" id="{1413CB7B-38D9-49B7-A8E0-20C99CDD5568}"/>
            </a:ext>
          </a:extLst>
        </xdr:cNvPr>
        <xdr:cNvSpPr/>
      </xdr:nvSpPr>
      <xdr:spPr>
        <a:xfrm>
          <a:off x="186055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E1A40C3A-0A45-4FD9-8E94-754C5F5BA0D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C547A404-1398-4534-8061-6083593F483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D5072219-FD50-4CCF-B3F6-E983D2768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74980DE6-183A-4371-B307-2C0F7978463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ABB58C20-1DE2-46F6-A57A-EEFE818050F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18324</xdr:rowOff>
    </xdr:from>
    <xdr:to>
      <xdr:col>116</xdr:col>
      <xdr:colOff>114300</xdr:colOff>
      <xdr:row>83</xdr:row>
      <xdr:rowOff>119924</xdr:rowOff>
    </xdr:to>
    <xdr:sp macro="" textlink="">
      <xdr:nvSpPr>
        <xdr:cNvPr id="819" name="楕円 818">
          <a:extLst>
            <a:ext uri="{FF2B5EF4-FFF2-40B4-BE49-F238E27FC236}">
              <a16:creationId xmlns:a16="http://schemas.microsoft.com/office/drawing/2014/main" id="{F8340416-AFF6-4AAD-81E6-F173E1F1CA82}"/>
            </a:ext>
          </a:extLst>
        </xdr:cNvPr>
        <xdr:cNvSpPr/>
      </xdr:nvSpPr>
      <xdr:spPr>
        <a:xfrm>
          <a:off x="22110700" y="1424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168201</xdr:rowOff>
    </xdr:from>
    <xdr:ext cx="469744" cy="259045"/>
    <xdr:sp macro="" textlink="">
      <xdr:nvSpPr>
        <xdr:cNvPr id="820" name="【消防施設】&#10;一人当たり面積該当値テキスト">
          <a:extLst>
            <a:ext uri="{FF2B5EF4-FFF2-40B4-BE49-F238E27FC236}">
              <a16:creationId xmlns:a16="http://schemas.microsoft.com/office/drawing/2014/main" id="{4CFEA9A4-FEAC-419C-A410-A989092D3D61}"/>
            </a:ext>
          </a:extLst>
        </xdr:cNvPr>
        <xdr:cNvSpPr txBox="1"/>
      </xdr:nvSpPr>
      <xdr:spPr>
        <a:xfrm>
          <a:off x="22199600" y="1422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18324</xdr:rowOff>
    </xdr:from>
    <xdr:to>
      <xdr:col>112</xdr:col>
      <xdr:colOff>38100</xdr:colOff>
      <xdr:row>83</xdr:row>
      <xdr:rowOff>119924</xdr:rowOff>
    </xdr:to>
    <xdr:sp macro="" textlink="">
      <xdr:nvSpPr>
        <xdr:cNvPr id="821" name="楕円 820">
          <a:extLst>
            <a:ext uri="{FF2B5EF4-FFF2-40B4-BE49-F238E27FC236}">
              <a16:creationId xmlns:a16="http://schemas.microsoft.com/office/drawing/2014/main" id="{26E2CD1B-72C3-492E-9750-3C7323A97DC3}"/>
            </a:ext>
          </a:extLst>
        </xdr:cNvPr>
        <xdr:cNvSpPr/>
      </xdr:nvSpPr>
      <xdr:spPr>
        <a:xfrm>
          <a:off x="21272500" y="1424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69124</xdr:rowOff>
    </xdr:from>
    <xdr:to>
      <xdr:col>116</xdr:col>
      <xdr:colOff>63500</xdr:colOff>
      <xdr:row>83</xdr:row>
      <xdr:rowOff>69124</xdr:rowOff>
    </xdr:to>
    <xdr:cxnSp macro="">
      <xdr:nvCxnSpPr>
        <xdr:cNvPr id="822" name="直線コネクタ 821">
          <a:extLst>
            <a:ext uri="{FF2B5EF4-FFF2-40B4-BE49-F238E27FC236}">
              <a16:creationId xmlns:a16="http://schemas.microsoft.com/office/drawing/2014/main" id="{32734485-CEC8-47CB-B78F-7326129FAEE7}"/>
            </a:ext>
          </a:extLst>
        </xdr:cNvPr>
        <xdr:cNvCxnSpPr/>
      </xdr:nvCxnSpPr>
      <xdr:spPr>
        <a:xfrm>
          <a:off x="21323300" y="1429947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101600</xdr:rowOff>
    </xdr:from>
    <xdr:to>
      <xdr:col>107</xdr:col>
      <xdr:colOff>101600</xdr:colOff>
      <xdr:row>85</xdr:row>
      <xdr:rowOff>31750</xdr:rowOff>
    </xdr:to>
    <xdr:sp macro="" textlink="">
      <xdr:nvSpPr>
        <xdr:cNvPr id="823" name="楕円 822">
          <a:extLst>
            <a:ext uri="{FF2B5EF4-FFF2-40B4-BE49-F238E27FC236}">
              <a16:creationId xmlns:a16="http://schemas.microsoft.com/office/drawing/2014/main" id="{E5FD852A-CDBC-48AB-A61B-9B8D04A8E316}"/>
            </a:ext>
          </a:extLst>
        </xdr:cNvPr>
        <xdr:cNvSpPr/>
      </xdr:nvSpPr>
      <xdr:spPr>
        <a:xfrm>
          <a:off x="20383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69124</xdr:rowOff>
    </xdr:from>
    <xdr:to>
      <xdr:col>111</xdr:col>
      <xdr:colOff>177800</xdr:colOff>
      <xdr:row>84</xdr:row>
      <xdr:rowOff>152400</xdr:rowOff>
    </xdr:to>
    <xdr:cxnSp macro="">
      <xdr:nvCxnSpPr>
        <xdr:cNvPr id="824" name="直線コネクタ 823">
          <a:extLst>
            <a:ext uri="{FF2B5EF4-FFF2-40B4-BE49-F238E27FC236}">
              <a16:creationId xmlns:a16="http://schemas.microsoft.com/office/drawing/2014/main" id="{FF4D2EF7-1F40-486B-AE5B-158FB101C21F}"/>
            </a:ext>
          </a:extLst>
        </xdr:cNvPr>
        <xdr:cNvCxnSpPr/>
      </xdr:nvCxnSpPr>
      <xdr:spPr>
        <a:xfrm flipV="1">
          <a:off x="20434300" y="14299474"/>
          <a:ext cx="889000" cy="25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825" name="楕円 824">
          <a:extLst>
            <a:ext uri="{FF2B5EF4-FFF2-40B4-BE49-F238E27FC236}">
              <a16:creationId xmlns:a16="http://schemas.microsoft.com/office/drawing/2014/main" id="{50FA5162-1C19-407A-8E97-FE1C307E370B}"/>
            </a:ext>
          </a:extLst>
        </xdr:cNvPr>
        <xdr:cNvSpPr/>
      </xdr:nvSpPr>
      <xdr:spPr>
        <a:xfrm>
          <a:off x="19494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152400</xdr:rowOff>
    </xdr:from>
    <xdr:to>
      <xdr:col>107</xdr:col>
      <xdr:colOff>50800</xdr:colOff>
      <xdr:row>84</xdr:row>
      <xdr:rowOff>152400</xdr:rowOff>
    </xdr:to>
    <xdr:cxnSp macro="">
      <xdr:nvCxnSpPr>
        <xdr:cNvPr id="826" name="直線コネクタ 825">
          <a:extLst>
            <a:ext uri="{FF2B5EF4-FFF2-40B4-BE49-F238E27FC236}">
              <a16:creationId xmlns:a16="http://schemas.microsoft.com/office/drawing/2014/main" id="{A2CBABEE-585C-4BDC-A571-B6443310F8AB}"/>
            </a:ext>
          </a:extLst>
        </xdr:cNvPr>
        <xdr:cNvCxnSpPr/>
      </xdr:nvCxnSpPr>
      <xdr:spPr>
        <a:xfrm>
          <a:off x="19545300" y="1455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101600</xdr:rowOff>
    </xdr:from>
    <xdr:to>
      <xdr:col>98</xdr:col>
      <xdr:colOff>38100</xdr:colOff>
      <xdr:row>85</xdr:row>
      <xdr:rowOff>31750</xdr:rowOff>
    </xdr:to>
    <xdr:sp macro="" textlink="">
      <xdr:nvSpPr>
        <xdr:cNvPr id="827" name="楕円 826">
          <a:extLst>
            <a:ext uri="{FF2B5EF4-FFF2-40B4-BE49-F238E27FC236}">
              <a16:creationId xmlns:a16="http://schemas.microsoft.com/office/drawing/2014/main" id="{CA0D3449-8CB5-44F1-918C-327350A4CAF3}"/>
            </a:ext>
          </a:extLst>
        </xdr:cNvPr>
        <xdr:cNvSpPr/>
      </xdr:nvSpPr>
      <xdr:spPr>
        <a:xfrm>
          <a:off x="18605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152400</xdr:rowOff>
    </xdr:from>
    <xdr:to>
      <xdr:col>102</xdr:col>
      <xdr:colOff>114300</xdr:colOff>
      <xdr:row>84</xdr:row>
      <xdr:rowOff>152400</xdr:rowOff>
    </xdr:to>
    <xdr:cxnSp macro="">
      <xdr:nvCxnSpPr>
        <xdr:cNvPr id="828" name="直線コネクタ 827">
          <a:extLst>
            <a:ext uri="{FF2B5EF4-FFF2-40B4-BE49-F238E27FC236}">
              <a16:creationId xmlns:a16="http://schemas.microsoft.com/office/drawing/2014/main" id="{AFDE3DE3-4631-45FE-8EF9-6E3EE9F2B65C}"/>
            </a:ext>
          </a:extLst>
        </xdr:cNvPr>
        <xdr:cNvCxnSpPr/>
      </xdr:nvCxnSpPr>
      <xdr:spPr>
        <a:xfrm>
          <a:off x="18656300" y="1455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170741</xdr:rowOff>
    </xdr:from>
    <xdr:ext cx="469744" cy="259045"/>
    <xdr:sp macro="" textlink="">
      <xdr:nvSpPr>
        <xdr:cNvPr id="829" name="n_1aveValue【消防施設】&#10;一人当たり面積">
          <a:extLst>
            <a:ext uri="{FF2B5EF4-FFF2-40B4-BE49-F238E27FC236}">
              <a16:creationId xmlns:a16="http://schemas.microsoft.com/office/drawing/2014/main" id="{06650E1F-EB19-48FF-945F-37862614128D}"/>
            </a:ext>
          </a:extLst>
        </xdr:cNvPr>
        <xdr:cNvSpPr txBox="1"/>
      </xdr:nvSpPr>
      <xdr:spPr>
        <a:xfrm>
          <a:off x="210757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71138</xdr:rowOff>
    </xdr:from>
    <xdr:ext cx="469744" cy="259045"/>
    <xdr:sp macro="" textlink="">
      <xdr:nvSpPr>
        <xdr:cNvPr id="830" name="n_2aveValue【消防施設】&#10;一人当たり面積">
          <a:extLst>
            <a:ext uri="{FF2B5EF4-FFF2-40B4-BE49-F238E27FC236}">
              <a16:creationId xmlns:a16="http://schemas.microsoft.com/office/drawing/2014/main" id="{FE7E9629-C3C0-4B51-84B0-4EC05E93475A}"/>
            </a:ext>
          </a:extLst>
        </xdr:cNvPr>
        <xdr:cNvSpPr txBox="1"/>
      </xdr:nvSpPr>
      <xdr:spPr>
        <a:xfrm>
          <a:off x="20199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71138</xdr:rowOff>
    </xdr:from>
    <xdr:ext cx="469744" cy="259045"/>
    <xdr:sp macro="" textlink="">
      <xdr:nvSpPr>
        <xdr:cNvPr id="831" name="n_3aveValue【消防施設】&#10;一人当たり面積">
          <a:extLst>
            <a:ext uri="{FF2B5EF4-FFF2-40B4-BE49-F238E27FC236}">
              <a16:creationId xmlns:a16="http://schemas.microsoft.com/office/drawing/2014/main" id="{50E47FF4-F10F-49CB-AAC0-D2D0845C22AC}"/>
            </a:ext>
          </a:extLst>
        </xdr:cNvPr>
        <xdr:cNvSpPr txBox="1"/>
      </xdr:nvSpPr>
      <xdr:spPr>
        <a:xfrm>
          <a:off x="19310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103795</xdr:rowOff>
    </xdr:from>
    <xdr:ext cx="469744" cy="259045"/>
    <xdr:sp macro="" textlink="">
      <xdr:nvSpPr>
        <xdr:cNvPr id="832" name="n_4aveValue【消防施設】&#10;一人当たり面積">
          <a:extLst>
            <a:ext uri="{FF2B5EF4-FFF2-40B4-BE49-F238E27FC236}">
              <a16:creationId xmlns:a16="http://schemas.microsoft.com/office/drawing/2014/main" id="{A17F275B-C8A2-4A2D-A765-49B0C06E68DA}"/>
            </a:ext>
          </a:extLst>
        </xdr:cNvPr>
        <xdr:cNvSpPr txBox="1"/>
      </xdr:nvSpPr>
      <xdr:spPr>
        <a:xfrm>
          <a:off x="18421427" y="13991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111051</xdr:rowOff>
    </xdr:from>
    <xdr:ext cx="469744" cy="259045"/>
    <xdr:sp macro="" textlink="">
      <xdr:nvSpPr>
        <xdr:cNvPr id="833" name="n_1mainValue【消防施設】&#10;一人当たり面積">
          <a:extLst>
            <a:ext uri="{FF2B5EF4-FFF2-40B4-BE49-F238E27FC236}">
              <a16:creationId xmlns:a16="http://schemas.microsoft.com/office/drawing/2014/main" id="{0889E424-D2FE-40E5-B837-262C08034635}"/>
            </a:ext>
          </a:extLst>
        </xdr:cNvPr>
        <xdr:cNvSpPr txBox="1"/>
      </xdr:nvSpPr>
      <xdr:spPr>
        <a:xfrm>
          <a:off x="21075727" y="1434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834" name="n_2mainValue【消防施設】&#10;一人当たり面積">
          <a:extLst>
            <a:ext uri="{FF2B5EF4-FFF2-40B4-BE49-F238E27FC236}">
              <a16:creationId xmlns:a16="http://schemas.microsoft.com/office/drawing/2014/main" id="{D995F171-50F9-416E-9350-63BD42156D2C}"/>
            </a:ext>
          </a:extLst>
        </xdr:cNvPr>
        <xdr:cNvSpPr txBox="1"/>
      </xdr:nvSpPr>
      <xdr:spPr>
        <a:xfrm>
          <a:off x="20199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835" name="n_3mainValue【消防施設】&#10;一人当たり面積">
          <a:extLst>
            <a:ext uri="{FF2B5EF4-FFF2-40B4-BE49-F238E27FC236}">
              <a16:creationId xmlns:a16="http://schemas.microsoft.com/office/drawing/2014/main" id="{7C4B2012-263A-4AA7-BA40-0AEC0146A450}"/>
            </a:ext>
          </a:extLst>
        </xdr:cNvPr>
        <xdr:cNvSpPr txBox="1"/>
      </xdr:nvSpPr>
      <xdr:spPr>
        <a:xfrm>
          <a:off x="19310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836" name="n_4mainValue【消防施設】&#10;一人当たり面積">
          <a:extLst>
            <a:ext uri="{FF2B5EF4-FFF2-40B4-BE49-F238E27FC236}">
              <a16:creationId xmlns:a16="http://schemas.microsoft.com/office/drawing/2014/main" id="{78126CE1-DD78-4579-A0A1-D6A2FA3480D8}"/>
            </a:ext>
          </a:extLst>
        </xdr:cNvPr>
        <xdr:cNvSpPr txBox="1"/>
      </xdr:nvSpPr>
      <xdr:spPr>
        <a:xfrm>
          <a:off x="18421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a:extLst>
            <a:ext uri="{FF2B5EF4-FFF2-40B4-BE49-F238E27FC236}">
              <a16:creationId xmlns:a16="http://schemas.microsoft.com/office/drawing/2014/main" id="{1E25D5DE-3536-47E5-AD5C-9A352E782BB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a:extLst>
            <a:ext uri="{FF2B5EF4-FFF2-40B4-BE49-F238E27FC236}">
              <a16:creationId xmlns:a16="http://schemas.microsoft.com/office/drawing/2014/main" id="{84EF00DF-FEE6-4C49-B710-5F4E36D7C32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a:extLst>
            <a:ext uri="{FF2B5EF4-FFF2-40B4-BE49-F238E27FC236}">
              <a16:creationId xmlns:a16="http://schemas.microsoft.com/office/drawing/2014/main" id="{19B14639-9D22-4B2A-BE74-F8A86E793C2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a:extLst>
            <a:ext uri="{FF2B5EF4-FFF2-40B4-BE49-F238E27FC236}">
              <a16:creationId xmlns:a16="http://schemas.microsoft.com/office/drawing/2014/main" id="{D9F337AF-8410-4279-ACE4-235EAB836E7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a:extLst>
            <a:ext uri="{FF2B5EF4-FFF2-40B4-BE49-F238E27FC236}">
              <a16:creationId xmlns:a16="http://schemas.microsoft.com/office/drawing/2014/main" id="{4F92CB9F-EBA4-4F4E-BDD4-3BA67C2BD10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a:extLst>
            <a:ext uri="{FF2B5EF4-FFF2-40B4-BE49-F238E27FC236}">
              <a16:creationId xmlns:a16="http://schemas.microsoft.com/office/drawing/2014/main" id="{0A8B029E-014D-4EF6-B558-CA024D999BC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a:extLst>
            <a:ext uri="{FF2B5EF4-FFF2-40B4-BE49-F238E27FC236}">
              <a16:creationId xmlns:a16="http://schemas.microsoft.com/office/drawing/2014/main" id="{AE8C218B-09D7-4DC4-91B9-222C71BC5AE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a:extLst>
            <a:ext uri="{FF2B5EF4-FFF2-40B4-BE49-F238E27FC236}">
              <a16:creationId xmlns:a16="http://schemas.microsoft.com/office/drawing/2014/main" id="{EDEB65F0-1F61-43D9-86CD-6C98198D228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a:extLst>
            <a:ext uri="{FF2B5EF4-FFF2-40B4-BE49-F238E27FC236}">
              <a16:creationId xmlns:a16="http://schemas.microsoft.com/office/drawing/2014/main" id="{ECC71802-A2D4-4E2F-A361-717C79F4881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a:extLst>
            <a:ext uri="{FF2B5EF4-FFF2-40B4-BE49-F238E27FC236}">
              <a16:creationId xmlns:a16="http://schemas.microsoft.com/office/drawing/2014/main" id="{180F7BDA-D349-4F0C-8EA4-0A45D483417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a:extLst>
            <a:ext uri="{FF2B5EF4-FFF2-40B4-BE49-F238E27FC236}">
              <a16:creationId xmlns:a16="http://schemas.microsoft.com/office/drawing/2014/main" id="{C579AC4D-3A90-43A4-8F7F-BFBE107A9BF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8" name="直線コネクタ 847">
          <a:extLst>
            <a:ext uri="{FF2B5EF4-FFF2-40B4-BE49-F238E27FC236}">
              <a16:creationId xmlns:a16="http://schemas.microsoft.com/office/drawing/2014/main" id="{580A3BAF-0D4D-4EAF-9E7E-7C6F00B9B202}"/>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9" name="テキスト ボックス 848">
          <a:extLst>
            <a:ext uri="{FF2B5EF4-FFF2-40B4-BE49-F238E27FC236}">
              <a16:creationId xmlns:a16="http://schemas.microsoft.com/office/drawing/2014/main" id="{C43F3A6E-DFF1-45CE-9531-C7BC8ADEF4D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0" name="直線コネクタ 849">
          <a:extLst>
            <a:ext uri="{FF2B5EF4-FFF2-40B4-BE49-F238E27FC236}">
              <a16:creationId xmlns:a16="http://schemas.microsoft.com/office/drawing/2014/main" id="{BAF70880-F0FF-4E4D-9652-3C29D1C8195E}"/>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1" name="テキスト ボックス 850">
          <a:extLst>
            <a:ext uri="{FF2B5EF4-FFF2-40B4-BE49-F238E27FC236}">
              <a16:creationId xmlns:a16="http://schemas.microsoft.com/office/drawing/2014/main" id="{574DDB57-17F4-4BAC-93BD-2A76BF03A62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2" name="直線コネクタ 851">
          <a:extLst>
            <a:ext uri="{FF2B5EF4-FFF2-40B4-BE49-F238E27FC236}">
              <a16:creationId xmlns:a16="http://schemas.microsoft.com/office/drawing/2014/main" id="{D004F988-7656-4BCD-92EF-0D387D84EDCE}"/>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3" name="テキスト ボックス 852">
          <a:extLst>
            <a:ext uri="{FF2B5EF4-FFF2-40B4-BE49-F238E27FC236}">
              <a16:creationId xmlns:a16="http://schemas.microsoft.com/office/drawing/2014/main" id="{5A38FF41-FBE3-45C9-A5AD-4B63EB87301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4" name="直線コネクタ 853">
          <a:extLst>
            <a:ext uri="{FF2B5EF4-FFF2-40B4-BE49-F238E27FC236}">
              <a16:creationId xmlns:a16="http://schemas.microsoft.com/office/drawing/2014/main" id="{3003A400-CCC1-4600-9181-756E4516CCE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5" name="テキスト ボックス 854">
          <a:extLst>
            <a:ext uri="{FF2B5EF4-FFF2-40B4-BE49-F238E27FC236}">
              <a16:creationId xmlns:a16="http://schemas.microsoft.com/office/drawing/2014/main" id="{856359D9-C279-4E87-AB5C-957B5397868D}"/>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6" name="直線コネクタ 855">
          <a:extLst>
            <a:ext uri="{FF2B5EF4-FFF2-40B4-BE49-F238E27FC236}">
              <a16:creationId xmlns:a16="http://schemas.microsoft.com/office/drawing/2014/main" id="{163800E2-F6FC-45A1-B18D-055277AB2DBA}"/>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7" name="テキスト ボックス 856">
          <a:extLst>
            <a:ext uri="{FF2B5EF4-FFF2-40B4-BE49-F238E27FC236}">
              <a16:creationId xmlns:a16="http://schemas.microsoft.com/office/drawing/2014/main" id="{8E9ABC6A-8258-41D6-AFE5-CBB1303E957E}"/>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8" name="直線コネクタ 857">
          <a:extLst>
            <a:ext uri="{FF2B5EF4-FFF2-40B4-BE49-F238E27FC236}">
              <a16:creationId xmlns:a16="http://schemas.microsoft.com/office/drawing/2014/main" id="{920F40ED-52E8-4962-877F-E7E0F4FACCD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9" name="テキスト ボックス 858">
          <a:extLst>
            <a:ext uri="{FF2B5EF4-FFF2-40B4-BE49-F238E27FC236}">
              <a16:creationId xmlns:a16="http://schemas.microsoft.com/office/drawing/2014/main" id="{F69EFFC2-BF34-49D5-8368-FCFB2F919AB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0" name="直線コネクタ 859">
          <a:extLst>
            <a:ext uri="{FF2B5EF4-FFF2-40B4-BE49-F238E27FC236}">
              <a16:creationId xmlns:a16="http://schemas.microsoft.com/office/drawing/2014/main" id="{3C6A36D1-89BF-4C6F-8D8B-5744F4A20CC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1" name="【庁舎】&#10;有形固定資産減価償却率グラフ枠">
          <a:extLst>
            <a:ext uri="{FF2B5EF4-FFF2-40B4-BE49-F238E27FC236}">
              <a16:creationId xmlns:a16="http://schemas.microsoft.com/office/drawing/2014/main" id="{DCE32C82-AD20-4016-902A-F630486FC30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108</xdr:row>
      <xdr:rowOff>23949</xdr:rowOff>
    </xdr:to>
    <xdr:cxnSp macro="">
      <xdr:nvCxnSpPr>
        <xdr:cNvPr id="862" name="直線コネクタ 861">
          <a:extLst>
            <a:ext uri="{FF2B5EF4-FFF2-40B4-BE49-F238E27FC236}">
              <a16:creationId xmlns:a16="http://schemas.microsoft.com/office/drawing/2014/main" id="{EE54662A-7274-4041-BCFE-052141333E5D}"/>
            </a:ext>
          </a:extLst>
        </xdr:cNvPr>
        <xdr:cNvCxnSpPr/>
      </xdr:nvCxnSpPr>
      <xdr:spPr>
        <a:xfrm flipV="1">
          <a:off x="16318864" y="17281616"/>
          <a:ext cx="0" cy="1258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27776</xdr:rowOff>
    </xdr:from>
    <xdr:ext cx="405111" cy="259045"/>
    <xdr:sp macro="" textlink="">
      <xdr:nvSpPr>
        <xdr:cNvPr id="863" name="【庁舎】&#10;有形固定資産減価償却率最小値テキスト">
          <a:extLst>
            <a:ext uri="{FF2B5EF4-FFF2-40B4-BE49-F238E27FC236}">
              <a16:creationId xmlns:a16="http://schemas.microsoft.com/office/drawing/2014/main" id="{DFF50964-8820-4AE7-896A-217393ABCAF1}"/>
            </a:ext>
          </a:extLst>
        </xdr:cNvPr>
        <xdr:cNvSpPr txBox="1"/>
      </xdr:nvSpPr>
      <xdr:spPr>
        <a:xfrm>
          <a:off x="16357600" y="1854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23949</xdr:rowOff>
    </xdr:from>
    <xdr:to>
      <xdr:col>86</xdr:col>
      <xdr:colOff>25400</xdr:colOff>
      <xdr:row>108</xdr:row>
      <xdr:rowOff>23949</xdr:rowOff>
    </xdr:to>
    <xdr:cxnSp macro="">
      <xdr:nvCxnSpPr>
        <xdr:cNvPr id="864" name="直線コネクタ 863">
          <a:extLst>
            <a:ext uri="{FF2B5EF4-FFF2-40B4-BE49-F238E27FC236}">
              <a16:creationId xmlns:a16="http://schemas.microsoft.com/office/drawing/2014/main" id="{4463145D-6BB1-41CB-B630-436F396AFD95}"/>
            </a:ext>
          </a:extLst>
        </xdr:cNvPr>
        <xdr:cNvCxnSpPr/>
      </xdr:nvCxnSpPr>
      <xdr:spPr>
        <a:xfrm>
          <a:off x="16230600" y="1854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5" name="【庁舎】&#10;有形固定資産減価償却率最大値テキスト">
          <a:extLst>
            <a:ext uri="{FF2B5EF4-FFF2-40B4-BE49-F238E27FC236}">
              <a16:creationId xmlns:a16="http://schemas.microsoft.com/office/drawing/2014/main" id="{6E443B84-19A8-42E4-BC3B-ADBC3B449F1D}"/>
            </a:ext>
          </a:extLst>
        </xdr:cNvPr>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6" name="直線コネクタ 865">
          <a:extLst>
            <a:ext uri="{FF2B5EF4-FFF2-40B4-BE49-F238E27FC236}">
              <a16:creationId xmlns:a16="http://schemas.microsoft.com/office/drawing/2014/main" id="{AE2F1D22-244A-4913-BC58-6D8D52E12873}"/>
            </a:ext>
          </a:extLst>
        </xdr:cNvPr>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100165</xdr:rowOff>
    </xdr:from>
    <xdr:ext cx="405111" cy="259045"/>
    <xdr:sp macro="" textlink="">
      <xdr:nvSpPr>
        <xdr:cNvPr id="867" name="【庁舎】&#10;有形固定資産減価償却率平均値テキスト">
          <a:extLst>
            <a:ext uri="{FF2B5EF4-FFF2-40B4-BE49-F238E27FC236}">
              <a16:creationId xmlns:a16="http://schemas.microsoft.com/office/drawing/2014/main" id="{4DEBFCB6-E16F-4D7E-8739-5522E8C2EF38}"/>
            </a:ext>
          </a:extLst>
        </xdr:cNvPr>
        <xdr:cNvSpPr txBox="1"/>
      </xdr:nvSpPr>
      <xdr:spPr>
        <a:xfrm>
          <a:off x="16357600" y="17759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868" name="フローチャート: 判断 867">
          <a:extLst>
            <a:ext uri="{FF2B5EF4-FFF2-40B4-BE49-F238E27FC236}">
              <a16:creationId xmlns:a16="http://schemas.microsoft.com/office/drawing/2014/main" id="{44FF74C0-684F-473F-99ED-858B392AD45E}"/>
            </a:ext>
          </a:extLst>
        </xdr:cNvPr>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87449</xdr:rowOff>
    </xdr:from>
    <xdr:to>
      <xdr:col>81</xdr:col>
      <xdr:colOff>101600</xdr:colOff>
      <xdr:row>104</xdr:row>
      <xdr:rowOff>17599</xdr:rowOff>
    </xdr:to>
    <xdr:sp macro="" textlink="">
      <xdr:nvSpPr>
        <xdr:cNvPr id="869" name="フローチャート: 判断 868">
          <a:extLst>
            <a:ext uri="{FF2B5EF4-FFF2-40B4-BE49-F238E27FC236}">
              <a16:creationId xmlns:a16="http://schemas.microsoft.com/office/drawing/2014/main" id="{0CE8E900-614C-4236-BF23-33BF438B33D4}"/>
            </a:ext>
          </a:extLst>
        </xdr:cNvPr>
        <xdr:cNvSpPr/>
      </xdr:nvSpPr>
      <xdr:spPr>
        <a:xfrm>
          <a:off x="15430500" y="177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70" name="フローチャート: 判断 869">
          <a:extLst>
            <a:ext uri="{FF2B5EF4-FFF2-40B4-BE49-F238E27FC236}">
              <a16:creationId xmlns:a16="http://schemas.microsoft.com/office/drawing/2014/main" id="{D67C19EE-4F8F-4951-A0C3-E3D5196EC526}"/>
            </a:ext>
          </a:extLst>
        </xdr:cNvPr>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123371</xdr:rowOff>
    </xdr:from>
    <xdr:to>
      <xdr:col>72</xdr:col>
      <xdr:colOff>38100</xdr:colOff>
      <xdr:row>104</xdr:row>
      <xdr:rowOff>53521</xdr:rowOff>
    </xdr:to>
    <xdr:sp macro="" textlink="">
      <xdr:nvSpPr>
        <xdr:cNvPr id="871" name="フローチャート: 判断 870">
          <a:extLst>
            <a:ext uri="{FF2B5EF4-FFF2-40B4-BE49-F238E27FC236}">
              <a16:creationId xmlns:a16="http://schemas.microsoft.com/office/drawing/2014/main" id="{31B297E9-F428-4062-A1EE-D364D5C326DC}"/>
            </a:ext>
          </a:extLst>
        </xdr:cNvPr>
        <xdr:cNvSpPr/>
      </xdr:nvSpPr>
      <xdr:spPr>
        <a:xfrm>
          <a:off x="13652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144599</xdr:rowOff>
    </xdr:from>
    <xdr:to>
      <xdr:col>67</xdr:col>
      <xdr:colOff>101600</xdr:colOff>
      <xdr:row>104</xdr:row>
      <xdr:rowOff>74749</xdr:rowOff>
    </xdr:to>
    <xdr:sp macro="" textlink="">
      <xdr:nvSpPr>
        <xdr:cNvPr id="872" name="フローチャート: 判断 871">
          <a:extLst>
            <a:ext uri="{FF2B5EF4-FFF2-40B4-BE49-F238E27FC236}">
              <a16:creationId xmlns:a16="http://schemas.microsoft.com/office/drawing/2014/main" id="{C08801E0-407D-4E96-A1A2-434EB5882FF4}"/>
            </a:ext>
          </a:extLst>
        </xdr:cNvPr>
        <xdr:cNvSpPr/>
      </xdr:nvSpPr>
      <xdr:spPr>
        <a:xfrm>
          <a:off x="12763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8F7FF3E1-DD6E-4A10-986D-D2DC160721D1}"/>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445D5E38-87AA-4CBD-B313-846956B809C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AD9EB8E5-33DD-47C9-AC40-4982E6AFF8B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A7C87558-A366-44F5-B197-466D45A49E0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7597AC5A-066E-4698-8B7A-2D379E78996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31931</xdr:rowOff>
    </xdr:from>
    <xdr:to>
      <xdr:col>85</xdr:col>
      <xdr:colOff>177800</xdr:colOff>
      <xdr:row>103</xdr:row>
      <xdr:rowOff>133531</xdr:rowOff>
    </xdr:to>
    <xdr:sp macro="" textlink="">
      <xdr:nvSpPr>
        <xdr:cNvPr id="878" name="楕円 877">
          <a:extLst>
            <a:ext uri="{FF2B5EF4-FFF2-40B4-BE49-F238E27FC236}">
              <a16:creationId xmlns:a16="http://schemas.microsoft.com/office/drawing/2014/main" id="{4FCB9B24-0377-454A-8526-C5688909A785}"/>
            </a:ext>
          </a:extLst>
        </xdr:cNvPr>
        <xdr:cNvSpPr/>
      </xdr:nvSpPr>
      <xdr:spPr>
        <a:xfrm>
          <a:off x="16268700" y="1769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54808</xdr:rowOff>
    </xdr:from>
    <xdr:ext cx="405111" cy="259045"/>
    <xdr:sp macro="" textlink="">
      <xdr:nvSpPr>
        <xdr:cNvPr id="879" name="【庁舎】&#10;有形固定資産減価償却率該当値テキスト">
          <a:extLst>
            <a:ext uri="{FF2B5EF4-FFF2-40B4-BE49-F238E27FC236}">
              <a16:creationId xmlns:a16="http://schemas.microsoft.com/office/drawing/2014/main" id="{D9FC25D4-8E51-45C1-8AC0-13D96ACAF1AA}"/>
            </a:ext>
          </a:extLst>
        </xdr:cNvPr>
        <xdr:cNvSpPr txBox="1"/>
      </xdr:nvSpPr>
      <xdr:spPr>
        <a:xfrm>
          <a:off x="16357600" y="17542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5806</xdr:rowOff>
    </xdr:from>
    <xdr:to>
      <xdr:col>81</xdr:col>
      <xdr:colOff>101600</xdr:colOff>
      <xdr:row>104</xdr:row>
      <xdr:rowOff>107406</xdr:rowOff>
    </xdr:to>
    <xdr:sp macro="" textlink="">
      <xdr:nvSpPr>
        <xdr:cNvPr id="880" name="楕円 879">
          <a:extLst>
            <a:ext uri="{FF2B5EF4-FFF2-40B4-BE49-F238E27FC236}">
              <a16:creationId xmlns:a16="http://schemas.microsoft.com/office/drawing/2014/main" id="{93E6E8A8-B915-419F-A95E-50259CE089D3}"/>
            </a:ext>
          </a:extLst>
        </xdr:cNvPr>
        <xdr:cNvSpPr/>
      </xdr:nvSpPr>
      <xdr:spPr>
        <a:xfrm>
          <a:off x="15430500" y="1783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82731</xdr:rowOff>
    </xdr:from>
    <xdr:to>
      <xdr:col>85</xdr:col>
      <xdr:colOff>127000</xdr:colOff>
      <xdr:row>104</xdr:row>
      <xdr:rowOff>56606</xdr:rowOff>
    </xdr:to>
    <xdr:cxnSp macro="">
      <xdr:nvCxnSpPr>
        <xdr:cNvPr id="881" name="直線コネクタ 880">
          <a:extLst>
            <a:ext uri="{FF2B5EF4-FFF2-40B4-BE49-F238E27FC236}">
              <a16:creationId xmlns:a16="http://schemas.microsoft.com/office/drawing/2014/main" id="{3CB93A8E-2DDD-4F21-AEB2-A954C2AE5922}"/>
            </a:ext>
          </a:extLst>
        </xdr:cNvPr>
        <xdr:cNvCxnSpPr/>
      </xdr:nvCxnSpPr>
      <xdr:spPr>
        <a:xfrm flipV="1">
          <a:off x="15481300" y="17742081"/>
          <a:ext cx="838200" cy="14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907</xdr:rowOff>
    </xdr:from>
    <xdr:to>
      <xdr:col>76</xdr:col>
      <xdr:colOff>165100</xdr:colOff>
      <xdr:row>104</xdr:row>
      <xdr:rowOff>102507</xdr:rowOff>
    </xdr:to>
    <xdr:sp macro="" textlink="">
      <xdr:nvSpPr>
        <xdr:cNvPr id="882" name="楕円 881">
          <a:extLst>
            <a:ext uri="{FF2B5EF4-FFF2-40B4-BE49-F238E27FC236}">
              <a16:creationId xmlns:a16="http://schemas.microsoft.com/office/drawing/2014/main" id="{E3BC8ABE-428D-474B-BD79-7218CFB6D44C}"/>
            </a:ext>
          </a:extLst>
        </xdr:cNvPr>
        <xdr:cNvSpPr/>
      </xdr:nvSpPr>
      <xdr:spPr>
        <a:xfrm>
          <a:off x="14541500" y="1783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51707</xdr:rowOff>
    </xdr:from>
    <xdr:to>
      <xdr:col>81</xdr:col>
      <xdr:colOff>50800</xdr:colOff>
      <xdr:row>104</xdr:row>
      <xdr:rowOff>56606</xdr:rowOff>
    </xdr:to>
    <xdr:cxnSp macro="">
      <xdr:nvCxnSpPr>
        <xdr:cNvPr id="883" name="直線コネクタ 882">
          <a:extLst>
            <a:ext uri="{FF2B5EF4-FFF2-40B4-BE49-F238E27FC236}">
              <a16:creationId xmlns:a16="http://schemas.microsoft.com/office/drawing/2014/main" id="{D3982702-2B38-486A-9E8C-F69AF3FF6499}"/>
            </a:ext>
          </a:extLst>
        </xdr:cNvPr>
        <xdr:cNvCxnSpPr/>
      </xdr:nvCxnSpPr>
      <xdr:spPr>
        <a:xfrm>
          <a:off x="14592300" y="1788250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144599</xdr:rowOff>
    </xdr:from>
    <xdr:to>
      <xdr:col>72</xdr:col>
      <xdr:colOff>38100</xdr:colOff>
      <xdr:row>104</xdr:row>
      <xdr:rowOff>74749</xdr:rowOff>
    </xdr:to>
    <xdr:sp macro="" textlink="">
      <xdr:nvSpPr>
        <xdr:cNvPr id="884" name="楕円 883">
          <a:extLst>
            <a:ext uri="{FF2B5EF4-FFF2-40B4-BE49-F238E27FC236}">
              <a16:creationId xmlns:a16="http://schemas.microsoft.com/office/drawing/2014/main" id="{2A709C0C-5099-4F93-9881-B5C8EC79BC0F}"/>
            </a:ext>
          </a:extLst>
        </xdr:cNvPr>
        <xdr:cNvSpPr/>
      </xdr:nvSpPr>
      <xdr:spPr>
        <a:xfrm>
          <a:off x="1365250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23949</xdr:rowOff>
    </xdr:from>
    <xdr:to>
      <xdr:col>76</xdr:col>
      <xdr:colOff>114300</xdr:colOff>
      <xdr:row>104</xdr:row>
      <xdr:rowOff>51707</xdr:rowOff>
    </xdr:to>
    <xdr:cxnSp macro="">
      <xdr:nvCxnSpPr>
        <xdr:cNvPr id="885" name="直線コネクタ 884">
          <a:extLst>
            <a:ext uri="{FF2B5EF4-FFF2-40B4-BE49-F238E27FC236}">
              <a16:creationId xmlns:a16="http://schemas.microsoft.com/office/drawing/2014/main" id="{2EE4D013-FB5B-41DE-BAD8-892FC6D82B1B}"/>
            </a:ext>
          </a:extLst>
        </xdr:cNvPr>
        <xdr:cNvCxnSpPr/>
      </xdr:nvCxnSpPr>
      <xdr:spPr>
        <a:xfrm>
          <a:off x="13703300" y="1785474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115207</xdr:rowOff>
    </xdr:from>
    <xdr:to>
      <xdr:col>67</xdr:col>
      <xdr:colOff>101600</xdr:colOff>
      <xdr:row>104</xdr:row>
      <xdr:rowOff>45357</xdr:rowOff>
    </xdr:to>
    <xdr:sp macro="" textlink="">
      <xdr:nvSpPr>
        <xdr:cNvPr id="886" name="楕円 885">
          <a:extLst>
            <a:ext uri="{FF2B5EF4-FFF2-40B4-BE49-F238E27FC236}">
              <a16:creationId xmlns:a16="http://schemas.microsoft.com/office/drawing/2014/main" id="{EF4C5702-B41A-4A5A-9B56-5B8656936A31}"/>
            </a:ext>
          </a:extLst>
        </xdr:cNvPr>
        <xdr:cNvSpPr/>
      </xdr:nvSpPr>
      <xdr:spPr>
        <a:xfrm>
          <a:off x="12763500" y="1777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166007</xdr:rowOff>
    </xdr:from>
    <xdr:to>
      <xdr:col>71</xdr:col>
      <xdr:colOff>177800</xdr:colOff>
      <xdr:row>104</xdr:row>
      <xdr:rowOff>23949</xdr:rowOff>
    </xdr:to>
    <xdr:cxnSp macro="">
      <xdr:nvCxnSpPr>
        <xdr:cNvPr id="887" name="直線コネクタ 886">
          <a:extLst>
            <a:ext uri="{FF2B5EF4-FFF2-40B4-BE49-F238E27FC236}">
              <a16:creationId xmlns:a16="http://schemas.microsoft.com/office/drawing/2014/main" id="{BF01D485-46C4-41AC-91AB-BD334B0E86C4}"/>
            </a:ext>
          </a:extLst>
        </xdr:cNvPr>
        <xdr:cNvCxnSpPr/>
      </xdr:nvCxnSpPr>
      <xdr:spPr>
        <a:xfrm>
          <a:off x="12814300" y="1782535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34126</xdr:rowOff>
    </xdr:from>
    <xdr:ext cx="405111" cy="259045"/>
    <xdr:sp macro="" textlink="">
      <xdr:nvSpPr>
        <xdr:cNvPr id="888" name="n_1aveValue【庁舎】&#10;有形固定資産減価償却率">
          <a:extLst>
            <a:ext uri="{FF2B5EF4-FFF2-40B4-BE49-F238E27FC236}">
              <a16:creationId xmlns:a16="http://schemas.microsoft.com/office/drawing/2014/main" id="{CBB10069-2D82-4E5B-B115-BF2EFEDA6C12}"/>
            </a:ext>
          </a:extLst>
        </xdr:cNvPr>
        <xdr:cNvSpPr txBox="1"/>
      </xdr:nvSpPr>
      <xdr:spPr>
        <a:xfrm>
          <a:off x="15266044" y="1752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91276</xdr:rowOff>
    </xdr:from>
    <xdr:ext cx="405111" cy="259045"/>
    <xdr:sp macro="" textlink="">
      <xdr:nvSpPr>
        <xdr:cNvPr id="889" name="n_2aveValue【庁舎】&#10;有形固定資産減価償却率">
          <a:extLst>
            <a:ext uri="{FF2B5EF4-FFF2-40B4-BE49-F238E27FC236}">
              <a16:creationId xmlns:a16="http://schemas.microsoft.com/office/drawing/2014/main" id="{10ABFA5E-4B46-4B0F-9B12-307FE655451B}"/>
            </a:ext>
          </a:extLst>
        </xdr:cNvPr>
        <xdr:cNvSpPr txBox="1"/>
      </xdr:nvSpPr>
      <xdr:spPr>
        <a:xfrm>
          <a:off x="14389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70048</xdr:rowOff>
    </xdr:from>
    <xdr:ext cx="405111" cy="259045"/>
    <xdr:sp macro="" textlink="">
      <xdr:nvSpPr>
        <xdr:cNvPr id="890" name="n_3aveValue【庁舎】&#10;有形固定資産減価償却率">
          <a:extLst>
            <a:ext uri="{FF2B5EF4-FFF2-40B4-BE49-F238E27FC236}">
              <a16:creationId xmlns:a16="http://schemas.microsoft.com/office/drawing/2014/main" id="{D3F939C6-DB60-45E4-A4B7-826D9029E6A7}"/>
            </a:ext>
          </a:extLst>
        </xdr:cNvPr>
        <xdr:cNvSpPr txBox="1"/>
      </xdr:nvSpPr>
      <xdr:spPr>
        <a:xfrm>
          <a:off x="13500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65876</xdr:rowOff>
    </xdr:from>
    <xdr:ext cx="405111" cy="259045"/>
    <xdr:sp macro="" textlink="">
      <xdr:nvSpPr>
        <xdr:cNvPr id="891" name="n_4aveValue【庁舎】&#10;有形固定資産減価償却率">
          <a:extLst>
            <a:ext uri="{FF2B5EF4-FFF2-40B4-BE49-F238E27FC236}">
              <a16:creationId xmlns:a16="http://schemas.microsoft.com/office/drawing/2014/main" id="{CB3C184D-109D-4AC5-9FC1-2A2EB1A423E1}"/>
            </a:ext>
          </a:extLst>
        </xdr:cNvPr>
        <xdr:cNvSpPr txBox="1"/>
      </xdr:nvSpPr>
      <xdr:spPr>
        <a:xfrm>
          <a:off x="126117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98533</xdr:rowOff>
    </xdr:from>
    <xdr:ext cx="405111" cy="259045"/>
    <xdr:sp macro="" textlink="">
      <xdr:nvSpPr>
        <xdr:cNvPr id="892" name="n_1mainValue【庁舎】&#10;有形固定資産減価償却率">
          <a:extLst>
            <a:ext uri="{FF2B5EF4-FFF2-40B4-BE49-F238E27FC236}">
              <a16:creationId xmlns:a16="http://schemas.microsoft.com/office/drawing/2014/main" id="{084ADE01-03F9-409D-92FF-DB69186DAF46}"/>
            </a:ext>
          </a:extLst>
        </xdr:cNvPr>
        <xdr:cNvSpPr txBox="1"/>
      </xdr:nvSpPr>
      <xdr:spPr>
        <a:xfrm>
          <a:off x="152660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93634</xdr:rowOff>
    </xdr:from>
    <xdr:ext cx="405111" cy="259045"/>
    <xdr:sp macro="" textlink="">
      <xdr:nvSpPr>
        <xdr:cNvPr id="893" name="n_2mainValue【庁舎】&#10;有形固定資産減価償却率">
          <a:extLst>
            <a:ext uri="{FF2B5EF4-FFF2-40B4-BE49-F238E27FC236}">
              <a16:creationId xmlns:a16="http://schemas.microsoft.com/office/drawing/2014/main" id="{A43554CC-6E43-4047-AEF6-4CA486E3F22E}"/>
            </a:ext>
          </a:extLst>
        </xdr:cNvPr>
        <xdr:cNvSpPr txBox="1"/>
      </xdr:nvSpPr>
      <xdr:spPr>
        <a:xfrm>
          <a:off x="14389744" y="17924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65876</xdr:rowOff>
    </xdr:from>
    <xdr:ext cx="405111" cy="259045"/>
    <xdr:sp macro="" textlink="">
      <xdr:nvSpPr>
        <xdr:cNvPr id="894" name="n_3mainValue【庁舎】&#10;有形固定資産減価償却率">
          <a:extLst>
            <a:ext uri="{FF2B5EF4-FFF2-40B4-BE49-F238E27FC236}">
              <a16:creationId xmlns:a16="http://schemas.microsoft.com/office/drawing/2014/main" id="{4C027452-0EF7-483A-8880-42512AF318D9}"/>
            </a:ext>
          </a:extLst>
        </xdr:cNvPr>
        <xdr:cNvSpPr txBox="1"/>
      </xdr:nvSpPr>
      <xdr:spPr>
        <a:xfrm>
          <a:off x="135007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61884</xdr:rowOff>
    </xdr:from>
    <xdr:ext cx="405111" cy="259045"/>
    <xdr:sp macro="" textlink="">
      <xdr:nvSpPr>
        <xdr:cNvPr id="895" name="n_4mainValue【庁舎】&#10;有形固定資産減価償却率">
          <a:extLst>
            <a:ext uri="{FF2B5EF4-FFF2-40B4-BE49-F238E27FC236}">
              <a16:creationId xmlns:a16="http://schemas.microsoft.com/office/drawing/2014/main" id="{5DC19394-96B1-4254-AEAA-7ABCAE782549}"/>
            </a:ext>
          </a:extLst>
        </xdr:cNvPr>
        <xdr:cNvSpPr txBox="1"/>
      </xdr:nvSpPr>
      <xdr:spPr>
        <a:xfrm>
          <a:off x="12611744" y="1754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a:extLst>
            <a:ext uri="{FF2B5EF4-FFF2-40B4-BE49-F238E27FC236}">
              <a16:creationId xmlns:a16="http://schemas.microsoft.com/office/drawing/2014/main" id="{BD23F55E-4C49-49EB-A59E-7A874A12632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a:extLst>
            <a:ext uri="{FF2B5EF4-FFF2-40B4-BE49-F238E27FC236}">
              <a16:creationId xmlns:a16="http://schemas.microsoft.com/office/drawing/2014/main" id="{0D085319-A240-4A48-887E-B66F1423EA8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a:extLst>
            <a:ext uri="{FF2B5EF4-FFF2-40B4-BE49-F238E27FC236}">
              <a16:creationId xmlns:a16="http://schemas.microsoft.com/office/drawing/2014/main" id="{3A6A73A5-0024-4C4F-86DF-585BA9972D4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a:extLst>
            <a:ext uri="{FF2B5EF4-FFF2-40B4-BE49-F238E27FC236}">
              <a16:creationId xmlns:a16="http://schemas.microsoft.com/office/drawing/2014/main" id="{7765A71C-9F2F-407A-86BC-402A4613FAC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a:extLst>
            <a:ext uri="{FF2B5EF4-FFF2-40B4-BE49-F238E27FC236}">
              <a16:creationId xmlns:a16="http://schemas.microsoft.com/office/drawing/2014/main" id="{C6CE4161-2345-4368-9049-EDD9DDB382C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a:extLst>
            <a:ext uri="{FF2B5EF4-FFF2-40B4-BE49-F238E27FC236}">
              <a16:creationId xmlns:a16="http://schemas.microsoft.com/office/drawing/2014/main" id="{DCA1D376-F2D0-4883-AE86-CA55D588B82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a:extLst>
            <a:ext uri="{FF2B5EF4-FFF2-40B4-BE49-F238E27FC236}">
              <a16:creationId xmlns:a16="http://schemas.microsoft.com/office/drawing/2014/main" id="{815CC53B-1767-4813-B1D1-97A76AAB4C6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a:extLst>
            <a:ext uri="{FF2B5EF4-FFF2-40B4-BE49-F238E27FC236}">
              <a16:creationId xmlns:a16="http://schemas.microsoft.com/office/drawing/2014/main" id="{52B80113-2EA4-44F4-A6E4-B860EBF6C20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a:extLst>
            <a:ext uri="{FF2B5EF4-FFF2-40B4-BE49-F238E27FC236}">
              <a16:creationId xmlns:a16="http://schemas.microsoft.com/office/drawing/2014/main" id="{F4A67332-0F61-46BE-BE2D-9E00DB9D063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a:extLst>
            <a:ext uri="{FF2B5EF4-FFF2-40B4-BE49-F238E27FC236}">
              <a16:creationId xmlns:a16="http://schemas.microsoft.com/office/drawing/2014/main" id="{7A1E4815-3221-40D6-BF47-7554C1FA71C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6" name="直線コネクタ 905">
          <a:extLst>
            <a:ext uri="{FF2B5EF4-FFF2-40B4-BE49-F238E27FC236}">
              <a16:creationId xmlns:a16="http://schemas.microsoft.com/office/drawing/2014/main" id="{B53DB69B-B58B-48FB-BE89-B11B593529E8}"/>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7" name="テキスト ボックス 906">
          <a:extLst>
            <a:ext uri="{FF2B5EF4-FFF2-40B4-BE49-F238E27FC236}">
              <a16:creationId xmlns:a16="http://schemas.microsoft.com/office/drawing/2014/main" id="{149B0778-207A-4F4B-ADEF-F53E752802A5}"/>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8" name="直線コネクタ 907">
          <a:extLst>
            <a:ext uri="{FF2B5EF4-FFF2-40B4-BE49-F238E27FC236}">
              <a16:creationId xmlns:a16="http://schemas.microsoft.com/office/drawing/2014/main" id="{1A7050A1-4505-4544-9FA0-BAE8441135F5}"/>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9" name="テキスト ボックス 908">
          <a:extLst>
            <a:ext uri="{FF2B5EF4-FFF2-40B4-BE49-F238E27FC236}">
              <a16:creationId xmlns:a16="http://schemas.microsoft.com/office/drawing/2014/main" id="{F8CA6601-9083-48C3-AAA6-6BDE9E93C2A5}"/>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0" name="直線コネクタ 909">
          <a:extLst>
            <a:ext uri="{FF2B5EF4-FFF2-40B4-BE49-F238E27FC236}">
              <a16:creationId xmlns:a16="http://schemas.microsoft.com/office/drawing/2014/main" id="{C87D56EF-4F03-4337-A2E7-DF76291A54B1}"/>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1" name="テキスト ボックス 910">
          <a:extLst>
            <a:ext uri="{FF2B5EF4-FFF2-40B4-BE49-F238E27FC236}">
              <a16:creationId xmlns:a16="http://schemas.microsoft.com/office/drawing/2014/main" id="{FBAD106E-5F1C-460D-83C3-237AB51E75C2}"/>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2" name="直線コネクタ 911">
          <a:extLst>
            <a:ext uri="{FF2B5EF4-FFF2-40B4-BE49-F238E27FC236}">
              <a16:creationId xmlns:a16="http://schemas.microsoft.com/office/drawing/2014/main" id="{64C7D464-E3C8-4FF0-8BC0-40E8DD8B6174}"/>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3" name="テキスト ボックス 912">
          <a:extLst>
            <a:ext uri="{FF2B5EF4-FFF2-40B4-BE49-F238E27FC236}">
              <a16:creationId xmlns:a16="http://schemas.microsoft.com/office/drawing/2014/main" id="{DD147F9A-B953-42C3-87E7-6FAD41ABDFA9}"/>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4" name="直線コネクタ 913">
          <a:extLst>
            <a:ext uri="{FF2B5EF4-FFF2-40B4-BE49-F238E27FC236}">
              <a16:creationId xmlns:a16="http://schemas.microsoft.com/office/drawing/2014/main" id="{334D917F-98FA-405B-A809-2AAEE5FFA3E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5" name="テキスト ボックス 914">
          <a:extLst>
            <a:ext uri="{FF2B5EF4-FFF2-40B4-BE49-F238E27FC236}">
              <a16:creationId xmlns:a16="http://schemas.microsoft.com/office/drawing/2014/main" id="{40C84BDF-63EF-4EAD-AB1B-E8B1119C2149}"/>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05092ADD-A45A-4E42-9833-8A2EB877018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4F2888CE-74A6-410A-8471-5BEF76E0C3F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4485896B-D9BB-49E6-A75F-D93BAC2FF8A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0</xdr:rowOff>
    </xdr:from>
    <xdr:to>
      <xdr:col>116</xdr:col>
      <xdr:colOff>62864</xdr:colOff>
      <xdr:row>108</xdr:row>
      <xdr:rowOff>24764</xdr:rowOff>
    </xdr:to>
    <xdr:cxnSp macro="">
      <xdr:nvCxnSpPr>
        <xdr:cNvPr id="919" name="直線コネクタ 918">
          <a:extLst>
            <a:ext uri="{FF2B5EF4-FFF2-40B4-BE49-F238E27FC236}">
              <a16:creationId xmlns:a16="http://schemas.microsoft.com/office/drawing/2014/main" id="{4859DA28-B965-4781-A4B7-83AF586AA0BF}"/>
            </a:ext>
          </a:extLst>
        </xdr:cNvPr>
        <xdr:cNvCxnSpPr/>
      </xdr:nvCxnSpPr>
      <xdr:spPr>
        <a:xfrm flipV="1">
          <a:off x="22160864" y="17316450"/>
          <a:ext cx="0" cy="1224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20" name="【庁舎】&#10;一人当たり面積最小値テキスト">
          <a:extLst>
            <a:ext uri="{FF2B5EF4-FFF2-40B4-BE49-F238E27FC236}">
              <a16:creationId xmlns:a16="http://schemas.microsoft.com/office/drawing/2014/main" id="{3F859AE1-661C-41A6-B337-FBEAEA1A42BB}"/>
            </a:ext>
          </a:extLst>
        </xdr:cNvPr>
        <xdr:cNvSpPr txBox="1"/>
      </xdr:nvSpPr>
      <xdr:spPr>
        <a:xfrm>
          <a:off x="22199600" y="1854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21" name="直線コネクタ 920">
          <a:extLst>
            <a:ext uri="{FF2B5EF4-FFF2-40B4-BE49-F238E27FC236}">
              <a16:creationId xmlns:a16="http://schemas.microsoft.com/office/drawing/2014/main" id="{898E0609-359C-413B-AF0C-E53718A22796}"/>
            </a:ext>
          </a:extLst>
        </xdr:cNvPr>
        <xdr:cNvCxnSpPr/>
      </xdr:nvCxnSpPr>
      <xdr:spPr>
        <a:xfrm>
          <a:off x="22072600" y="1854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118127</xdr:rowOff>
    </xdr:from>
    <xdr:ext cx="469744" cy="259045"/>
    <xdr:sp macro="" textlink="">
      <xdr:nvSpPr>
        <xdr:cNvPr id="922" name="【庁舎】&#10;一人当たり面積最大値テキスト">
          <a:extLst>
            <a:ext uri="{FF2B5EF4-FFF2-40B4-BE49-F238E27FC236}">
              <a16:creationId xmlns:a16="http://schemas.microsoft.com/office/drawing/2014/main" id="{1DB179CB-8BBF-4BB1-80C3-D5687E52EF4C}"/>
            </a:ext>
          </a:extLst>
        </xdr:cNvPr>
        <xdr:cNvSpPr txBox="1"/>
      </xdr:nvSpPr>
      <xdr:spPr>
        <a:xfrm>
          <a:off x="22199600" y="1709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0</xdr:rowOff>
    </xdr:from>
    <xdr:to>
      <xdr:col>116</xdr:col>
      <xdr:colOff>152400</xdr:colOff>
      <xdr:row>101</xdr:row>
      <xdr:rowOff>0</xdr:rowOff>
    </xdr:to>
    <xdr:cxnSp macro="">
      <xdr:nvCxnSpPr>
        <xdr:cNvPr id="923" name="直線コネクタ 922">
          <a:extLst>
            <a:ext uri="{FF2B5EF4-FFF2-40B4-BE49-F238E27FC236}">
              <a16:creationId xmlns:a16="http://schemas.microsoft.com/office/drawing/2014/main" id="{B29F8C39-D6F8-4A1A-96C9-2FEA16342A2C}"/>
            </a:ext>
          </a:extLst>
        </xdr:cNvPr>
        <xdr:cNvCxnSpPr/>
      </xdr:nvCxnSpPr>
      <xdr:spPr>
        <a:xfrm>
          <a:off x="22072600" y="1731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31132</xdr:rowOff>
    </xdr:from>
    <xdr:ext cx="469744" cy="259045"/>
    <xdr:sp macro="" textlink="">
      <xdr:nvSpPr>
        <xdr:cNvPr id="924" name="【庁舎】&#10;一人当たり面積平均値テキスト">
          <a:extLst>
            <a:ext uri="{FF2B5EF4-FFF2-40B4-BE49-F238E27FC236}">
              <a16:creationId xmlns:a16="http://schemas.microsoft.com/office/drawing/2014/main" id="{1A4E6DCF-B001-46D6-8334-4285BE16CEE6}"/>
            </a:ext>
          </a:extLst>
        </xdr:cNvPr>
        <xdr:cNvSpPr txBox="1"/>
      </xdr:nvSpPr>
      <xdr:spPr>
        <a:xfrm>
          <a:off x="22199600" y="17861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xdr:rowOff>
    </xdr:from>
    <xdr:to>
      <xdr:col>116</xdr:col>
      <xdr:colOff>114300</xdr:colOff>
      <xdr:row>105</xdr:row>
      <xdr:rowOff>109855</xdr:rowOff>
    </xdr:to>
    <xdr:sp macro="" textlink="">
      <xdr:nvSpPr>
        <xdr:cNvPr id="925" name="フローチャート: 判断 924">
          <a:extLst>
            <a:ext uri="{FF2B5EF4-FFF2-40B4-BE49-F238E27FC236}">
              <a16:creationId xmlns:a16="http://schemas.microsoft.com/office/drawing/2014/main" id="{F50F6AB7-BB75-49E3-B7FB-15FC6FC5A46D}"/>
            </a:ext>
          </a:extLst>
        </xdr:cNvPr>
        <xdr:cNvSpPr/>
      </xdr:nvSpPr>
      <xdr:spPr>
        <a:xfrm>
          <a:off x="22110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19686</xdr:rowOff>
    </xdr:from>
    <xdr:to>
      <xdr:col>112</xdr:col>
      <xdr:colOff>38100</xdr:colOff>
      <xdr:row>105</xdr:row>
      <xdr:rowOff>121286</xdr:rowOff>
    </xdr:to>
    <xdr:sp macro="" textlink="">
      <xdr:nvSpPr>
        <xdr:cNvPr id="926" name="フローチャート: 判断 925">
          <a:extLst>
            <a:ext uri="{FF2B5EF4-FFF2-40B4-BE49-F238E27FC236}">
              <a16:creationId xmlns:a16="http://schemas.microsoft.com/office/drawing/2014/main" id="{BF2913B2-E040-423E-9870-5CBEA5C6771F}"/>
            </a:ext>
          </a:extLst>
        </xdr:cNvPr>
        <xdr:cNvSpPr/>
      </xdr:nvSpPr>
      <xdr:spPr>
        <a:xfrm>
          <a:off x="21272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99695</xdr:rowOff>
    </xdr:from>
    <xdr:to>
      <xdr:col>107</xdr:col>
      <xdr:colOff>101600</xdr:colOff>
      <xdr:row>106</xdr:row>
      <xdr:rowOff>29845</xdr:rowOff>
    </xdr:to>
    <xdr:sp macro="" textlink="">
      <xdr:nvSpPr>
        <xdr:cNvPr id="927" name="フローチャート: 判断 926">
          <a:extLst>
            <a:ext uri="{FF2B5EF4-FFF2-40B4-BE49-F238E27FC236}">
              <a16:creationId xmlns:a16="http://schemas.microsoft.com/office/drawing/2014/main" id="{6F7FBA7B-F338-4A8A-A2C4-2344063FA45D}"/>
            </a:ext>
          </a:extLst>
        </xdr:cNvPr>
        <xdr:cNvSpPr/>
      </xdr:nvSpPr>
      <xdr:spPr>
        <a:xfrm>
          <a:off x="203835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88264</xdr:rowOff>
    </xdr:from>
    <xdr:to>
      <xdr:col>102</xdr:col>
      <xdr:colOff>165100</xdr:colOff>
      <xdr:row>106</xdr:row>
      <xdr:rowOff>18414</xdr:rowOff>
    </xdr:to>
    <xdr:sp macro="" textlink="">
      <xdr:nvSpPr>
        <xdr:cNvPr id="928" name="フローチャート: 判断 927">
          <a:extLst>
            <a:ext uri="{FF2B5EF4-FFF2-40B4-BE49-F238E27FC236}">
              <a16:creationId xmlns:a16="http://schemas.microsoft.com/office/drawing/2014/main" id="{24C3ED4C-2D35-4B4C-8604-D7786B462C82}"/>
            </a:ext>
          </a:extLst>
        </xdr:cNvPr>
        <xdr:cNvSpPr/>
      </xdr:nvSpPr>
      <xdr:spPr>
        <a:xfrm>
          <a:off x="19494500" y="18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107314</xdr:rowOff>
    </xdr:from>
    <xdr:to>
      <xdr:col>98</xdr:col>
      <xdr:colOff>38100</xdr:colOff>
      <xdr:row>106</xdr:row>
      <xdr:rowOff>37464</xdr:rowOff>
    </xdr:to>
    <xdr:sp macro="" textlink="">
      <xdr:nvSpPr>
        <xdr:cNvPr id="929" name="フローチャート: 判断 928">
          <a:extLst>
            <a:ext uri="{FF2B5EF4-FFF2-40B4-BE49-F238E27FC236}">
              <a16:creationId xmlns:a16="http://schemas.microsoft.com/office/drawing/2014/main" id="{01D634AB-24D0-4AB4-A4FE-7B6936B6A947}"/>
            </a:ext>
          </a:extLst>
        </xdr:cNvPr>
        <xdr:cNvSpPr/>
      </xdr:nvSpPr>
      <xdr:spPr>
        <a:xfrm>
          <a:off x="18605500" y="1810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C39A0611-854F-4B8F-9484-685B88DACE1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76850340-1EE1-4443-94BA-C5AB041BA4E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D51BD7B0-4F9C-4E9D-88CC-1603B3D4B39E}"/>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C322C235-3079-4A3A-BC61-9F975D60EC3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1B049A6E-0F2A-4C88-BE01-29F63553316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84455</xdr:rowOff>
    </xdr:from>
    <xdr:to>
      <xdr:col>116</xdr:col>
      <xdr:colOff>114300</xdr:colOff>
      <xdr:row>106</xdr:row>
      <xdr:rowOff>14605</xdr:rowOff>
    </xdr:to>
    <xdr:sp macro="" textlink="">
      <xdr:nvSpPr>
        <xdr:cNvPr id="935" name="楕円 934">
          <a:extLst>
            <a:ext uri="{FF2B5EF4-FFF2-40B4-BE49-F238E27FC236}">
              <a16:creationId xmlns:a16="http://schemas.microsoft.com/office/drawing/2014/main" id="{9DCE34FE-98E0-4B11-A968-FF566EC9C9C0}"/>
            </a:ext>
          </a:extLst>
        </xdr:cNvPr>
        <xdr:cNvSpPr/>
      </xdr:nvSpPr>
      <xdr:spPr>
        <a:xfrm>
          <a:off x="22110700" y="180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62882</xdr:rowOff>
    </xdr:from>
    <xdr:ext cx="469744" cy="259045"/>
    <xdr:sp macro="" textlink="">
      <xdr:nvSpPr>
        <xdr:cNvPr id="936" name="【庁舎】&#10;一人当たり面積該当値テキスト">
          <a:extLst>
            <a:ext uri="{FF2B5EF4-FFF2-40B4-BE49-F238E27FC236}">
              <a16:creationId xmlns:a16="http://schemas.microsoft.com/office/drawing/2014/main" id="{4F681305-1C66-47A4-B465-A7177CA7EAA1}"/>
            </a:ext>
          </a:extLst>
        </xdr:cNvPr>
        <xdr:cNvSpPr txBox="1"/>
      </xdr:nvSpPr>
      <xdr:spPr>
        <a:xfrm>
          <a:off x="22199600" y="1806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88264</xdr:rowOff>
    </xdr:from>
    <xdr:to>
      <xdr:col>112</xdr:col>
      <xdr:colOff>38100</xdr:colOff>
      <xdr:row>106</xdr:row>
      <xdr:rowOff>18414</xdr:rowOff>
    </xdr:to>
    <xdr:sp macro="" textlink="">
      <xdr:nvSpPr>
        <xdr:cNvPr id="937" name="楕円 936">
          <a:extLst>
            <a:ext uri="{FF2B5EF4-FFF2-40B4-BE49-F238E27FC236}">
              <a16:creationId xmlns:a16="http://schemas.microsoft.com/office/drawing/2014/main" id="{D2410361-DA36-437E-8B84-F2F43DA19A52}"/>
            </a:ext>
          </a:extLst>
        </xdr:cNvPr>
        <xdr:cNvSpPr/>
      </xdr:nvSpPr>
      <xdr:spPr>
        <a:xfrm>
          <a:off x="212725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135255</xdr:rowOff>
    </xdr:from>
    <xdr:to>
      <xdr:col>116</xdr:col>
      <xdr:colOff>63500</xdr:colOff>
      <xdr:row>105</xdr:row>
      <xdr:rowOff>139064</xdr:rowOff>
    </xdr:to>
    <xdr:cxnSp macro="">
      <xdr:nvCxnSpPr>
        <xdr:cNvPr id="938" name="直線コネクタ 937">
          <a:extLst>
            <a:ext uri="{FF2B5EF4-FFF2-40B4-BE49-F238E27FC236}">
              <a16:creationId xmlns:a16="http://schemas.microsoft.com/office/drawing/2014/main" id="{CD4775BB-4324-4FED-8B5F-BE7C82797110}"/>
            </a:ext>
          </a:extLst>
        </xdr:cNvPr>
        <xdr:cNvCxnSpPr/>
      </xdr:nvCxnSpPr>
      <xdr:spPr>
        <a:xfrm flipV="1">
          <a:off x="21323300" y="18137505"/>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63500</xdr:rowOff>
    </xdr:from>
    <xdr:to>
      <xdr:col>107</xdr:col>
      <xdr:colOff>101600</xdr:colOff>
      <xdr:row>105</xdr:row>
      <xdr:rowOff>165100</xdr:rowOff>
    </xdr:to>
    <xdr:sp macro="" textlink="">
      <xdr:nvSpPr>
        <xdr:cNvPr id="939" name="楕円 938">
          <a:extLst>
            <a:ext uri="{FF2B5EF4-FFF2-40B4-BE49-F238E27FC236}">
              <a16:creationId xmlns:a16="http://schemas.microsoft.com/office/drawing/2014/main" id="{EA290708-CB9E-44A3-88CB-DE6E2DFC5A78}"/>
            </a:ext>
          </a:extLst>
        </xdr:cNvPr>
        <xdr:cNvSpPr/>
      </xdr:nvSpPr>
      <xdr:spPr>
        <a:xfrm>
          <a:off x="20383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114300</xdr:rowOff>
    </xdr:from>
    <xdr:to>
      <xdr:col>111</xdr:col>
      <xdr:colOff>177800</xdr:colOff>
      <xdr:row>105</xdr:row>
      <xdr:rowOff>139064</xdr:rowOff>
    </xdr:to>
    <xdr:cxnSp macro="">
      <xdr:nvCxnSpPr>
        <xdr:cNvPr id="940" name="直線コネクタ 939">
          <a:extLst>
            <a:ext uri="{FF2B5EF4-FFF2-40B4-BE49-F238E27FC236}">
              <a16:creationId xmlns:a16="http://schemas.microsoft.com/office/drawing/2014/main" id="{7FAC66DB-0337-4AFC-9F1D-04A48038F076}"/>
            </a:ext>
          </a:extLst>
        </xdr:cNvPr>
        <xdr:cNvCxnSpPr/>
      </xdr:nvCxnSpPr>
      <xdr:spPr>
        <a:xfrm>
          <a:off x="20434300" y="18116550"/>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63500</xdr:rowOff>
    </xdr:from>
    <xdr:to>
      <xdr:col>102</xdr:col>
      <xdr:colOff>165100</xdr:colOff>
      <xdr:row>105</xdr:row>
      <xdr:rowOff>165100</xdr:rowOff>
    </xdr:to>
    <xdr:sp macro="" textlink="">
      <xdr:nvSpPr>
        <xdr:cNvPr id="941" name="楕円 940">
          <a:extLst>
            <a:ext uri="{FF2B5EF4-FFF2-40B4-BE49-F238E27FC236}">
              <a16:creationId xmlns:a16="http://schemas.microsoft.com/office/drawing/2014/main" id="{154684CC-23BE-4D81-A0BA-CD3880D61D8A}"/>
            </a:ext>
          </a:extLst>
        </xdr:cNvPr>
        <xdr:cNvSpPr/>
      </xdr:nvSpPr>
      <xdr:spPr>
        <a:xfrm>
          <a:off x="19494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114300</xdr:rowOff>
    </xdr:from>
    <xdr:to>
      <xdr:col>107</xdr:col>
      <xdr:colOff>50800</xdr:colOff>
      <xdr:row>105</xdr:row>
      <xdr:rowOff>114300</xdr:rowOff>
    </xdr:to>
    <xdr:cxnSp macro="">
      <xdr:nvCxnSpPr>
        <xdr:cNvPr id="942" name="直線コネクタ 941">
          <a:extLst>
            <a:ext uri="{FF2B5EF4-FFF2-40B4-BE49-F238E27FC236}">
              <a16:creationId xmlns:a16="http://schemas.microsoft.com/office/drawing/2014/main" id="{F8F6BE00-8B13-424C-A012-89DA7E2951D0}"/>
            </a:ext>
          </a:extLst>
        </xdr:cNvPr>
        <xdr:cNvCxnSpPr/>
      </xdr:nvCxnSpPr>
      <xdr:spPr>
        <a:xfrm>
          <a:off x="19545300" y="18116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65405</xdr:rowOff>
    </xdr:from>
    <xdr:to>
      <xdr:col>98</xdr:col>
      <xdr:colOff>38100</xdr:colOff>
      <xdr:row>105</xdr:row>
      <xdr:rowOff>167005</xdr:rowOff>
    </xdr:to>
    <xdr:sp macro="" textlink="">
      <xdr:nvSpPr>
        <xdr:cNvPr id="943" name="楕円 942">
          <a:extLst>
            <a:ext uri="{FF2B5EF4-FFF2-40B4-BE49-F238E27FC236}">
              <a16:creationId xmlns:a16="http://schemas.microsoft.com/office/drawing/2014/main" id="{A863634A-17A1-41F3-8AD2-4E48C546C1FF}"/>
            </a:ext>
          </a:extLst>
        </xdr:cNvPr>
        <xdr:cNvSpPr/>
      </xdr:nvSpPr>
      <xdr:spPr>
        <a:xfrm>
          <a:off x="18605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114300</xdr:rowOff>
    </xdr:from>
    <xdr:to>
      <xdr:col>102</xdr:col>
      <xdr:colOff>114300</xdr:colOff>
      <xdr:row>105</xdr:row>
      <xdr:rowOff>116205</xdr:rowOff>
    </xdr:to>
    <xdr:cxnSp macro="">
      <xdr:nvCxnSpPr>
        <xdr:cNvPr id="944" name="直線コネクタ 943">
          <a:extLst>
            <a:ext uri="{FF2B5EF4-FFF2-40B4-BE49-F238E27FC236}">
              <a16:creationId xmlns:a16="http://schemas.microsoft.com/office/drawing/2014/main" id="{C469029D-6EBD-4024-8774-330AC4188490}"/>
            </a:ext>
          </a:extLst>
        </xdr:cNvPr>
        <xdr:cNvCxnSpPr/>
      </xdr:nvCxnSpPr>
      <xdr:spPr>
        <a:xfrm flipV="1">
          <a:off x="18656300" y="1811655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137813</xdr:rowOff>
    </xdr:from>
    <xdr:ext cx="469744" cy="259045"/>
    <xdr:sp macro="" textlink="">
      <xdr:nvSpPr>
        <xdr:cNvPr id="945" name="n_1aveValue【庁舎】&#10;一人当たり面積">
          <a:extLst>
            <a:ext uri="{FF2B5EF4-FFF2-40B4-BE49-F238E27FC236}">
              <a16:creationId xmlns:a16="http://schemas.microsoft.com/office/drawing/2014/main" id="{FF5805BF-7024-4CCE-879B-499A9AC24B08}"/>
            </a:ext>
          </a:extLst>
        </xdr:cNvPr>
        <xdr:cNvSpPr txBox="1"/>
      </xdr:nvSpPr>
      <xdr:spPr>
        <a:xfrm>
          <a:off x="210757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20972</xdr:rowOff>
    </xdr:from>
    <xdr:ext cx="469744" cy="259045"/>
    <xdr:sp macro="" textlink="">
      <xdr:nvSpPr>
        <xdr:cNvPr id="946" name="n_2aveValue【庁舎】&#10;一人当たり面積">
          <a:extLst>
            <a:ext uri="{FF2B5EF4-FFF2-40B4-BE49-F238E27FC236}">
              <a16:creationId xmlns:a16="http://schemas.microsoft.com/office/drawing/2014/main" id="{50909EEA-1267-4296-BE08-F71F9B295696}"/>
            </a:ext>
          </a:extLst>
        </xdr:cNvPr>
        <xdr:cNvSpPr txBox="1"/>
      </xdr:nvSpPr>
      <xdr:spPr>
        <a:xfrm>
          <a:off x="20199427" y="1819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9541</xdr:rowOff>
    </xdr:from>
    <xdr:ext cx="469744" cy="259045"/>
    <xdr:sp macro="" textlink="">
      <xdr:nvSpPr>
        <xdr:cNvPr id="947" name="n_3aveValue【庁舎】&#10;一人当たり面積">
          <a:extLst>
            <a:ext uri="{FF2B5EF4-FFF2-40B4-BE49-F238E27FC236}">
              <a16:creationId xmlns:a16="http://schemas.microsoft.com/office/drawing/2014/main" id="{2EDE161C-F94E-4E40-AEF3-D30DC175F4DE}"/>
            </a:ext>
          </a:extLst>
        </xdr:cNvPr>
        <xdr:cNvSpPr txBox="1"/>
      </xdr:nvSpPr>
      <xdr:spPr>
        <a:xfrm>
          <a:off x="19310427" y="1818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28591</xdr:rowOff>
    </xdr:from>
    <xdr:ext cx="469744" cy="259045"/>
    <xdr:sp macro="" textlink="">
      <xdr:nvSpPr>
        <xdr:cNvPr id="948" name="n_4aveValue【庁舎】&#10;一人当たり面積">
          <a:extLst>
            <a:ext uri="{FF2B5EF4-FFF2-40B4-BE49-F238E27FC236}">
              <a16:creationId xmlns:a16="http://schemas.microsoft.com/office/drawing/2014/main" id="{B0A7AFAC-B2F4-44BE-B96F-21596C0751B6}"/>
            </a:ext>
          </a:extLst>
        </xdr:cNvPr>
        <xdr:cNvSpPr txBox="1"/>
      </xdr:nvSpPr>
      <xdr:spPr>
        <a:xfrm>
          <a:off x="18421427" y="18202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9541</xdr:rowOff>
    </xdr:from>
    <xdr:ext cx="469744" cy="259045"/>
    <xdr:sp macro="" textlink="">
      <xdr:nvSpPr>
        <xdr:cNvPr id="949" name="n_1mainValue【庁舎】&#10;一人当たり面積">
          <a:extLst>
            <a:ext uri="{FF2B5EF4-FFF2-40B4-BE49-F238E27FC236}">
              <a16:creationId xmlns:a16="http://schemas.microsoft.com/office/drawing/2014/main" id="{7B563373-60A4-4C8E-966C-01672C98A110}"/>
            </a:ext>
          </a:extLst>
        </xdr:cNvPr>
        <xdr:cNvSpPr txBox="1"/>
      </xdr:nvSpPr>
      <xdr:spPr>
        <a:xfrm>
          <a:off x="21075727" y="1818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10177</xdr:rowOff>
    </xdr:from>
    <xdr:ext cx="469744" cy="259045"/>
    <xdr:sp macro="" textlink="">
      <xdr:nvSpPr>
        <xdr:cNvPr id="950" name="n_2mainValue【庁舎】&#10;一人当たり面積">
          <a:extLst>
            <a:ext uri="{FF2B5EF4-FFF2-40B4-BE49-F238E27FC236}">
              <a16:creationId xmlns:a16="http://schemas.microsoft.com/office/drawing/2014/main" id="{5FCD7148-4D55-4BDC-A510-7B9433D3FC89}"/>
            </a:ext>
          </a:extLst>
        </xdr:cNvPr>
        <xdr:cNvSpPr txBox="1"/>
      </xdr:nvSpPr>
      <xdr:spPr>
        <a:xfrm>
          <a:off x="20199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10177</xdr:rowOff>
    </xdr:from>
    <xdr:ext cx="469744" cy="259045"/>
    <xdr:sp macro="" textlink="">
      <xdr:nvSpPr>
        <xdr:cNvPr id="951" name="n_3mainValue【庁舎】&#10;一人当たり面積">
          <a:extLst>
            <a:ext uri="{FF2B5EF4-FFF2-40B4-BE49-F238E27FC236}">
              <a16:creationId xmlns:a16="http://schemas.microsoft.com/office/drawing/2014/main" id="{340A7E0F-3D9B-4D53-AC99-F317443CDEF6}"/>
            </a:ext>
          </a:extLst>
        </xdr:cNvPr>
        <xdr:cNvSpPr txBox="1"/>
      </xdr:nvSpPr>
      <xdr:spPr>
        <a:xfrm>
          <a:off x="19310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12082</xdr:rowOff>
    </xdr:from>
    <xdr:ext cx="469744" cy="259045"/>
    <xdr:sp macro="" textlink="">
      <xdr:nvSpPr>
        <xdr:cNvPr id="952" name="n_4mainValue【庁舎】&#10;一人当たり面積">
          <a:extLst>
            <a:ext uri="{FF2B5EF4-FFF2-40B4-BE49-F238E27FC236}">
              <a16:creationId xmlns:a16="http://schemas.microsoft.com/office/drawing/2014/main" id="{8BCEE3EE-4FE4-4D08-987B-D0BD762A3801}"/>
            </a:ext>
          </a:extLst>
        </xdr:cNvPr>
        <xdr:cNvSpPr txBox="1"/>
      </xdr:nvSpPr>
      <xdr:spPr>
        <a:xfrm>
          <a:off x="18421427" y="1784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D90CBC46-F913-46FA-A762-3CC10730922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E51B421C-A602-47DD-803E-ADDE8EA90EE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3F23DE08-27E4-48B9-B65E-7AB8E0D6C03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類似団体内平均値と比較して、特に有形固定資産減価償却率が高くなっている（老朽化している）施設は、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であり、特に低くなっている施設は、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保健センター</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は、中央図書館の中規模改修を令和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年度に実施したことから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一時的に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低下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したが、令和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年度は上昇</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ポイント）し、類似団体平均値</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を上回った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は、年々上昇し、本市が保有する施設の中で老朽化が一番進んでおり、各平均（類似団体・全国・県）を上回っている。今後も施設の在り方の検討や計画的な更新を行う必要がある。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は、小川総合福祉センター（平成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年度に再調達価額により固定資産台帳登録し、当該率が低いもの）を令和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年度に除却したことから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急激に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年度においても上昇した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ポイント）した。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松橋総合体育文化センターの大規模改修工事が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完了</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、大幅に低下（対前年度比△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11.5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ポイント）し、各平均（類似団体・全国・県）を下回った。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は、宇城広域連合において、し尿処理施設を建て替えたことにより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大幅に低下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したが、令和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年度は上昇</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た。ただし、類似団体平均及び全国平均は下回った。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は、宇城広域連合において、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北消防署網田分署の改修工事が令和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年度に完了したため、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低下（対前年度比△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ポイント）し、類似団体平均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及び全国平均</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を下回った。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本庁舎の大規模改修工事が令和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年度に完了したため、低下（対前年度比△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ポイント）し、類似団体平均及び全国平均を下回った。</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87A2E2C8-EA0E-4405-8B70-FA85A732F4EE}"/>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EF5F4AB5-4114-4870-BF07-2C5C944EB9E4}"/>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4F1F0A6F-3791-4A6F-B95E-C5B30D48496F}"/>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B2A7DE3E-532B-4A23-BE43-AAF61BCA4011}"/>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E18291A-1C5A-4A07-AFCC-92A4566C79F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60E6FD2F-5C4C-4A23-AB8D-CCCCC2159206}"/>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F3DF99CB-290D-495F-A0C3-08952919D1A5}"/>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C120B1D9-D031-4FB1-B07B-8A50CF147C8B}"/>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1FA6DF42-4500-42DF-8276-950FB9A112FB}"/>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7DBE03EE-0BC7-48AD-BBBC-A1BB66EB365D}"/>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57,562
56,882
188.67
35,905,918
34,225,716
1,033,410
18,122,209
41,216,887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521623EE-5D5D-43DE-AF20-88DC59C3E4D2}"/>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E7E6FFF5-4559-4248-BDF3-C835BFB043A1}"/>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C44DFD7F-BD66-46CF-9AC8-F2575D0E9FB6}"/>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FEEB78BF-900C-4F4B-A287-824F995126DF}"/>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8A4BF3A0-C844-46B3-815A-088877DEEB69}"/>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C3A3F9CC-3599-401E-9E42-959DFB914F3D}"/>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EB11F6F6-E38D-4591-A108-6DC39F981ACF}"/>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BB7D42F6-C5DC-43D6-A33F-65E98C9D7E47}"/>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60615EF2-3296-4757-BA7F-6E0B046D1D5B}"/>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D4590853-7E21-4DF4-BCBA-84EFA684CBAE}"/>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1ABD0AE8-56D8-49ED-AD29-54C8053F4758}"/>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D0532F9C-1A1F-4D35-845B-F8773D770616}"/>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8019E827-5A00-433E-9851-4D6F3FA1C9E8}"/>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72FDA4B-45A8-4FFF-8E8F-DBA9AA30A8DA}"/>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995DA0C0-5915-4049-972F-92211F7B638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8698C0F6-AD4D-4DD4-9020-74EDC36C1579}"/>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B5755D43-1FC5-4EC2-86E4-B694DA772749}"/>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654F965A-2491-4F77-977D-484F4130DA65}"/>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EDE62CC5-CB6F-4840-BC23-E34B31B80155}"/>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318EE620-5369-40B1-9721-2C259C9F0512}"/>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C304BF26-EC82-4E38-860D-3EC84626A189}"/>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71DCB323-BF1E-4D63-9E06-A1E7FE275A28}"/>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B7DD912A-68B1-4FB3-A0EA-C0C68A5A6C41}"/>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53F9E69A-8FD5-437B-A97A-09B86C8929E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425F50B4-43C1-4AAF-B8D5-F65024323A41}"/>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6ABA772E-C10D-4C61-A526-DFD75EBC0F71}"/>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378D14EB-3DB8-45AC-ABDF-94DA0E87F879}"/>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E7B7B366-0810-459B-BA6F-C9950B283912}"/>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9F34647F-E1F8-459D-AC53-31A90AF8DFAB}"/>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13358D90-7CDB-4FDB-BA4D-E310D4A091D2}"/>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CEB51C14-B821-4EE5-B85A-65A5981F29AB}"/>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8637AF06-2D02-4536-B01E-C2F135898A4F}"/>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8200E2D9-3239-4CE8-83EB-EFB00C6E62B4}"/>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AD3B1C7E-2AF5-4D8A-AF89-527D7CEF7DF6}"/>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A0B624B4-AD27-4A1E-B181-3DA3AFDA8F64}"/>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14679617-D890-4366-B0D9-1902ED768CDA}"/>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1368B2D6-AFD6-4C08-81E1-8724FEF4CCBD}"/>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ポイント減少し、全国・類似団体平均を下回っているが、県平均は上回っている。</a:t>
          </a:r>
        </a:p>
        <a:p>
          <a:r>
            <a:rPr kumimoji="1" lang="ja-JP" altLang="en-US" sz="1300">
              <a:latin typeface="ＭＳ Ｐゴシック" panose="020B0600070205080204" pitchFamily="50" charset="-128"/>
              <a:ea typeface="ＭＳ Ｐゴシック" panose="020B0600070205080204" pitchFamily="50" charset="-128"/>
            </a:rPr>
            <a:t>　前年度と比較して、基準財政需要額（＋</a:t>
          </a:r>
          <a:r>
            <a:rPr kumimoji="1" lang="en-US" altLang="ja-JP" sz="1300">
              <a:latin typeface="ＭＳ Ｐゴシック" panose="020B0600070205080204" pitchFamily="50" charset="-128"/>
              <a:ea typeface="ＭＳ Ｐゴシック" panose="020B0600070205080204" pitchFamily="50" charset="-128"/>
            </a:rPr>
            <a:t>137,484</a:t>
          </a:r>
          <a:r>
            <a:rPr kumimoji="1" lang="ja-JP" altLang="en-US" sz="1300">
              <a:latin typeface="ＭＳ Ｐゴシック" panose="020B0600070205080204" pitchFamily="50" charset="-128"/>
              <a:ea typeface="ＭＳ Ｐゴシック" panose="020B0600070205080204" pitchFamily="50" charset="-128"/>
            </a:rPr>
            <a:t>千円）と基準財政収入額（＋</a:t>
          </a:r>
          <a:r>
            <a:rPr kumimoji="1" lang="en-US" altLang="ja-JP" sz="1300">
              <a:latin typeface="ＭＳ Ｐゴシック" panose="020B0600070205080204" pitchFamily="50" charset="-128"/>
              <a:ea typeface="ＭＳ Ｐゴシック" panose="020B0600070205080204" pitchFamily="50" charset="-128"/>
            </a:rPr>
            <a:t>331,218</a:t>
          </a:r>
          <a:r>
            <a:rPr kumimoji="1" lang="ja-JP" altLang="en-US" sz="1300">
              <a:latin typeface="ＭＳ Ｐゴシック" panose="020B0600070205080204" pitchFamily="50" charset="-128"/>
              <a:ea typeface="ＭＳ Ｐゴシック" panose="020B0600070205080204" pitchFamily="50" charset="-128"/>
            </a:rPr>
            <a:t>千円）ともに増加し、単年度財政力指数は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0.41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0.39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）の財政力指数も</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となった。歳入総額に占める地方税の割合は</a:t>
          </a:r>
          <a:r>
            <a:rPr kumimoji="1" lang="en-US" altLang="ja-JP" sz="1300">
              <a:latin typeface="ＭＳ Ｐゴシック" panose="020B0600070205080204" pitchFamily="50" charset="-128"/>
              <a:ea typeface="ＭＳ Ｐゴシック" panose="020B0600070205080204" pitchFamily="50" charset="-128"/>
            </a:rPr>
            <a:t>17.4</a:t>
          </a:r>
          <a:r>
            <a:rPr kumimoji="1" lang="ja-JP" altLang="en-US" sz="1300">
              <a:latin typeface="ＭＳ Ｐゴシック" panose="020B0600070205080204" pitchFamily="50" charset="-128"/>
              <a:ea typeface="ＭＳ Ｐゴシック" panose="020B0600070205080204" pitchFamily="50" charset="-128"/>
            </a:rPr>
            <a:t>％と低く、地方交付税に依存している状況。</a:t>
          </a:r>
        </a:p>
        <a:p>
          <a:r>
            <a:rPr kumimoji="1" lang="ja-JP" altLang="en-US" sz="1300">
              <a:latin typeface="ＭＳ Ｐゴシック" panose="020B0600070205080204" pitchFamily="50" charset="-128"/>
              <a:ea typeface="ＭＳ Ｐゴシック" panose="020B0600070205080204" pitchFamily="50" charset="-128"/>
            </a:rPr>
            <a:t>　今後は、企業誘致や地場産業の育成を行い税源の涵養を図るとともに、市税の徴収率向上による歳入確保にも努めていく。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5CFB8ED8-A995-4946-A5A8-282BB923BA59}"/>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314C7B08-C880-4D44-A467-8FFF56702E11}"/>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DCF1CC88-DA85-45B1-A3B1-F4F05B584C05}"/>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6DFD4F03-9A2F-4830-B63E-E7D275295E0E}"/>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B6B6013-331D-4B5C-B99A-F2EF9906E536}"/>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CB7B2E73-AA76-4A4B-961E-42B6BB4976AB}"/>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E74880F6-039D-40A7-A799-796A63CA98D7}"/>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AE6BD0DF-B8D6-40DE-8F19-BE6CA7561FDE}"/>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D0657ADF-7867-4F90-B5F1-40ADB4BAFA8A}"/>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6B6B2DE2-A355-4B66-A103-0BF068F8733B}"/>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CAA26FBC-3012-4E63-93D7-6229E22F0C4B}"/>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74700525-8EC3-4158-A03F-A40696BF227B}"/>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B9B233C9-1FE0-479D-94A7-E338E29DF049}"/>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EEC7F391-32B7-4163-9869-36B18ED271CD}"/>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506AD141-33E7-41A8-B724-2943C7B9C596}"/>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69BD41EE-7C7F-46DB-9EF5-44726658F059}"/>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BCA2D8B0-2FAA-4431-A0E4-FE086E93E554}"/>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157843</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859BA74-C351-4B42-B3C1-D6136D859F9A}"/>
            </a:ext>
          </a:extLst>
        </xdr:cNvPr>
        <xdr:cNvCxnSpPr/>
      </xdr:nvCxnSpPr>
      <xdr:spPr>
        <a:xfrm flipV="1">
          <a:off x="4514850" y="6192883"/>
          <a:ext cx="0" cy="13483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6A6FE320-FBFA-4EF4-8529-29357B4E329F}"/>
            </a:ext>
          </a:extLst>
        </xdr:cNvPr>
        <xdr:cNvSpPr txBox="1"/>
      </xdr:nvSpPr>
      <xdr:spPr>
        <a:xfrm>
          <a:off x="4584700" y="751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19FA5161-B3E7-4EEA-B183-62289AEEF4E0}"/>
            </a:ext>
          </a:extLst>
        </xdr:cNvPr>
        <xdr:cNvCxnSpPr/>
      </xdr:nvCxnSpPr>
      <xdr:spPr>
        <a:xfrm>
          <a:off x="4425950" y="75412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72770</xdr:rowOff>
    </xdr:from>
    <xdr:ext cx="762000" cy="259045"/>
    <xdr:sp macro="" textlink="">
      <xdr:nvSpPr>
        <xdr:cNvPr id="69" name="財政力最大値テキスト">
          <a:extLst>
            <a:ext uri="{FF2B5EF4-FFF2-40B4-BE49-F238E27FC236}">
              <a16:creationId xmlns:a16="http://schemas.microsoft.com/office/drawing/2014/main" id="{5674A008-C7A3-4E80-9970-AF26E2B4A29E}"/>
            </a:ext>
          </a:extLst>
        </xdr:cNvPr>
        <xdr:cNvSpPr txBox="1"/>
      </xdr:nvSpPr>
      <xdr:spPr>
        <a:xfrm>
          <a:off x="4584700" y="594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157843</xdr:rowOff>
    </xdr:from>
    <xdr:to>
      <xdr:col>24</xdr:col>
      <xdr:colOff>12700</xdr:colOff>
      <xdr:row>36</xdr:row>
      <xdr:rowOff>157843</xdr:rowOff>
    </xdr:to>
    <xdr:cxnSp macro="">
      <xdr:nvCxnSpPr>
        <xdr:cNvPr id="70" name="直線コネクタ 69">
          <a:extLst>
            <a:ext uri="{FF2B5EF4-FFF2-40B4-BE49-F238E27FC236}">
              <a16:creationId xmlns:a16="http://schemas.microsoft.com/office/drawing/2014/main" id="{12009B50-8177-4443-B452-9AC898438397}"/>
            </a:ext>
          </a:extLst>
        </xdr:cNvPr>
        <xdr:cNvCxnSpPr/>
      </xdr:nvCxnSpPr>
      <xdr:spPr>
        <a:xfrm>
          <a:off x="4425950" y="61928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127907</xdr:rowOff>
    </xdr:to>
    <xdr:cxnSp macro="">
      <xdr:nvCxnSpPr>
        <xdr:cNvPr id="71" name="直線コネクタ 70">
          <a:extLst>
            <a:ext uri="{FF2B5EF4-FFF2-40B4-BE49-F238E27FC236}">
              <a16:creationId xmlns:a16="http://schemas.microsoft.com/office/drawing/2014/main" id="{9A829ED2-9822-43A3-80C5-5E047DA5D84F}"/>
            </a:ext>
          </a:extLst>
        </xdr:cNvPr>
        <xdr:cNvCxnSpPr/>
      </xdr:nvCxnSpPr>
      <xdr:spPr>
        <a:xfrm>
          <a:off x="3752850" y="6966675"/>
          <a:ext cx="762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2" name="財政力平均値テキスト">
          <a:extLst>
            <a:ext uri="{FF2B5EF4-FFF2-40B4-BE49-F238E27FC236}">
              <a16:creationId xmlns:a16="http://schemas.microsoft.com/office/drawing/2014/main" id="{B062A96E-38AE-43A3-994C-7E406F772E01}"/>
            </a:ext>
          </a:extLst>
        </xdr:cNvPr>
        <xdr:cNvSpPr txBox="1"/>
      </xdr:nvSpPr>
      <xdr:spPr>
        <a:xfrm>
          <a:off x="4584700" y="66306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3" name="フローチャート: 判断 72">
          <a:extLst>
            <a:ext uri="{FF2B5EF4-FFF2-40B4-BE49-F238E27FC236}">
              <a16:creationId xmlns:a16="http://schemas.microsoft.com/office/drawing/2014/main" id="{08E8E8FE-DEAC-4E08-A005-D8E885EE31A9}"/>
            </a:ext>
          </a:extLst>
        </xdr:cNvPr>
        <xdr:cNvSpPr/>
      </xdr:nvSpPr>
      <xdr:spPr>
        <a:xfrm>
          <a:off x="4464050" y="6781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93435</xdr:rowOff>
    </xdr:to>
    <xdr:cxnSp macro="">
      <xdr:nvCxnSpPr>
        <xdr:cNvPr id="74" name="直線コネクタ 73">
          <a:extLst>
            <a:ext uri="{FF2B5EF4-FFF2-40B4-BE49-F238E27FC236}">
              <a16:creationId xmlns:a16="http://schemas.microsoft.com/office/drawing/2014/main" id="{77A58C60-8C7C-4F35-9D2C-D5E8382E8B69}"/>
            </a:ext>
          </a:extLst>
        </xdr:cNvPr>
        <xdr:cNvCxnSpPr/>
      </xdr:nvCxnSpPr>
      <xdr:spPr>
        <a:xfrm>
          <a:off x="2940050" y="696667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110672</xdr:rowOff>
    </xdr:from>
    <xdr:to>
      <xdr:col>19</xdr:col>
      <xdr:colOff>184150</xdr:colOff>
      <xdr:row>41</xdr:row>
      <xdr:rowOff>40822</xdr:rowOff>
    </xdr:to>
    <xdr:sp macro="" textlink="">
      <xdr:nvSpPr>
        <xdr:cNvPr id="75" name="フローチャート: 判断 74">
          <a:extLst>
            <a:ext uri="{FF2B5EF4-FFF2-40B4-BE49-F238E27FC236}">
              <a16:creationId xmlns:a16="http://schemas.microsoft.com/office/drawing/2014/main" id="{FED9D629-0D23-476B-9215-D1BE6625FBAB}"/>
            </a:ext>
          </a:extLst>
        </xdr:cNvPr>
        <xdr:cNvSpPr/>
      </xdr:nvSpPr>
      <xdr:spPr>
        <a:xfrm>
          <a:off x="3702050" y="68162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76" name="テキスト ボックス 75">
          <a:extLst>
            <a:ext uri="{FF2B5EF4-FFF2-40B4-BE49-F238E27FC236}">
              <a16:creationId xmlns:a16="http://schemas.microsoft.com/office/drawing/2014/main" id="{7EBC89A9-B7B5-48D7-AEE7-E107B8E9FD41}"/>
            </a:ext>
          </a:extLst>
        </xdr:cNvPr>
        <xdr:cNvSpPr txBox="1"/>
      </xdr:nvSpPr>
      <xdr:spPr>
        <a:xfrm>
          <a:off x="3409950" y="6588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93435</xdr:rowOff>
    </xdr:to>
    <xdr:cxnSp macro="">
      <xdr:nvCxnSpPr>
        <xdr:cNvPr id="77" name="直線コネクタ 76">
          <a:extLst>
            <a:ext uri="{FF2B5EF4-FFF2-40B4-BE49-F238E27FC236}">
              <a16:creationId xmlns:a16="http://schemas.microsoft.com/office/drawing/2014/main" id="{25DDF579-C759-4B8A-A989-E6515A745361}"/>
            </a:ext>
          </a:extLst>
        </xdr:cNvPr>
        <xdr:cNvCxnSpPr/>
      </xdr:nvCxnSpPr>
      <xdr:spPr>
        <a:xfrm>
          <a:off x="2127250" y="696667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38</xdr:row>
      <xdr:rowOff>143328</xdr:rowOff>
    </xdr:from>
    <xdr:to>
      <xdr:col>15</xdr:col>
      <xdr:colOff>133350</xdr:colOff>
      <xdr:row>39</xdr:row>
      <xdr:rowOff>73478</xdr:rowOff>
    </xdr:to>
    <xdr:sp macro="" textlink="">
      <xdr:nvSpPr>
        <xdr:cNvPr id="78" name="フローチャート: 判断 77">
          <a:extLst>
            <a:ext uri="{FF2B5EF4-FFF2-40B4-BE49-F238E27FC236}">
              <a16:creationId xmlns:a16="http://schemas.microsoft.com/office/drawing/2014/main" id="{C007F1FB-C94D-4600-85AB-44A4FC931BD9}"/>
            </a:ext>
          </a:extLst>
        </xdr:cNvPr>
        <xdr:cNvSpPr/>
      </xdr:nvSpPr>
      <xdr:spPr>
        <a:xfrm>
          <a:off x="2889250" y="65136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83655</xdr:rowOff>
    </xdr:from>
    <xdr:ext cx="762000" cy="259045"/>
    <xdr:sp macro="" textlink="">
      <xdr:nvSpPr>
        <xdr:cNvPr id="79" name="テキスト ボックス 78">
          <a:extLst>
            <a:ext uri="{FF2B5EF4-FFF2-40B4-BE49-F238E27FC236}">
              <a16:creationId xmlns:a16="http://schemas.microsoft.com/office/drawing/2014/main" id="{6E62D6DF-AA96-4743-86A8-03180E93BFE2}"/>
            </a:ext>
          </a:extLst>
        </xdr:cNvPr>
        <xdr:cNvSpPr txBox="1"/>
      </xdr:nvSpPr>
      <xdr:spPr>
        <a:xfrm>
          <a:off x="2597150" y="6286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127907</xdr:rowOff>
    </xdr:to>
    <xdr:cxnSp macro="">
      <xdr:nvCxnSpPr>
        <xdr:cNvPr id="80" name="直線コネクタ 79">
          <a:extLst>
            <a:ext uri="{FF2B5EF4-FFF2-40B4-BE49-F238E27FC236}">
              <a16:creationId xmlns:a16="http://schemas.microsoft.com/office/drawing/2014/main" id="{58F64D12-17E6-4CC2-9D1D-E161BE9F2109}"/>
            </a:ext>
          </a:extLst>
        </xdr:cNvPr>
        <xdr:cNvCxnSpPr/>
      </xdr:nvCxnSpPr>
      <xdr:spPr>
        <a:xfrm flipV="1">
          <a:off x="1333500" y="6966675"/>
          <a:ext cx="79375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6350</xdr:rowOff>
    </xdr:from>
    <xdr:to>
      <xdr:col>11</xdr:col>
      <xdr:colOff>82550</xdr:colOff>
      <xdr:row>39</xdr:row>
      <xdr:rowOff>107950</xdr:rowOff>
    </xdr:to>
    <xdr:sp macro="" textlink="">
      <xdr:nvSpPr>
        <xdr:cNvPr id="81" name="フローチャート: 判断 80">
          <a:extLst>
            <a:ext uri="{FF2B5EF4-FFF2-40B4-BE49-F238E27FC236}">
              <a16:creationId xmlns:a16="http://schemas.microsoft.com/office/drawing/2014/main" id="{645506DC-2D5F-45B8-9AEB-A4A4BEBBFE0D}"/>
            </a:ext>
          </a:extLst>
        </xdr:cNvPr>
        <xdr:cNvSpPr/>
      </xdr:nvSpPr>
      <xdr:spPr>
        <a:xfrm>
          <a:off x="2095500" y="65443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82" name="テキスト ボックス 81">
          <a:extLst>
            <a:ext uri="{FF2B5EF4-FFF2-40B4-BE49-F238E27FC236}">
              <a16:creationId xmlns:a16="http://schemas.microsoft.com/office/drawing/2014/main" id="{ADF002C3-5C01-4A38-B045-235C2CC9C9C8}"/>
            </a:ext>
          </a:extLst>
        </xdr:cNvPr>
        <xdr:cNvSpPr txBox="1"/>
      </xdr:nvSpPr>
      <xdr:spPr>
        <a:xfrm>
          <a:off x="1784350" y="632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a:extLst>
            <a:ext uri="{FF2B5EF4-FFF2-40B4-BE49-F238E27FC236}">
              <a16:creationId xmlns:a16="http://schemas.microsoft.com/office/drawing/2014/main" id="{DFC3814F-7812-4301-821C-C4AA37E53BB5}"/>
            </a:ext>
          </a:extLst>
        </xdr:cNvPr>
        <xdr:cNvSpPr/>
      </xdr:nvSpPr>
      <xdr:spPr>
        <a:xfrm>
          <a:off x="1282700" y="657878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a:extLst>
            <a:ext uri="{FF2B5EF4-FFF2-40B4-BE49-F238E27FC236}">
              <a16:creationId xmlns:a16="http://schemas.microsoft.com/office/drawing/2014/main" id="{D426D218-844D-4D10-89AD-1A17C6F17712}"/>
            </a:ext>
          </a:extLst>
        </xdr:cNvPr>
        <xdr:cNvSpPr txBox="1"/>
      </xdr:nvSpPr>
      <xdr:spPr>
        <a:xfrm>
          <a:off x="971550" y="6355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39430F09-1507-4025-8468-03C1F2F7FD5F}"/>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B06BD697-740A-4C7F-9EE8-300ECBF5045D}"/>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B943DA55-D510-4929-9910-3966CC124FC9}"/>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550F5548-CEED-4026-A70C-8B7371B5533C}"/>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909B4A28-3892-4FAE-A24A-4AAE2DEFBB4F}"/>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90" name="楕円 89">
          <a:extLst>
            <a:ext uri="{FF2B5EF4-FFF2-40B4-BE49-F238E27FC236}">
              <a16:creationId xmlns:a16="http://schemas.microsoft.com/office/drawing/2014/main" id="{6220ADD7-CCB4-42B2-B4D1-C2208D0A7B34}"/>
            </a:ext>
          </a:extLst>
        </xdr:cNvPr>
        <xdr:cNvSpPr/>
      </xdr:nvSpPr>
      <xdr:spPr>
        <a:xfrm>
          <a:off x="4464050" y="6950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49184</xdr:rowOff>
    </xdr:from>
    <xdr:ext cx="762000" cy="259045"/>
    <xdr:sp macro="" textlink="">
      <xdr:nvSpPr>
        <xdr:cNvPr id="91" name="財政力該当値テキスト">
          <a:extLst>
            <a:ext uri="{FF2B5EF4-FFF2-40B4-BE49-F238E27FC236}">
              <a16:creationId xmlns:a16="http://schemas.microsoft.com/office/drawing/2014/main" id="{4807788E-F1E6-4F23-BADE-4370E545133C}"/>
            </a:ext>
          </a:extLst>
        </xdr:cNvPr>
        <xdr:cNvSpPr txBox="1"/>
      </xdr:nvSpPr>
      <xdr:spPr>
        <a:xfrm>
          <a:off x="4584700" y="6922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a:extLst>
            <a:ext uri="{FF2B5EF4-FFF2-40B4-BE49-F238E27FC236}">
              <a16:creationId xmlns:a16="http://schemas.microsoft.com/office/drawing/2014/main" id="{D528D298-54F4-480E-8651-9C42C3550F45}"/>
            </a:ext>
          </a:extLst>
        </xdr:cNvPr>
        <xdr:cNvSpPr/>
      </xdr:nvSpPr>
      <xdr:spPr>
        <a:xfrm>
          <a:off x="3702050" y="691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93" name="テキスト ボックス 92">
          <a:extLst>
            <a:ext uri="{FF2B5EF4-FFF2-40B4-BE49-F238E27FC236}">
              <a16:creationId xmlns:a16="http://schemas.microsoft.com/office/drawing/2014/main" id="{D926E8B7-51DC-4519-91A3-29D573834DB6}"/>
            </a:ext>
          </a:extLst>
        </xdr:cNvPr>
        <xdr:cNvSpPr txBox="1"/>
      </xdr:nvSpPr>
      <xdr:spPr>
        <a:xfrm>
          <a:off x="3409950" y="7002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687E8196-8343-4BD9-B267-1E3044B85CD8}"/>
            </a:ext>
          </a:extLst>
        </xdr:cNvPr>
        <xdr:cNvSpPr/>
      </xdr:nvSpPr>
      <xdr:spPr>
        <a:xfrm>
          <a:off x="2889250" y="691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95" name="テキスト ボックス 94">
          <a:extLst>
            <a:ext uri="{FF2B5EF4-FFF2-40B4-BE49-F238E27FC236}">
              <a16:creationId xmlns:a16="http://schemas.microsoft.com/office/drawing/2014/main" id="{85336A83-DC3C-4111-A3FC-1DDCEC070630}"/>
            </a:ext>
          </a:extLst>
        </xdr:cNvPr>
        <xdr:cNvSpPr txBox="1"/>
      </xdr:nvSpPr>
      <xdr:spPr>
        <a:xfrm>
          <a:off x="2597150" y="700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C1C47461-7308-458C-BA45-8BBC67D26588}"/>
            </a:ext>
          </a:extLst>
        </xdr:cNvPr>
        <xdr:cNvSpPr/>
      </xdr:nvSpPr>
      <xdr:spPr>
        <a:xfrm>
          <a:off x="2095500" y="6915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97" name="テキスト ボックス 96">
          <a:extLst>
            <a:ext uri="{FF2B5EF4-FFF2-40B4-BE49-F238E27FC236}">
              <a16:creationId xmlns:a16="http://schemas.microsoft.com/office/drawing/2014/main" id="{E27096D8-F217-4DD5-B53E-D13B59F002CF}"/>
            </a:ext>
          </a:extLst>
        </xdr:cNvPr>
        <xdr:cNvSpPr txBox="1"/>
      </xdr:nvSpPr>
      <xdr:spPr>
        <a:xfrm>
          <a:off x="1784350" y="700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8" name="楕円 97">
          <a:extLst>
            <a:ext uri="{FF2B5EF4-FFF2-40B4-BE49-F238E27FC236}">
              <a16:creationId xmlns:a16="http://schemas.microsoft.com/office/drawing/2014/main" id="{C8779F5A-5C62-43B7-8DB4-DFB8886DBF97}"/>
            </a:ext>
          </a:extLst>
        </xdr:cNvPr>
        <xdr:cNvSpPr/>
      </xdr:nvSpPr>
      <xdr:spPr>
        <a:xfrm>
          <a:off x="1282700" y="695034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99" name="テキスト ボックス 98">
          <a:extLst>
            <a:ext uri="{FF2B5EF4-FFF2-40B4-BE49-F238E27FC236}">
              <a16:creationId xmlns:a16="http://schemas.microsoft.com/office/drawing/2014/main" id="{039810A5-C268-4432-A129-3E9F441D4908}"/>
            </a:ext>
          </a:extLst>
        </xdr:cNvPr>
        <xdr:cNvSpPr txBox="1"/>
      </xdr:nvSpPr>
      <xdr:spPr>
        <a:xfrm>
          <a:off x="971550" y="703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1561D9B6-45EB-496E-8597-40072BD4553B}"/>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BE5D926-CAB3-4069-9BE6-C07D07A47186}"/>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53BC04AA-B765-4630-B825-DC89082F8E4C}"/>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7D5D8967-458C-436D-A4AD-1FB3145692E9}"/>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38B84B5B-0CF8-43EC-B211-64F4907F80DC}"/>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ABAE5B07-5535-46D7-973B-B4EB1564A6C1}"/>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DE2EC842-7275-4AC2-8017-A38F86B27D98}"/>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8BF19EDA-936F-45CD-BFC7-6FC972881319}"/>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136005B-79F3-4FE3-B94A-3A4E0EC1AE9B}"/>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DB1A1902-C4FF-4AE0-950E-092DA2A7A7C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AB0BB2AA-C042-473D-BF13-E0865AE750C7}"/>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FC47D03E-A675-49A3-951D-21C49CB3F42F}"/>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28849017-ADF1-450E-90CF-AC31EB26AE83}"/>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ポイント上昇し、全国・県・類似団体の平均を上回っており、比較団体よりもやや財政構造の弾力性がない状況である。</a:t>
          </a:r>
        </a:p>
        <a:p>
          <a:r>
            <a:rPr kumimoji="1" lang="ja-JP" altLang="en-US" sz="1300">
              <a:latin typeface="ＭＳ Ｐゴシック" panose="020B0600070205080204" pitchFamily="50" charset="-128"/>
              <a:ea typeface="ＭＳ Ｐゴシック" panose="020B0600070205080204" pitchFamily="50" charset="-128"/>
            </a:rPr>
            <a:t>　主な要因は、物件費等の経常経費充当一般財源（分子）が増加（対前年度比＋</a:t>
          </a:r>
          <a:r>
            <a:rPr kumimoji="1" lang="en-US" altLang="ja-JP" sz="1300">
              <a:latin typeface="ＭＳ Ｐゴシック" panose="020B0600070205080204" pitchFamily="50" charset="-128"/>
              <a:ea typeface="ＭＳ Ｐゴシック" panose="020B0600070205080204" pitchFamily="50" charset="-128"/>
            </a:rPr>
            <a:t>315,591</a:t>
          </a:r>
          <a:r>
            <a:rPr kumimoji="1" lang="ja-JP" altLang="en-US" sz="1300">
              <a:latin typeface="ＭＳ Ｐゴシック" panose="020B0600070205080204" pitchFamily="50" charset="-128"/>
              <a:ea typeface="ＭＳ Ｐゴシック" panose="020B0600070205080204" pitchFamily="50" charset="-128"/>
            </a:rPr>
            <a:t>千円）し、臨時財政対策債等の経常一般財源等（分母）が減少（対前年度比▲</a:t>
          </a:r>
          <a:r>
            <a:rPr kumimoji="1" lang="en-US" altLang="ja-JP" sz="1300">
              <a:latin typeface="ＭＳ Ｐゴシック" panose="020B0600070205080204" pitchFamily="50" charset="-128"/>
              <a:ea typeface="ＭＳ Ｐゴシック" panose="020B0600070205080204" pitchFamily="50" charset="-128"/>
            </a:rPr>
            <a:t>273,963</a:t>
          </a:r>
          <a:r>
            <a:rPr kumimoji="1" lang="ja-JP" altLang="en-US" sz="1300">
              <a:latin typeface="ＭＳ Ｐゴシック" panose="020B0600070205080204" pitchFamily="50" charset="-128"/>
              <a:ea typeface="ＭＳ Ｐゴシック" panose="020B0600070205080204" pitchFamily="50" charset="-128"/>
            </a:rPr>
            <a:t>千円）したためである。</a:t>
          </a:r>
        </a:p>
        <a:p>
          <a:r>
            <a:rPr kumimoji="1" lang="ja-JP" altLang="en-US" sz="1300">
              <a:latin typeface="ＭＳ Ｐゴシック" panose="020B0600070205080204" pitchFamily="50" charset="-128"/>
              <a:ea typeface="ＭＳ Ｐゴシック" panose="020B0600070205080204" pitchFamily="50" charset="-128"/>
            </a:rPr>
            <a:t>　社会保障関連経費の増加が見込まれるため、引き続き自主財源の確保と歳出の更なる削減を行い、財政構造の硬直化抑制に努めていく。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EA4BF1AD-52C4-487E-8963-B456646A352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A277E498-2A16-4CF5-B228-E5875991CAF3}"/>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F811273D-DF89-423D-89D7-8AE45D656AE1}"/>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38E0182F-24ED-4D34-B4F6-E970CBE4DAAD}"/>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2276CA47-949F-4EBF-88E6-30E702003DCC}"/>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C0E5C361-35F2-4790-9BF9-F0A0C4ACC35E}"/>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DB888C45-D09E-49B4-8625-DBA8C079B7EC}"/>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58839837-A06B-4BCD-90F4-46D6A832B4FA}"/>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B21EB056-D90E-4A61-AA05-606B910463DA}"/>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A0268B31-B11B-4992-9AAC-133E26A7C417}"/>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3ADEDE97-846F-4E88-A381-F1404BD2E6ED}"/>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D6E623B9-A4AC-4842-8349-7AD4F183DEB4}"/>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659A7A-47D8-47AB-8939-D00C3F04C86D}"/>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5DF7DDAA-5EC4-4621-9D3A-1331E536C348}"/>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DCBCF8F8-33DE-433E-A5FE-19465CDFF3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62789ED2-D4C9-42BB-84CF-C6AA7E7A4778}"/>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63923</xdr:rowOff>
    </xdr:to>
    <xdr:cxnSp macro="">
      <xdr:nvCxnSpPr>
        <xdr:cNvPr id="129" name="直線コネクタ 128">
          <a:extLst>
            <a:ext uri="{FF2B5EF4-FFF2-40B4-BE49-F238E27FC236}">
              <a16:creationId xmlns:a16="http://schemas.microsoft.com/office/drawing/2014/main" id="{4C72AE38-BEE1-4701-8247-5FC83CE192FA}"/>
            </a:ext>
          </a:extLst>
        </xdr:cNvPr>
        <xdr:cNvCxnSpPr/>
      </xdr:nvCxnSpPr>
      <xdr:spPr>
        <a:xfrm flipV="1">
          <a:off x="4514850" y="993478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a:extLst>
            <a:ext uri="{FF2B5EF4-FFF2-40B4-BE49-F238E27FC236}">
              <a16:creationId xmlns:a16="http://schemas.microsoft.com/office/drawing/2014/main" id="{35622BBB-D6F2-4068-9D9F-31AA616906E2}"/>
            </a:ext>
          </a:extLst>
        </xdr:cNvPr>
        <xdr:cNvSpPr txBox="1"/>
      </xdr:nvSpPr>
      <xdr:spPr>
        <a:xfrm>
          <a:off x="4584700" y="1126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a:extLst>
            <a:ext uri="{FF2B5EF4-FFF2-40B4-BE49-F238E27FC236}">
              <a16:creationId xmlns:a16="http://schemas.microsoft.com/office/drawing/2014/main" id="{5F32F57C-D165-4E21-9AF9-4CC0E0673C01}"/>
            </a:ext>
          </a:extLst>
        </xdr:cNvPr>
        <xdr:cNvCxnSpPr/>
      </xdr:nvCxnSpPr>
      <xdr:spPr>
        <a:xfrm>
          <a:off x="4425950" y="11295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a:extLst>
            <a:ext uri="{FF2B5EF4-FFF2-40B4-BE49-F238E27FC236}">
              <a16:creationId xmlns:a16="http://schemas.microsoft.com/office/drawing/2014/main" id="{27BA00CE-DDBE-4BBF-96FC-E0D12B550E19}"/>
            </a:ext>
          </a:extLst>
        </xdr:cNvPr>
        <xdr:cNvSpPr txBox="1"/>
      </xdr:nvSpPr>
      <xdr:spPr>
        <a:xfrm>
          <a:off x="4584700" y="9685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a:extLst>
            <a:ext uri="{FF2B5EF4-FFF2-40B4-BE49-F238E27FC236}">
              <a16:creationId xmlns:a16="http://schemas.microsoft.com/office/drawing/2014/main" id="{35009FA4-3C3D-46BB-9C01-C5E48B62BA9E}"/>
            </a:ext>
          </a:extLst>
        </xdr:cNvPr>
        <xdr:cNvCxnSpPr/>
      </xdr:nvCxnSpPr>
      <xdr:spPr>
        <a:xfrm>
          <a:off x="4425950" y="99347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64</xdr:row>
      <xdr:rowOff>55456</xdr:rowOff>
    </xdr:to>
    <xdr:cxnSp macro="">
      <xdr:nvCxnSpPr>
        <xdr:cNvPr id="134" name="直線コネクタ 133">
          <a:extLst>
            <a:ext uri="{FF2B5EF4-FFF2-40B4-BE49-F238E27FC236}">
              <a16:creationId xmlns:a16="http://schemas.microsoft.com/office/drawing/2014/main" id="{90323F6B-2FC1-4251-878F-CD19A5B4871E}"/>
            </a:ext>
          </a:extLst>
        </xdr:cNvPr>
        <xdr:cNvCxnSpPr/>
      </xdr:nvCxnSpPr>
      <xdr:spPr>
        <a:xfrm>
          <a:off x="3752850" y="10542693"/>
          <a:ext cx="762000" cy="24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5" name="財政構造の弾力性平均値テキスト">
          <a:extLst>
            <a:ext uri="{FF2B5EF4-FFF2-40B4-BE49-F238E27FC236}">
              <a16:creationId xmlns:a16="http://schemas.microsoft.com/office/drawing/2014/main" id="{F554B7F3-7384-4834-A718-3B7A9E8835B9}"/>
            </a:ext>
          </a:extLst>
        </xdr:cNvPr>
        <xdr:cNvSpPr txBox="1"/>
      </xdr:nvSpPr>
      <xdr:spPr>
        <a:xfrm>
          <a:off x="4584700" y="1049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6" name="フローチャート: 判断 135">
          <a:extLst>
            <a:ext uri="{FF2B5EF4-FFF2-40B4-BE49-F238E27FC236}">
              <a16:creationId xmlns:a16="http://schemas.microsoft.com/office/drawing/2014/main" id="{CA825DD7-E17D-4F65-BA98-60ACC260837D}"/>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149013</xdr:rowOff>
    </xdr:from>
    <xdr:to>
      <xdr:col>19</xdr:col>
      <xdr:colOff>133350</xdr:colOff>
      <xdr:row>64</xdr:row>
      <xdr:rowOff>135890</xdr:rowOff>
    </xdr:to>
    <xdr:cxnSp macro="">
      <xdr:nvCxnSpPr>
        <xdr:cNvPr id="137" name="直線コネクタ 136">
          <a:extLst>
            <a:ext uri="{FF2B5EF4-FFF2-40B4-BE49-F238E27FC236}">
              <a16:creationId xmlns:a16="http://schemas.microsoft.com/office/drawing/2014/main" id="{177C1D04-5986-4DB4-9F37-35E7A991FDC8}"/>
            </a:ext>
          </a:extLst>
        </xdr:cNvPr>
        <xdr:cNvCxnSpPr/>
      </xdr:nvCxnSpPr>
      <xdr:spPr>
        <a:xfrm flipV="1">
          <a:off x="2940050" y="10542693"/>
          <a:ext cx="812800" cy="322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1694</xdr:rowOff>
    </xdr:from>
    <xdr:to>
      <xdr:col>19</xdr:col>
      <xdr:colOff>184150</xdr:colOff>
      <xdr:row>62</xdr:row>
      <xdr:rowOff>103294</xdr:rowOff>
    </xdr:to>
    <xdr:sp macro="" textlink="">
      <xdr:nvSpPr>
        <xdr:cNvPr id="138" name="フローチャート: 判断 137">
          <a:extLst>
            <a:ext uri="{FF2B5EF4-FFF2-40B4-BE49-F238E27FC236}">
              <a16:creationId xmlns:a16="http://schemas.microsoft.com/office/drawing/2014/main" id="{C9045C8D-C90E-4B5D-954A-F1FEB3A2A4D7}"/>
            </a:ext>
          </a:extLst>
        </xdr:cNvPr>
        <xdr:cNvSpPr/>
      </xdr:nvSpPr>
      <xdr:spPr>
        <a:xfrm>
          <a:off x="3702050" y="1039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113471</xdr:rowOff>
    </xdr:from>
    <xdr:ext cx="736600" cy="259045"/>
    <xdr:sp macro="" textlink="">
      <xdr:nvSpPr>
        <xdr:cNvPr id="139" name="テキスト ボックス 138">
          <a:extLst>
            <a:ext uri="{FF2B5EF4-FFF2-40B4-BE49-F238E27FC236}">
              <a16:creationId xmlns:a16="http://schemas.microsoft.com/office/drawing/2014/main" id="{0E11AFFD-08D3-4512-ADF3-A499DABA7789}"/>
            </a:ext>
          </a:extLst>
        </xdr:cNvPr>
        <xdr:cNvSpPr txBox="1"/>
      </xdr:nvSpPr>
      <xdr:spPr>
        <a:xfrm>
          <a:off x="3409950" y="1017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135890</xdr:rowOff>
    </xdr:from>
    <xdr:to>
      <xdr:col>15</xdr:col>
      <xdr:colOff>82550</xdr:colOff>
      <xdr:row>65</xdr:row>
      <xdr:rowOff>52917</xdr:rowOff>
    </xdr:to>
    <xdr:cxnSp macro="">
      <xdr:nvCxnSpPr>
        <xdr:cNvPr id="140" name="直線コネクタ 139">
          <a:extLst>
            <a:ext uri="{FF2B5EF4-FFF2-40B4-BE49-F238E27FC236}">
              <a16:creationId xmlns:a16="http://schemas.microsoft.com/office/drawing/2014/main" id="{257EB498-6485-4B9F-ABBE-EB0B6D913C6B}"/>
            </a:ext>
          </a:extLst>
        </xdr:cNvPr>
        <xdr:cNvCxnSpPr/>
      </xdr:nvCxnSpPr>
      <xdr:spPr>
        <a:xfrm flipV="1">
          <a:off x="2127250" y="10864850"/>
          <a:ext cx="812800" cy="8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41" name="フローチャート: 判断 140">
          <a:extLst>
            <a:ext uri="{FF2B5EF4-FFF2-40B4-BE49-F238E27FC236}">
              <a16:creationId xmlns:a16="http://schemas.microsoft.com/office/drawing/2014/main" id="{A5D5E2B1-58A0-4588-A301-ED169BAB80B1}"/>
            </a:ext>
          </a:extLst>
        </xdr:cNvPr>
        <xdr:cNvSpPr/>
      </xdr:nvSpPr>
      <xdr:spPr>
        <a:xfrm>
          <a:off x="2889250" y="10673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42" name="テキスト ボックス 141">
          <a:extLst>
            <a:ext uri="{FF2B5EF4-FFF2-40B4-BE49-F238E27FC236}">
              <a16:creationId xmlns:a16="http://schemas.microsoft.com/office/drawing/2014/main" id="{8E4566C0-3D31-436E-9FFE-9F7076A5C0F8}"/>
            </a:ext>
          </a:extLst>
        </xdr:cNvPr>
        <xdr:cNvSpPr txBox="1"/>
      </xdr:nvSpPr>
      <xdr:spPr>
        <a:xfrm>
          <a:off x="2597150" y="1044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52917</xdr:rowOff>
    </xdr:from>
    <xdr:to>
      <xdr:col>11</xdr:col>
      <xdr:colOff>31750</xdr:colOff>
      <xdr:row>65</xdr:row>
      <xdr:rowOff>60960</xdr:rowOff>
    </xdr:to>
    <xdr:cxnSp macro="">
      <xdr:nvCxnSpPr>
        <xdr:cNvPr id="143" name="直線コネクタ 142">
          <a:extLst>
            <a:ext uri="{FF2B5EF4-FFF2-40B4-BE49-F238E27FC236}">
              <a16:creationId xmlns:a16="http://schemas.microsoft.com/office/drawing/2014/main" id="{E2E8165D-5D50-444D-A4A5-F0C6D3301415}"/>
            </a:ext>
          </a:extLst>
        </xdr:cNvPr>
        <xdr:cNvCxnSpPr/>
      </xdr:nvCxnSpPr>
      <xdr:spPr>
        <a:xfrm flipV="1">
          <a:off x="1333500" y="10949517"/>
          <a:ext cx="79375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168063</xdr:rowOff>
    </xdr:from>
    <xdr:to>
      <xdr:col>11</xdr:col>
      <xdr:colOff>82550</xdr:colOff>
      <xdr:row>64</xdr:row>
      <xdr:rowOff>98213</xdr:rowOff>
    </xdr:to>
    <xdr:sp macro="" textlink="">
      <xdr:nvSpPr>
        <xdr:cNvPr id="144" name="フローチャート: 判断 143">
          <a:extLst>
            <a:ext uri="{FF2B5EF4-FFF2-40B4-BE49-F238E27FC236}">
              <a16:creationId xmlns:a16="http://schemas.microsoft.com/office/drawing/2014/main" id="{D65EA26A-F378-4BCF-8F48-F0CAC035EB0E}"/>
            </a:ext>
          </a:extLst>
        </xdr:cNvPr>
        <xdr:cNvSpPr/>
      </xdr:nvSpPr>
      <xdr:spPr>
        <a:xfrm>
          <a:off x="2095500" y="1072938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108390</xdr:rowOff>
    </xdr:from>
    <xdr:ext cx="762000" cy="259045"/>
    <xdr:sp macro="" textlink="">
      <xdr:nvSpPr>
        <xdr:cNvPr id="145" name="テキスト ボックス 144">
          <a:extLst>
            <a:ext uri="{FF2B5EF4-FFF2-40B4-BE49-F238E27FC236}">
              <a16:creationId xmlns:a16="http://schemas.microsoft.com/office/drawing/2014/main" id="{C7F42A9C-5499-4D1D-B355-96845616D498}"/>
            </a:ext>
          </a:extLst>
        </xdr:cNvPr>
        <xdr:cNvSpPr txBox="1"/>
      </xdr:nvSpPr>
      <xdr:spPr>
        <a:xfrm>
          <a:off x="1784350" y="10502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6" name="フローチャート: 判断 145">
          <a:extLst>
            <a:ext uri="{FF2B5EF4-FFF2-40B4-BE49-F238E27FC236}">
              <a16:creationId xmlns:a16="http://schemas.microsoft.com/office/drawing/2014/main" id="{56480043-90C1-4E07-B5EC-976773E2C6FB}"/>
            </a:ext>
          </a:extLst>
        </xdr:cNvPr>
        <xdr:cNvSpPr/>
      </xdr:nvSpPr>
      <xdr:spPr>
        <a:xfrm>
          <a:off x="1282700" y="1068112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60131</xdr:rowOff>
    </xdr:from>
    <xdr:ext cx="762000" cy="259045"/>
    <xdr:sp macro="" textlink="">
      <xdr:nvSpPr>
        <xdr:cNvPr id="147" name="テキスト ボックス 146">
          <a:extLst>
            <a:ext uri="{FF2B5EF4-FFF2-40B4-BE49-F238E27FC236}">
              <a16:creationId xmlns:a16="http://schemas.microsoft.com/office/drawing/2014/main" id="{0CB93402-66F9-4823-B755-D773EF5F2E6D}"/>
            </a:ext>
          </a:extLst>
        </xdr:cNvPr>
        <xdr:cNvSpPr txBox="1"/>
      </xdr:nvSpPr>
      <xdr:spPr>
        <a:xfrm>
          <a:off x="971550" y="10453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E1CBAA81-F927-4576-9237-DB1D310F8B28}"/>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2FF9F61F-9DBD-4BD6-AFE9-09D92DE61144}"/>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40FDAE73-454F-491E-B7A3-94E873FA8EBB}"/>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49D1FA0A-6C29-4705-93BB-7FF41C67E7F5}"/>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F30767B1-1272-4AAA-B3A2-050BF1A21793}"/>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4656</xdr:rowOff>
    </xdr:from>
    <xdr:to>
      <xdr:col>23</xdr:col>
      <xdr:colOff>184150</xdr:colOff>
      <xdr:row>64</xdr:row>
      <xdr:rowOff>106256</xdr:rowOff>
    </xdr:to>
    <xdr:sp macro="" textlink="">
      <xdr:nvSpPr>
        <xdr:cNvPr id="153" name="楕円 152">
          <a:extLst>
            <a:ext uri="{FF2B5EF4-FFF2-40B4-BE49-F238E27FC236}">
              <a16:creationId xmlns:a16="http://schemas.microsoft.com/office/drawing/2014/main" id="{1743EDE8-1732-4B49-9C16-AA543D58B9BA}"/>
            </a:ext>
          </a:extLst>
        </xdr:cNvPr>
        <xdr:cNvSpPr/>
      </xdr:nvSpPr>
      <xdr:spPr>
        <a:xfrm>
          <a:off x="4464050" y="1073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148183</xdr:rowOff>
    </xdr:from>
    <xdr:ext cx="762000" cy="259045"/>
    <xdr:sp macro="" textlink="">
      <xdr:nvSpPr>
        <xdr:cNvPr id="154" name="財政構造の弾力性該当値テキスト">
          <a:extLst>
            <a:ext uri="{FF2B5EF4-FFF2-40B4-BE49-F238E27FC236}">
              <a16:creationId xmlns:a16="http://schemas.microsoft.com/office/drawing/2014/main" id="{09DD5D71-C5CC-406E-B3B3-87D2590A7608}"/>
            </a:ext>
          </a:extLst>
        </xdr:cNvPr>
        <xdr:cNvSpPr txBox="1"/>
      </xdr:nvSpPr>
      <xdr:spPr>
        <a:xfrm>
          <a:off x="4584700" y="10709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98213</xdr:rowOff>
    </xdr:from>
    <xdr:to>
      <xdr:col>19</xdr:col>
      <xdr:colOff>184150</xdr:colOff>
      <xdr:row>63</xdr:row>
      <xdr:rowOff>28363</xdr:rowOff>
    </xdr:to>
    <xdr:sp macro="" textlink="">
      <xdr:nvSpPr>
        <xdr:cNvPr id="155" name="楕円 154">
          <a:extLst>
            <a:ext uri="{FF2B5EF4-FFF2-40B4-BE49-F238E27FC236}">
              <a16:creationId xmlns:a16="http://schemas.microsoft.com/office/drawing/2014/main" id="{95FC2B23-6CD4-4C45-988C-D7D89EBB770F}"/>
            </a:ext>
          </a:extLst>
        </xdr:cNvPr>
        <xdr:cNvSpPr/>
      </xdr:nvSpPr>
      <xdr:spPr>
        <a:xfrm>
          <a:off x="3702050" y="104918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13140</xdr:rowOff>
    </xdr:from>
    <xdr:ext cx="736600" cy="259045"/>
    <xdr:sp macro="" textlink="">
      <xdr:nvSpPr>
        <xdr:cNvPr id="156" name="テキスト ボックス 155">
          <a:extLst>
            <a:ext uri="{FF2B5EF4-FFF2-40B4-BE49-F238E27FC236}">
              <a16:creationId xmlns:a16="http://schemas.microsoft.com/office/drawing/2014/main" id="{F622DA7F-E1C1-4714-853A-9FC7713D0769}"/>
            </a:ext>
          </a:extLst>
        </xdr:cNvPr>
        <xdr:cNvSpPr txBox="1"/>
      </xdr:nvSpPr>
      <xdr:spPr>
        <a:xfrm>
          <a:off x="3409950" y="10574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85090</xdr:rowOff>
    </xdr:from>
    <xdr:to>
      <xdr:col>15</xdr:col>
      <xdr:colOff>133350</xdr:colOff>
      <xdr:row>65</xdr:row>
      <xdr:rowOff>15240</xdr:rowOff>
    </xdr:to>
    <xdr:sp macro="" textlink="">
      <xdr:nvSpPr>
        <xdr:cNvPr id="157" name="楕円 156">
          <a:extLst>
            <a:ext uri="{FF2B5EF4-FFF2-40B4-BE49-F238E27FC236}">
              <a16:creationId xmlns:a16="http://schemas.microsoft.com/office/drawing/2014/main" id="{2B58428A-F355-4B8A-AA03-C1AA39425166}"/>
            </a:ext>
          </a:extLst>
        </xdr:cNvPr>
        <xdr:cNvSpPr/>
      </xdr:nvSpPr>
      <xdr:spPr>
        <a:xfrm>
          <a:off x="2889250" y="10814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17</xdr:rowOff>
    </xdr:from>
    <xdr:ext cx="762000" cy="259045"/>
    <xdr:sp macro="" textlink="">
      <xdr:nvSpPr>
        <xdr:cNvPr id="158" name="テキスト ボックス 157">
          <a:extLst>
            <a:ext uri="{FF2B5EF4-FFF2-40B4-BE49-F238E27FC236}">
              <a16:creationId xmlns:a16="http://schemas.microsoft.com/office/drawing/2014/main" id="{283E7BAB-EEE8-45ED-B74A-10C57A20B24F}"/>
            </a:ext>
          </a:extLst>
        </xdr:cNvPr>
        <xdr:cNvSpPr txBox="1"/>
      </xdr:nvSpPr>
      <xdr:spPr>
        <a:xfrm>
          <a:off x="2597150" y="1089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2117</xdr:rowOff>
    </xdr:from>
    <xdr:to>
      <xdr:col>11</xdr:col>
      <xdr:colOff>82550</xdr:colOff>
      <xdr:row>65</xdr:row>
      <xdr:rowOff>103717</xdr:rowOff>
    </xdr:to>
    <xdr:sp macro="" textlink="">
      <xdr:nvSpPr>
        <xdr:cNvPr id="159" name="楕円 158">
          <a:extLst>
            <a:ext uri="{FF2B5EF4-FFF2-40B4-BE49-F238E27FC236}">
              <a16:creationId xmlns:a16="http://schemas.microsoft.com/office/drawing/2014/main" id="{F6BEAF56-5CFF-45C7-8A1F-87A2AFD3286A}"/>
            </a:ext>
          </a:extLst>
        </xdr:cNvPr>
        <xdr:cNvSpPr/>
      </xdr:nvSpPr>
      <xdr:spPr>
        <a:xfrm>
          <a:off x="2095500" y="108987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88494</xdr:rowOff>
    </xdr:from>
    <xdr:ext cx="762000" cy="259045"/>
    <xdr:sp macro="" textlink="">
      <xdr:nvSpPr>
        <xdr:cNvPr id="160" name="テキスト ボックス 159">
          <a:extLst>
            <a:ext uri="{FF2B5EF4-FFF2-40B4-BE49-F238E27FC236}">
              <a16:creationId xmlns:a16="http://schemas.microsoft.com/office/drawing/2014/main" id="{51BB9AE5-126E-4468-857F-DD638D30AE33}"/>
            </a:ext>
          </a:extLst>
        </xdr:cNvPr>
        <xdr:cNvSpPr txBox="1"/>
      </xdr:nvSpPr>
      <xdr:spPr>
        <a:xfrm>
          <a:off x="1784350" y="1098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61" name="楕円 160">
          <a:extLst>
            <a:ext uri="{FF2B5EF4-FFF2-40B4-BE49-F238E27FC236}">
              <a16:creationId xmlns:a16="http://schemas.microsoft.com/office/drawing/2014/main" id="{DBD7A1CD-BD9D-455A-AA1F-F1F3AE0C14B7}"/>
            </a:ext>
          </a:extLst>
        </xdr:cNvPr>
        <xdr:cNvSpPr/>
      </xdr:nvSpPr>
      <xdr:spPr>
        <a:xfrm>
          <a:off x="1282700" y="109067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96537</xdr:rowOff>
    </xdr:from>
    <xdr:ext cx="762000" cy="259045"/>
    <xdr:sp macro="" textlink="">
      <xdr:nvSpPr>
        <xdr:cNvPr id="162" name="テキスト ボックス 161">
          <a:extLst>
            <a:ext uri="{FF2B5EF4-FFF2-40B4-BE49-F238E27FC236}">
              <a16:creationId xmlns:a16="http://schemas.microsoft.com/office/drawing/2014/main" id="{20E3F5B4-5D89-49EB-B026-CE77A4C87A72}"/>
            </a:ext>
          </a:extLst>
        </xdr:cNvPr>
        <xdr:cNvSpPr txBox="1"/>
      </xdr:nvSpPr>
      <xdr:spPr>
        <a:xfrm>
          <a:off x="971550" y="1099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30ECEE78-2B08-4DFB-AE11-C24BCA4A97A5}"/>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25843072-B586-4B1A-BB74-2EC21BFA61FA}"/>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DD1BF196-3114-4D79-BE3B-7AD6E3C7A69A}"/>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[152,342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39F169CB-CA5C-473C-B772-34F398A54CE6}"/>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F8B52A06-5855-46D5-A482-750326CF7AB2}"/>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B64CCD7C-6509-49C8-BF39-AEE4308D7F33}"/>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2E1D3653-0D80-483D-AAD5-C90AD4C641FE}"/>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F339523D-935B-4009-907B-B4F5CEC2B21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41960617-79BE-450B-A37F-A0E01821B401}"/>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A90B690F-82C0-4EEB-88B2-F857D571489B}"/>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24153229-6A59-4BC4-A48B-AA8F9C26FC62}"/>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70E75C59-4773-463D-B066-D31187414D92}"/>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C54A1204-A87F-432C-BDEA-AA3F6A72EC07}"/>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年度は前年度より増加したものの、全国・県・類似団体を下回っている。</a:t>
          </a:r>
        </a:p>
        <a:p>
          <a:r>
            <a:rPr kumimoji="1" lang="ja-JP" altLang="en-US" sz="1300">
              <a:latin typeface="ＭＳ Ｐゴシック" panose="020B0600070205080204" pitchFamily="50" charset="-128"/>
              <a:ea typeface="ＭＳ Ｐゴシック" panose="020B0600070205080204" pitchFamily="50" charset="-128"/>
            </a:rPr>
            <a:t>　主な要因は、図書館・美術館の指定管理管理制度導入に伴う委託料の皆増やロシアウクライナ戦争の影響を受けた電気料の増等により物件費が大幅に増加（対前年度比＋</a:t>
          </a:r>
          <a:r>
            <a:rPr kumimoji="1" lang="en-US" altLang="ja-JP" sz="1300">
              <a:latin typeface="ＭＳ Ｐゴシック" panose="020B0600070205080204" pitchFamily="50" charset="-128"/>
              <a:ea typeface="ＭＳ Ｐゴシック" panose="020B0600070205080204" pitchFamily="50" charset="-128"/>
            </a:rPr>
            <a:t>312,096</a:t>
          </a:r>
          <a:r>
            <a:rPr kumimoji="1" lang="ja-JP" altLang="en-US" sz="1300">
              <a:latin typeface="ＭＳ Ｐゴシック" panose="020B0600070205080204" pitchFamily="50" charset="-128"/>
              <a:ea typeface="ＭＳ Ｐゴシック" panose="020B0600070205080204" pitchFamily="50" charset="-128"/>
            </a:rPr>
            <a:t>千円）したためである。</a:t>
          </a:r>
        </a:p>
        <a:p>
          <a:r>
            <a:rPr kumimoji="1" lang="ja-JP" altLang="en-US" sz="1300">
              <a:latin typeface="ＭＳ Ｐゴシック" panose="020B0600070205080204" pitchFamily="50" charset="-128"/>
              <a:ea typeface="ＭＳ Ｐゴシック" panose="020B0600070205080204" pitchFamily="50" charset="-128"/>
            </a:rPr>
            <a:t>　民間への業務委託や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の利活用等による業務効率化や公共施設の統廃合を含めた適正配置を行いながら、低コストで質の高い行政サービスの提供を目指した行財政改革を進めていく。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86F2020A-4EB4-4F7B-8AAB-3F02FEFBFB8C}"/>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E412E737-8F78-4602-91C4-047A9B099499}"/>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99900DC5-9A67-40D8-A912-A81FC59E0A5B}"/>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42415724-D8DD-494B-BB5F-F3F9DD35BEF4}"/>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EC243384-56CD-4E03-9D2A-007C332B6E73}"/>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8BDEA876-E2C3-4220-84DA-9C81DD0997B1}"/>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1D84DBBB-5A5E-48E4-8009-147AC704F4F1}"/>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9CFA379C-620A-4A60-8F4E-D11E5F264CA8}"/>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F0098567-55C5-4ED0-A9FC-70612A1E0559}"/>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B2ECF080-323B-4CDD-A435-C258E5911854}"/>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5BF9F35D-5A8E-4508-96EA-B221D0067708}"/>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B2CEB54C-8962-414B-93CB-255D7F5F66B5}"/>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C11046CA-08C5-4934-846B-A136AC42249D}"/>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7412AF5E-E72A-409D-A132-69BD422266E5}"/>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A8109CFB-A996-4F57-A425-FB6E1F630C83}"/>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D1F589A6-7D3A-457B-BC90-65C1D146A0C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34865</xdr:rowOff>
    </xdr:from>
    <xdr:to>
      <xdr:col>23</xdr:col>
      <xdr:colOff>133350</xdr:colOff>
      <xdr:row>89</xdr:row>
      <xdr:rowOff>90199</xdr:rowOff>
    </xdr:to>
    <xdr:cxnSp macro="">
      <xdr:nvCxnSpPr>
        <xdr:cNvPr id="192" name="直線コネクタ 191">
          <a:extLst>
            <a:ext uri="{FF2B5EF4-FFF2-40B4-BE49-F238E27FC236}">
              <a16:creationId xmlns:a16="http://schemas.microsoft.com/office/drawing/2014/main" id="{E8AEE61F-27D3-429E-9888-2B1633465B4A}"/>
            </a:ext>
          </a:extLst>
        </xdr:cNvPr>
        <xdr:cNvCxnSpPr/>
      </xdr:nvCxnSpPr>
      <xdr:spPr>
        <a:xfrm flipV="1">
          <a:off x="4514850" y="13613705"/>
          <a:ext cx="0" cy="139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62276</xdr:rowOff>
    </xdr:from>
    <xdr:ext cx="762000" cy="259045"/>
    <xdr:sp macro="" textlink="">
      <xdr:nvSpPr>
        <xdr:cNvPr id="193" name="人件費・物件費等の状況最小値テキスト">
          <a:extLst>
            <a:ext uri="{FF2B5EF4-FFF2-40B4-BE49-F238E27FC236}">
              <a16:creationId xmlns:a16="http://schemas.microsoft.com/office/drawing/2014/main" id="{A43EB030-12B8-419E-8418-C84ED5C580A5}"/>
            </a:ext>
          </a:extLst>
        </xdr:cNvPr>
        <xdr:cNvSpPr txBox="1"/>
      </xdr:nvSpPr>
      <xdr:spPr>
        <a:xfrm>
          <a:off x="4584700" y="14982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90199</xdr:rowOff>
    </xdr:from>
    <xdr:to>
      <xdr:col>24</xdr:col>
      <xdr:colOff>12700</xdr:colOff>
      <xdr:row>89</xdr:row>
      <xdr:rowOff>90199</xdr:rowOff>
    </xdr:to>
    <xdr:cxnSp macro="">
      <xdr:nvCxnSpPr>
        <xdr:cNvPr id="194" name="直線コネクタ 193">
          <a:extLst>
            <a:ext uri="{FF2B5EF4-FFF2-40B4-BE49-F238E27FC236}">
              <a16:creationId xmlns:a16="http://schemas.microsoft.com/office/drawing/2014/main" id="{1368A266-556F-4E2B-B679-8F120EC00667}"/>
            </a:ext>
          </a:extLst>
        </xdr:cNvPr>
        <xdr:cNvCxnSpPr/>
      </xdr:nvCxnSpPr>
      <xdr:spPr>
        <a:xfrm>
          <a:off x="4425950" y="150101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121242</xdr:rowOff>
    </xdr:from>
    <xdr:ext cx="762000" cy="259045"/>
    <xdr:sp macro="" textlink="">
      <xdr:nvSpPr>
        <xdr:cNvPr id="195" name="人件費・物件費等の状況最大値テキスト">
          <a:extLst>
            <a:ext uri="{FF2B5EF4-FFF2-40B4-BE49-F238E27FC236}">
              <a16:creationId xmlns:a16="http://schemas.microsoft.com/office/drawing/2014/main" id="{4E2D5B2D-9BCC-4754-8E20-157512497A0C}"/>
            </a:ext>
          </a:extLst>
        </xdr:cNvPr>
        <xdr:cNvSpPr txBox="1"/>
      </xdr:nvSpPr>
      <xdr:spPr>
        <a:xfrm>
          <a:off x="4584700" y="1336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34865</xdr:rowOff>
    </xdr:from>
    <xdr:to>
      <xdr:col>24</xdr:col>
      <xdr:colOff>12700</xdr:colOff>
      <xdr:row>81</xdr:row>
      <xdr:rowOff>34865</xdr:rowOff>
    </xdr:to>
    <xdr:cxnSp macro="">
      <xdr:nvCxnSpPr>
        <xdr:cNvPr id="196" name="直線コネクタ 195">
          <a:extLst>
            <a:ext uri="{FF2B5EF4-FFF2-40B4-BE49-F238E27FC236}">
              <a16:creationId xmlns:a16="http://schemas.microsoft.com/office/drawing/2014/main" id="{385E7458-64D9-4FA0-879E-8FE9E9039DA1}"/>
            </a:ext>
          </a:extLst>
        </xdr:cNvPr>
        <xdr:cNvCxnSpPr/>
      </xdr:nvCxnSpPr>
      <xdr:spPr>
        <a:xfrm>
          <a:off x="4425950" y="136137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37584</xdr:rowOff>
    </xdr:from>
    <xdr:to>
      <xdr:col>23</xdr:col>
      <xdr:colOff>133350</xdr:colOff>
      <xdr:row>82</xdr:row>
      <xdr:rowOff>162771</xdr:rowOff>
    </xdr:to>
    <xdr:cxnSp macro="">
      <xdr:nvCxnSpPr>
        <xdr:cNvPr id="197" name="直線コネクタ 196">
          <a:extLst>
            <a:ext uri="{FF2B5EF4-FFF2-40B4-BE49-F238E27FC236}">
              <a16:creationId xmlns:a16="http://schemas.microsoft.com/office/drawing/2014/main" id="{A7122CBC-0E86-4489-A77B-5B3C4D83EFBA}"/>
            </a:ext>
          </a:extLst>
        </xdr:cNvPr>
        <xdr:cNvCxnSpPr/>
      </xdr:nvCxnSpPr>
      <xdr:spPr>
        <a:xfrm>
          <a:off x="3752850" y="13784064"/>
          <a:ext cx="762000" cy="125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105236</xdr:rowOff>
    </xdr:from>
    <xdr:ext cx="762000" cy="259045"/>
    <xdr:sp macro="" textlink="">
      <xdr:nvSpPr>
        <xdr:cNvPr id="198" name="人件費・物件費等の状況平均値テキスト">
          <a:extLst>
            <a:ext uri="{FF2B5EF4-FFF2-40B4-BE49-F238E27FC236}">
              <a16:creationId xmlns:a16="http://schemas.microsoft.com/office/drawing/2014/main" id="{02D7F75B-1362-441E-9BD2-692D0643AAEB}"/>
            </a:ext>
          </a:extLst>
        </xdr:cNvPr>
        <xdr:cNvSpPr txBox="1"/>
      </xdr:nvSpPr>
      <xdr:spPr>
        <a:xfrm>
          <a:off x="4584700" y="140193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133159</xdr:rowOff>
    </xdr:from>
    <xdr:to>
      <xdr:col>23</xdr:col>
      <xdr:colOff>184150</xdr:colOff>
      <xdr:row>84</xdr:row>
      <xdr:rowOff>63309</xdr:rowOff>
    </xdr:to>
    <xdr:sp macro="" textlink="">
      <xdr:nvSpPr>
        <xdr:cNvPr id="199" name="フローチャート: 判断 198">
          <a:extLst>
            <a:ext uri="{FF2B5EF4-FFF2-40B4-BE49-F238E27FC236}">
              <a16:creationId xmlns:a16="http://schemas.microsoft.com/office/drawing/2014/main" id="{1FB6DB09-08D2-4AF8-B2C5-CA0DA2F62455}"/>
            </a:ext>
          </a:extLst>
        </xdr:cNvPr>
        <xdr:cNvSpPr/>
      </xdr:nvSpPr>
      <xdr:spPr>
        <a:xfrm>
          <a:off x="4464050" y="140472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37584</xdr:rowOff>
    </xdr:from>
    <xdr:to>
      <xdr:col>19</xdr:col>
      <xdr:colOff>133350</xdr:colOff>
      <xdr:row>83</xdr:row>
      <xdr:rowOff>107603</xdr:rowOff>
    </xdr:to>
    <xdr:cxnSp macro="">
      <xdr:nvCxnSpPr>
        <xdr:cNvPr id="200" name="直線コネクタ 199">
          <a:extLst>
            <a:ext uri="{FF2B5EF4-FFF2-40B4-BE49-F238E27FC236}">
              <a16:creationId xmlns:a16="http://schemas.microsoft.com/office/drawing/2014/main" id="{B65F2994-9471-4F30-9EBE-37EFFEE1904F}"/>
            </a:ext>
          </a:extLst>
        </xdr:cNvPr>
        <xdr:cNvCxnSpPr/>
      </xdr:nvCxnSpPr>
      <xdr:spPr>
        <a:xfrm flipV="1">
          <a:off x="2940050" y="13784064"/>
          <a:ext cx="812800" cy="23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93988</xdr:rowOff>
    </xdr:from>
    <xdr:to>
      <xdr:col>19</xdr:col>
      <xdr:colOff>184150</xdr:colOff>
      <xdr:row>84</xdr:row>
      <xdr:rowOff>24138</xdr:rowOff>
    </xdr:to>
    <xdr:sp macro="" textlink="">
      <xdr:nvSpPr>
        <xdr:cNvPr id="201" name="フローチャート: 判断 200">
          <a:extLst>
            <a:ext uri="{FF2B5EF4-FFF2-40B4-BE49-F238E27FC236}">
              <a16:creationId xmlns:a16="http://schemas.microsoft.com/office/drawing/2014/main" id="{64C5983D-304D-4012-AE14-1A7CC3322C09}"/>
            </a:ext>
          </a:extLst>
        </xdr:cNvPr>
        <xdr:cNvSpPr/>
      </xdr:nvSpPr>
      <xdr:spPr>
        <a:xfrm>
          <a:off x="3702050" y="140081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8915</xdr:rowOff>
    </xdr:from>
    <xdr:ext cx="736600" cy="259045"/>
    <xdr:sp macro="" textlink="">
      <xdr:nvSpPr>
        <xdr:cNvPr id="202" name="テキスト ボックス 201">
          <a:extLst>
            <a:ext uri="{FF2B5EF4-FFF2-40B4-BE49-F238E27FC236}">
              <a16:creationId xmlns:a16="http://schemas.microsoft.com/office/drawing/2014/main" id="{44608797-705C-4370-A292-5F783932C754}"/>
            </a:ext>
          </a:extLst>
        </xdr:cNvPr>
        <xdr:cNvSpPr txBox="1"/>
      </xdr:nvSpPr>
      <xdr:spPr>
        <a:xfrm>
          <a:off x="3409950" y="14090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152803</xdr:rowOff>
    </xdr:from>
    <xdr:to>
      <xdr:col>15</xdr:col>
      <xdr:colOff>82550</xdr:colOff>
      <xdr:row>83</xdr:row>
      <xdr:rowOff>107603</xdr:rowOff>
    </xdr:to>
    <xdr:cxnSp macro="">
      <xdr:nvCxnSpPr>
        <xdr:cNvPr id="203" name="直線コネクタ 202">
          <a:extLst>
            <a:ext uri="{FF2B5EF4-FFF2-40B4-BE49-F238E27FC236}">
              <a16:creationId xmlns:a16="http://schemas.microsoft.com/office/drawing/2014/main" id="{EF617413-28E3-4B07-AF79-12F859993911}"/>
            </a:ext>
          </a:extLst>
        </xdr:cNvPr>
        <xdr:cNvCxnSpPr/>
      </xdr:nvCxnSpPr>
      <xdr:spPr>
        <a:xfrm>
          <a:off x="2127250" y="13731643"/>
          <a:ext cx="812800" cy="29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140984</xdr:rowOff>
    </xdr:from>
    <xdr:to>
      <xdr:col>15</xdr:col>
      <xdr:colOff>133350</xdr:colOff>
      <xdr:row>83</xdr:row>
      <xdr:rowOff>71134</xdr:rowOff>
    </xdr:to>
    <xdr:sp macro="" textlink="">
      <xdr:nvSpPr>
        <xdr:cNvPr id="204" name="フローチャート: 判断 203">
          <a:extLst>
            <a:ext uri="{FF2B5EF4-FFF2-40B4-BE49-F238E27FC236}">
              <a16:creationId xmlns:a16="http://schemas.microsoft.com/office/drawing/2014/main" id="{A0F05753-4290-402E-8BE4-E8B367ABE54B}"/>
            </a:ext>
          </a:extLst>
        </xdr:cNvPr>
        <xdr:cNvSpPr/>
      </xdr:nvSpPr>
      <xdr:spPr>
        <a:xfrm>
          <a:off x="2889250" y="138874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81311</xdr:rowOff>
    </xdr:from>
    <xdr:ext cx="762000" cy="259045"/>
    <xdr:sp macro="" textlink="">
      <xdr:nvSpPr>
        <xdr:cNvPr id="205" name="テキスト ボックス 204">
          <a:extLst>
            <a:ext uri="{FF2B5EF4-FFF2-40B4-BE49-F238E27FC236}">
              <a16:creationId xmlns:a16="http://schemas.microsoft.com/office/drawing/2014/main" id="{AAD900E6-0421-4EBC-91C6-3432AA02787E}"/>
            </a:ext>
          </a:extLst>
        </xdr:cNvPr>
        <xdr:cNvSpPr txBox="1"/>
      </xdr:nvSpPr>
      <xdr:spPr>
        <a:xfrm>
          <a:off x="2597150" y="13660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74550</xdr:rowOff>
    </xdr:from>
    <xdr:to>
      <xdr:col>11</xdr:col>
      <xdr:colOff>31750</xdr:colOff>
      <xdr:row>81</xdr:row>
      <xdr:rowOff>152803</xdr:rowOff>
    </xdr:to>
    <xdr:cxnSp macro="">
      <xdr:nvCxnSpPr>
        <xdr:cNvPr id="206" name="直線コネクタ 205">
          <a:extLst>
            <a:ext uri="{FF2B5EF4-FFF2-40B4-BE49-F238E27FC236}">
              <a16:creationId xmlns:a16="http://schemas.microsoft.com/office/drawing/2014/main" id="{97F056EF-0C25-4EB5-A27D-0C855D36D16F}"/>
            </a:ext>
          </a:extLst>
        </xdr:cNvPr>
        <xdr:cNvCxnSpPr/>
      </xdr:nvCxnSpPr>
      <xdr:spPr>
        <a:xfrm>
          <a:off x="1333500" y="13653390"/>
          <a:ext cx="793750" cy="7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35647</xdr:rowOff>
    </xdr:from>
    <xdr:to>
      <xdr:col>11</xdr:col>
      <xdr:colOff>82550</xdr:colOff>
      <xdr:row>82</xdr:row>
      <xdr:rowOff>137247</xdr:rowOff>
    </xdr:to>
    <xdr:sp macro="" textlink="">
      <xdr:nvSpPr>
        <xdr:cNvPr id="207" name="フローチャート: 判断 206">
          <a:extLst>
            <a:ext uri="{FF2B5EF4-FFF2-40B4-BE49-F238E27FC236}">
              <a16:creationId xmlns:a16="http://schemas.microsoft.com/office/drawing/2014/main" id="{19DA797E-44A9-45D1-997F-4B734F5042C5}"/>
            </a:ext>
          </a:extLst>
        </xdr:cNvPr>
        <xdr:cNvSpPr/>
      </xdr:nvSpPr>
      <xdr:spPr>
        <a:xfrm>
          <a:off x="2095500" y="137821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122024</xdr:rowOff>
    </xdr:from>
    <xdr:ext cx="762000" cy="259045"/>
    <xdr:sp macro="" textlink="">
      <xdr:nvSpPr>
        <xdr:cNvPr id="208" name="テキスト ボックス 207">
          <a:extLst>
            <a:ext uri="{FF2B5EF4-FFF2-40B4-BE49-F238E27FC236}">
              <a16:creationId xmlns:a16="http://schemas.microsoft.com/office/drawing/2014/main" id="{15F5A760-4FCC-492B-91C5-CAC821DD4871}"/>
            </a:ext>
          </a:extLst>
        </xdr:cNvPr>
        <xdr:cNvSpPr txBox="1"/>
      </xdr:nvSpPr>
      <xdr:spPr>
        <a:xfrm>
          <a:off x="1784350" y="13868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1504</xdr:rowOff>
    </xdr:from>
    <xdr:to>
      <xdr:col>7</xdr:col>
      <xdr:colOff>31750</xdr:colOff>
      <xdr:row>82</xdr:row>
      <xdr:rowOff>103104</xdr:rowOff>
    </xdr:to>
    <xdr:sp macro="" textlink="">
      <xdr:nvSpPr>
        <xdr:cNvPr id="209" name="フローチャート: 判断 208">
          <a:extLst>
            <a:ext uri="{FF2B5EF4-FFF2-40B4-BE49-F238E27FC236}">
              <a16:creationId xmlns:a16="http://schemas.microsoft.com/office/drawing/2014/main" id="{8D180892-D50F-4839-A023-97046A1F4EAF}"/>
            </a:ext>
          </a:extLst>
        </xdr:cNvPr>
        <xdr:cNvSpPr/>
      </xdr:nvSpPr>
      <xdr:spPr>
        <a:xfrm>
          <a:off x="1282700" y="137479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87881</xdr:rowOff>
    </xdr:from>
    <xdr:ext cx="762000" cy="259045"/>
    <xdr:sp macro="" textlink="">
      <xdr:nvSpPr>
        <xdr:cNvPr id="210" name="テキスト ボックス 209">
          <a:extLst>
            <a:ext uri="{FF2B5EF4-FFF2-40B4-BE49-F238E27FC236}">
              <a16:creationId xmlns:a16="http://schemas.microsoft.com/office/drawing/2014/main" id="{F445EEB2-A33E-4F5E-AF77-BD4198AD49AB}"/>
            </a:ext>
          </a:extLst>
        </xdr:cNvPr>
        <xdr:cNvSpPr txBox="1"/>
      </xdr:nvSpPr>
      <xdr:spPr>
        <a:xfrm>
          <a:off x="971550" y="1383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5143CDFE-2AA6-4D9A-A9DD-D0E04F85356D}"/>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DD4954EA-77DF-4ABA-B4A6-42F25E892701}"/>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9F7B0A7E-734B-4940-B850-BAECC1BECA79}"/>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3BB2E057-F909-4739-A4CF-C6039D0B219D}"/>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5B70D2DC-8ACC-472B-B106-D405DDEEE0F6}"/>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111971</xdr:rowOff>
    </xdr:from>
    <xdr:to>
      <xdr:col>23</xdr:col>
      <xdr:colOff>184150</xdr:colOff>
      <xdr:row>83</xdr:row>
      <xdr:rowOff>42121</xdr:rowOff>
    </xdr:to>
    <xdr:sp macro="" textlink="">
      <xdr:nvSpPr>
        <xdr:cNvPr id="216" name="楕円 215">
          <a:extLst>
            <a:ext uri="{FF2B5EF4-FFF2-40B4-BE49-F238E27FC236}">
              <a16:creationId xmlns:a16="http://schemas.microsoft.com/office/drawing/2014/main" id="{3B3817A8-1FEA-4D3C-8A58-44B0D9A5FCC6}"/>
            </a:ext>
          </a:extLst>
        </xdr:cNvPr>
        <xdr:cNvSpPr/>
      </xdr:nvSpPr>
      <xdr:spPr>
        <a:xfrm>
          <a:off x="4464050" y="138584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128498</xdr:rowOff>
    </xdr:from>
    <xdr:ext cx="762000" cy="259045"/>
    <xdr:sp macro="" textlink="">
      <xdr:nvSpPr>
        <xdr:cNvPr id="217" name="人件費・物件費等の状況該当値テキスト">
          <a:extLst>
            <a:ext uri="{FF2B5EF4-FFF2-40B4-BE49-F238E27FC236}">
              <a16:creationId xmlns:a16="http://schemas.microsoft.com/office/drawing/2014/main" id="{482C20AF-A475-4473-B865-F3C51D359C69}"/>
            </a:ext>
          </a:extLst>
        </xdr:cNvPr>
        <xdr:cNvSpPr txBox="1"/>
      </xdr:nvSpPr>
      <xdr:spPr>
        <a:xfrm>
          <a:off x="4584700" y="13707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158234</xdr:rowOff>
    </xdr:from>
    <xdr:to>
      <xdr:col>19</xdr:col>
      <xdr:colOff>184150</xdr:colOff>
      <xdr:row>82</xdr:row>
      <xdr:rowOff>88384</xdr:rowOff>
    </xdr:to>
    <xdr:sp macro="" textlink="">
      <xdr:nvSpPr>
        <xdr:cNvPr id="218" name="楕円 217">
          <a:extLst>
            <a:ext uri="{FF2B5EF4-FFF2-40B4-BE49-F238E27FC236}">
              <a16:creationId xmlns:a16="http://schemas.microsoft.com/office/drawing/2014/main" id="{325538BA-B4DD-41E0-859E-7E3B8C92C9C8}"/>
            </a:ext>
          </a:extLst>
        </xdr:cNvPr>
        <xdr:cNvSpPr/>
      </xdr:nvSpPr>
      <xdr:spPr>
        <a:xfrm>
          <a:off x="3702050" y="13737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98561</xdr:rowOff>
    </xdr:from>
    <xdr:ext cx="736600" cy="259045"/>
    <xdr:sp macro="" textlink="">
      <xdr:nvSpPr>
        <xdr:cNvPr id="219" name="テキスト ボックス 218">
          <a:extLst>
            <a:ext uri="{FF2B5EF4-FFF2-40B4-BE49-F238E27FC236}">
              <a16:creationId xmlns:a16="http://schemas.microsoft.com/office/drawing/2014/main" id="{3D691B1A-812A-4748-8CE2-4A89E42795E9}"/>
            </a:ext>
          </a:extLst>
        </xdr:cNvPr>
        <xdr:cNvSpPr txBox="1"/>
      </xdr:nvSpPr>
      <xdr:spPr>
        <a:xfrm>
          <a:off x="3409950" y="13509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56803</xdr:rowOff>
    </xdr:from>
    <xdr:to>
      <xdr:col>15</xdr:col>
      <xdr:colOff>133350</xdr:colOff>
      <xdr:row>83</xdr:row>
      <xdr:rowOff>158403</xdr:rowOff>
    </xdr:to>
    <xdr:sp macro="" textlink="">
      <xdr:nvSpPr>
        <xdr:cNvPr id="220" name="楕円 219">
          <a:extLst>
            <a:ext uri="{FF2B5EF4-FFF2-40B4-BE49-F238E27FC236}">
              <a16:creationId xmlns:a16="http://schemas.microsoft.com/office/drawing/2014/main" id="{994D3F8E-8D7F-47DC-8C52-155B9353A6FA}"/>
            </a:ext>
          </a:extLst>
        </xdr:cNvPr>
        <xdr:cNvSpPr/>
      </xdr:nvSpPr>
      <xdr:spPr>
        <a:xfrm>
          <a:off x="2889250" y="139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143180</xdr:rowOff>
    </xdr:from>
    <xdr:ext cx="762000" cy="259045"/>
    <xdr:sp macro="" textlink="">
      <xdr:nvSpPr>
        <xdr:cNvPr id="221" name="テキスト ボックス 220">
          <a:extLst>
            <a:ext uri="{FF2B5EF4-FFF2-40B4-BE49-F238E27FC236}">
              <a16:creationId xmlns:a16="http://schemas.microsoft.com/office/drawing/2014/main" id="{19DD47BD-4FD4-490B-B935-A90C343CE117}"/>
            </a:ext>
          </a:extLst>
        </xdr:cNvPr>
        <xdr:cNvSpPr txBox="1"/>
      </xdr:nvSpPr>
      <xdr:spPr>
        <a:xfrm>
          <a:off x="2597150" y="1405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102003</xdr:rowOff>
    </xdr:from>
    <xdr:to>
      <xdr:col>11</xdr:col>
      <xdr:colOff>82550</xdr:colOff>
      <xdr:row>82</xdr:row>
      <xdr:rowOff>32153</xdr:rowOff>
    </xdr:to>
    <xdr:sp macro="" textlink="">
      <xdr:nvSpPr>
        <xdr:cNvPr id="222" name="楕円 221">
          <a:extLst>
            <a:ext uri="{FF2B5EF4-FFF2-40B4-BE49-F238E27FC236}">
              <a16:creationId xmlns:a16="http://schemas.microsoft.com/office/drawing/2014/main" id="{5B58642A-CCD2-4E93-9924-9DFFE31C9583}"/>
            </a:ext>
          </a:extLst>
        </xdr:cNvPr>
        <xdr:cNvSpPr/>
      </xdr:nvSpPr>
      <xdr:spPr>
        <a:xfrm>
          <a:off x="2095500" y="136808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42330</xdr:rowOff>
    </xdr:from>
    <xdr:ext cx="762000" cy="259045"/>
    <xdr:sp macro="" textlink="">
      <xdr:nvSpPr>
        <xdr:cNvPr id="223" name="テキスト ボックス 222">
          <a:extLst>
            <a:ext uri="{FF2B5EF4-FFF2-40B4-BE49-F238E27FC236}">
              <a16:creationId xmlns:a16="http://schemas.microsoft.com/office/drawing/2014/main" id="{3B97409F-30BE-4E44-935F-5C8CE2867252}"/>
            </a:ext>
          </a:extLst>
        </xdr:cNvPr>
        <xdr:cNvSpPr txBox="1"/>
      </xdr:nvSpPr>
      <xdr:spPr>
        <a:xfrm>
          <a:off x="1784350" y="13453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23750</xdr:rowOff>
    </xdr:from>
    <xdr:to>
      <xdr:col>7</xdr:col>
      <xdr:colOff>31750</xdr:colOff>
      <xdr:row>81</xdr:row>
      <xdr:rowOff>125350</xdr:rowOff>
    </xdr:to>
    <xdr:sp macro="" textlink="">
      <xdr:nvSpPr>
        <xdr:cNvPr id="224" name="楕円 223">
          <a:extLst>
            <a:ext uri="{FF2B5EF4-FFF2-40B4-BE49-F238E27FC236}">
              <a16:creationId xmlns:a16="http://schemas.microsoft.com/office/drawing/2014/main" id="{A47F88D8-1348-4FA4-AB39-FD03E41951C9}"/>
            </a:ext>
          </a:extLst>
        </xdr:cNvPr>
        <xdr:cNvSpPr/>
      </xdr:nvSpPr>
      <xdr:spPr>
        <a:xfrm>
          <a:off x="1282700" y="136025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135527</xdr:rowOff>
    </xdr:from>
    <xdr:ext cx="762000" cy="259045"/>
    <xdr:sp macro="" textlink="">
      <xdr:nvSpPr>
        <xdr:cNvPr id="225" name="テキスト ボックス 224">
          <a:extLst>
            <a:ext uri="{FF2B5EF4-FFF2-40B4-BE49-F238E27FC236}">
              <a16:creationId xmlns:a16="http://schemas.microsoft.com/office/drawing/2014/main" id="{43B16E6E-3548-4764-82BC-5CCEEE153100}"/>
            </a:ext>
          </a:extLst>
        </xdr:cNvPr>
        <xdr:cNvSpPr txBox="1"/>
      </xdr:nvSpPr>
      <xdr:spPr>
        <a:xfrm>
          <a:off x="971550" y="133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E5868240-5F2F-4061-ADE8-16A6F7F4EFB6}"/>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2B8754DB-5504-4A27-AA54-D3502F56A58A}"/>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57DB2257-8B7F-4284-A22A-48CB3B21A65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201C81DB-E911-4514-B3BA-03C99FF0F2FB}"/>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A04DFD7B-A049-404D-B9CD-CC360795DFD5}"/>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8155F37F-6BAC-4FE6-8C02-066F4942C7F7}"/>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A42CC701-F11F-4502-B543-82B27D5E8BA8}"/>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B605DDAB-9F1E-4879-AEEA-2145191446EF}"/>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B7A528E7-C41F-485C-A990-87939908DB7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CFCC6871-0024-4188-9A5B-CE4EF1C6D9DB}"/>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91B14FA4-43F7-410E-9EB7-D660BEDC9DAD}"/>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DEF9F68A-E208-4A34-A39A-2DCD46B1C38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145B0002-DDB9-4896-A868-FC5395288719}"/>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ポイント増加し、全国・県・類似団体平均を上回っている。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国の動向に準じて、平成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年度から給与構造の見直しと合併に伴う旧町間の給与格差是正を、また、平成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年度から給与制度の総合的見直しなどに取り組んでいる。令和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年度から人事評価制度を本格的に採用し、令和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級の職員の格付け見直しを実施するなど、年功的な昇給制度から脱却を図り、能力や実績を反映した給与体系に移行している。</a:t>
          </a:r>
        </a:p>
        <a:p>
          <a:r>
            <a:rPr kumimoji="1" lang="ja-JP" altLang="en-US" sz="1300">
              <a:latin typeface="ＭＳ Ｐゴシック" panose="020B0600070205080204" pitchFamily="50" charset="-128"/>
              <a:ea typeface="ＭＳ Ｐゴシック" panose="020B0600070205080204" pitchFamily="50" charset="-128"/>
            </a:rPr>
            <a:t>　今後も、国や他団体等の状況を踏まえた給与の適正化に努めていく。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66EA3EE9-7B87-4C30-8072-70BE855BD837}"/>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711B541B-0CCE-4FA7-852C-82E1A83FC2BE}"/>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373ABF17-3375-49E9-8214-743E83073E29}"/>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8E7BD6BC-BFA3-45D8-9AE5-29E67C35E76B}"/>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B084808D-B062-4687-A0EC-A425F49A8B26}"/>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1C46EE53-8C6B-4739-A2A5-C90C3755AEEF}"/>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85B9607E-899C-4661-A240-5EE6B23DDAE2}"/>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9E5D8A8D-8FCB-4F32-866A-6CE2297919F3}"/>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44617FC0-A340-442B-8396-19D67562FFDF}"/>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D1D99D3C-CC9C-4E3E-9715-EDA779516EFB}"/>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141F7BB-49F6-48A0-9063-B037F9B16A1F}"/>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18D0DCB9-6054-4794-9410-035F10B0D9B3}"/>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C53AE37F-66DF-40DF-B29E-A9108D555639}"/>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AC936DED-8C05-4B95-A0CB-E15D54579DA1}"/>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79EB608C-5A68-476F-8774-4DA365A1F326}"/>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3D951E03-A51E-4815-9F2B-3B031DD16C25}"/>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C3DD5F1C-21D4-4685-AABC-01D763BBCAC4}"/>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89</xdr:row>
      <xdr:rowOff>52614</xdr:rowOff>
    </xdr:to>
    <xdr:cxnSp macro="">
      <xdr:nvCxnSpPr>
        <xdr:cNvPr id="256" name="直線コネクタ 255">
          <a:extLst>
            <a:ext uri="{FF2B5EF4-FFF2-40B4-BE49-F238E27FC236}">
              <a16:creationId xmlns:a16="http://schemas.microsoft.com/office/drawing/2014/main" id="{508E3074-D9B8-4DCA-97D4-DA570154786E}"/>
            </a:ext>
          </a:extLst>
        </xdr:cNvPr>
        <xdr:cNvCxnSpPr/>
      </xdr:nvCxnSpPr>
      <xdr:spPr>
        <a:xfrm flipV="1">
          <a:off x="15474950" y="13507357"/>
          <a:ext cx="0" cy="14652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7" name="給与水準   （国との比較）最小値テキスト">
          <a:extLst>
            <a:ext uri="{FF2B5EF4-FFF2-40B4-BE49-F238E27FC236}">
              <a16:creationId xmlns:a16="http://schemas.microsoft.com/office/drawing/2014/main" id="{A9B5552A-F2B1-411F-888D-457913442B1F}"/>
            </a:ext>
          </a:extLst>
        </xdr:cNvPr>
        <xdr:cNvSpPr txBox="1"/>
      </xdr:nvSpPr>
      <xdr:spPr>
        <a:xfrm>
          <a:off x="15563850" y="14944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8" name="直線コネクタ 257">
          <a:extLst>
            <a:ext uri="{FF2B5EF4-FFF2-40B4-BE49-F238E27FC236}">
              <a16:creationId xmlns:a16="http://schemas.microsoft.com/office/drawing/2014/main" id="{16960075-2E6F-40FB-A952-FE7DD1EEF1B3}"/>
            </a:ext>
          </a:extLst>
        </xdr:cNvPr>
        <xdr:cNvCxnSpPr/>
      </xdr:nvCxnSpPr>
      <xdr:spPr>
        <a:xfrm>
          <a:off x="15405100" y="149725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9" name="給与水準   （国との比較）最大値テキスト">
          <a:extLst>
            <a:ext uri="{FF2B5EF4-FFF2-40B4-BE49-F238E27FC236}">
              <a16:creationId xmlns:a16="http://schemas.microsoft.com/office/drawing/2014/main" id="{56FD1BF3-7B96-421F-BE22-04DAD9F43D6A}"/>
            </a:ext>
          </a:extLst>
        </xdr:cNvPr>
        <xdr:cNvSpPr txBox="1"/>
      </xdr:nvSpPr>
      <xdr:spPr>
        <a:xfrm>
          <a:off x="15563850" y="13254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60" name="直線コネクタ 259">
          <a:extLst>
            <a:ext uri="{FF2B5EF4-FFF2-40B4-BE49-F238E27FC236}">
              <a16:creationId xmlns:a16="http://schemas.microsoft.com/office/drawing/2014/main" id="{7E901DE3-F171-436C-B7BC-5811EDC91FC4}"/>
            </a:ext>
          </a:extLst>
        </xdr:cNvPr>
        <xdr:cNvCxnSpPr/>
      </xdr:nvCxnSpPr>
      <xdr:spPr>
        <a:xfrm>
          <a:off x="15405100" y="135073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68036</xdr:rowOff>
    </xdr:to>
    <xdr:cxnSp macro="">
      <xdr:nvCxnSpPr>
        <xdr:cNvPr id="261" name="直線コネクタ 260">
          <a:extLst>
            <a:ext uri="{FF2B5EF4-FFF2-40B4-BE49-F238E27FC236}">
              <a16:creationId xmlns:a16="http://schemas.microsoft.com/office/drawing/2014/main" id="{24A5C8A6-605B-4EFA-A287-A9E2CEDD8123}"/>
            </a:ext>
          </a:extLst>
        </xdr:cNvPr>
        <xdr:cNvCxnSpPr/>
      </xdr:nvCxnSpPr>
      <xdr:spPr>
        <a:xfrm>
          <a:off x="14712950" y="14618244"/>
          <a:ext cx="762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135363</xdr:rowOff>
    </xdr:from>
    <xdr:ext cx="762000" cy="259045"/>
    <xdr:sp macro="" textlink="">
      <xdr:nvSpPr>
        <xdr:cNvPr id="262" name="給与水準   （国との比較）平均値テキスト">
          <a:extLst>
            <a:ext uri="{FF2B5EF4-FFF2-40B4-BE49-F238E27FC236}">
              <a16:creationId xmlns:a16="http://schemas.microsoft.com/office/drawing/2014/main" id="{2F894C42-B0F1-4013-A4DB-9541B794BA6C}"/>
            </a:ext>
          </a:extLst>
        </xdr:cNvPr>
        <xdr:cNvSpPr txBox="1"/>
      </xdr:nvSpPr>
      <xdr:spPr>
        <a:xfrm>
          <a:off x="15563850" y="14217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63" name="フローチャート: 判断 262">
          <a:extLst>
            <a:ext uri="{FF2B5EF4-FFF2-40B4-BE49-F238E27FC236}">
              <a16:creationId xmlns:a16="http://schemas.microsoft.com/office/drawing/2014/main" id="{D0B9F62F-2B78-4464-A1D1-244AD562CFA9}"/>
            </a:ext>
          </a:extLst>
        </xdr:cNvPr>
        <xdr:cNvSpPr/>
      </xdr:nvSpPr>
      <xdr:spPr>
        <a:xfrm>
          <a:off x="15427960" y="1436823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16329</xdr:rowOff>
    </xdr:from>
    <xdr:to>
      <xdr:col>77</xdr:col>
      <xdr:colOff>44450</xdr:colOff>
      <xdr:row>87</xdr:row>
      <xdr:rowOff>33564</xdr:rowOff>
    </xdr:to>
    <xdr:cxnSp macro="">
      <xdr:nvCxnSpPr>
        <xdr:cNvPr id="264" name="直線コネクタ 263">
          <a:extLst>
            <a:ext uri="{FF2B5EF4-FFF2-40B4-BE49-F238E27FC236}">
              <a16:creationId xmlns:a16="http://schemas.microsoft.com/office/drawing/2014/main" id="{B8B039B0-0A9C-4489-898B-8B20DDDD5D61}"/>
            </a:ext>
          </a:extLst>
        </xdr:cNvPr>
        <xdr:cNvCxnSpPr/>
      </xdr:nvCxnSpPr>
      <xdr:spPr>
        <a:xfrm>
          <a:off x="13903960" y="14601009"/>
          <a:ext cx="80899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5" name="フローチャート: 判断 264">
          <a:extLst>
            <a:ext uri="{FF2B5EF4-FFF2-40B4-BE49-F238E27FC236}">
              <a16:creationId xmlns:a16="http://schemas.microsoft.com/office/drawing/2014/main" id="{B64559F5-8763-49F4-AC6C-77EFFF3DB5ED}"/>
            </a:ext>
          </a:extLst>
        </xdr:cNvPr>
        <xdr:cNvSpPr/>
      </xdr:nvSpPr>
      <xdr:spPr>
        <a:xfrm>
          <a:off x="14665960" y="14351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6" name="テキスト ボックス 265">
          <a:extLst>
            <a:ext uri="{FF2B5EF4-FFF2-40B4-BE49-F238E27FC236}">
              <a16:creationId xmlns:a16="http://schemas.microsoft.com/office/drawing/2014/main" id="{24E76FF3-D9FA-46CB-87C2-C45966F5AAE0}"/>
            </a:ext>
          </a:extLst>
        </xdr:cNvPr>
        <xdr:cNvSpPr txBox="1"/>
      </xdr:nvSpPr>
      <xdr:spPr>
        <a:xfrm>
          <a:off x="14370050" y="14123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136071</xdr:rowOff>
    </xdr:from>
    <xdr:to>
      <xdr:col>72</xdr:col>
      <xdr:colOff>203200</xdr:colOff>
      <xdr:row>87</xdr:row>
      <xdr:rowOff>16329</xdr:rowOff>
    </xdr:to>
    <xdr:cxnSp macro="">
      <xdr:nvCxnSpPr>
        <xdr:cNvPr id="267" name="直線コネクタ 266">
          <a:extLst>
            <a:ext uri="{FF2B5EF4-FFF2-40B4-BE49-F238E27FC236}">
              <a16:creationId xmlns:a16="http://schemas.microsoft.com/office/drawing/2014/main" id="{382FA56A-9572-4D97-BF3E-710B92B49E7F}"/>
            </a:ext>
          </a:extLst>
        </xdr:cNvPr>
        <xdr:cNvCxnSpPr/>
      </xdr:nvCxnSpPr>
      <xdr:spPr>
        <a:xfrm>
          <a:off x="13106400" y="14553111"/>
          <a:ext cx="797560" cy="4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8" name="フローチャート: 判断 267">
          <a:extLst>
            <a:ext uri="{FF2B5EF4-FFF2-40B4-BE49-F238E27FC236}">
              <a16:creationId xmlns:a16="http://schemas.microsoft.com/office/drawing/2014/main" id="{B59B271C-DC29-4388-808A-80A9B1097BC0}"/>
            </a:ext>
          </a:extLst>
        </xdr:cNvPr>
        <xdr:cNvSpPr/>
      </xdr:nvSpPr>
      <xdr:spPr>
        <a:xfrm>
          <a:off x="13868400" y="1441994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110870</xdr:rowOff>
    </xdr:from>
    <xdr:ext cx="762000" cy="259045"/>
    <xdr:sp macro="" textlink="">
      <xdr:nvSpPr>
        <xdr:cNvPr id="269" name="テキスト ボックス 268">
          <a:extLst>
            <a:ext uri="{FF2B5EF4-FFF2-40B4-BE49-F238E27FC236}">
              <a16:creationId xmlns:a16="http://schemas.microsoft.com/office/drawing/2014/main" id="{45617D1C-CAC5-4E7D-BDC2-EF8CA966A915}"/>
            </a:ext>
          </a:extLst>
        </xdr:cNvPr>
        <xdr:cNvSpPr txBox="1"/>
      </xdr:nvSpPr>
      <xdr:spPr>
        <a:xfrm>
          <a:off x="13557250" y="14192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87</xdr:row>
      <xdr:rowOff>102507</xdr:rowOff>
    </xdr:to>
    <xdr:cxnSp macro="">
      <xdr:nvCxnSpPr>
        <xdr:cNvPr id="270" name="直線コネクタ 269">
          <a:extLst>
            <a:ext uri="{FF2B5EF4-FFF2-40B4-BE49-F238E27FC236}">
              <a16:creationId xmlns:a16="http://schemas.microsoft.com/office/drawing/2014/main" id="{329C2255-C90C-4A96-BE4B-8F101707CA47}"/>
            </a:ext>
          </a:extLst>
        </xdr:cNvPr>
        <xdr:cNvCxnSpPr/>
      </xdr:nvCxnSpPr>
      <xdr:spPr>
        <a:xfrm flipV="1">
          <a:off x="12293600" y="14553111"/>
          <a:ext cx="812800" cy="13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a:extLst>
            <a:ext uri="{FF2B5EF4-FFF2-40B4-BE49-F238E27FC236}">
              <a16:creationId xmlns:a16="http://schemas.microsoft.com/office/drawing/2014/main" id="{B6E60DF6-669B-43B6-AECF-BC2B13A22108}"/>
            </a:ext>
          </a:extLst>
        </xdr:cNvPr>
        <xdr:cNvSpPr/>
      </xdr:nvSpPr>
      <xdr:spPr>
        <a:xfrm>
          <a:off x="13055600" y="14385471"/>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a:extLst>
            <a:ext uri="{FF2B5EF4-FFF2-40B4-BE49-F238E27FC236}">
              <a16:creationId xmlns:a16="http://schemas.microsoft.com/office/drawing/2014/main" id="{130B546A-45EB-4341-B53E-8379897C00DA}"/>
            </a:ext>
          </a:extLst>
        </xdr:cNvPr>
        <xdr:cNvSpPr txBox="1"/>
      </xdr:nvSpPr>
      <xdr:spPr>
        <a:xfrm>
          <a:off x="12763500" y="14158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3" name="フローチャート: 判断 272">
          <a:extLst>
            <a:ext uri="{FF2B5EF4-FFF2-40B4-BE49-F238E27FC236}">
              <a16:creationId xmlns:a16="http://schemas.microsoft.com/office/drawing/2014/main" id="{8A3147CE-299B-4A79-8654-A200A5DD45B9}"/>
            </a:ext>
          </a:extLst>
        </xdr:cNvPr>
        <xdr:cNvSpPr/>
      </xdr:nvSpPr>
      <xdr:spPr>
        <a:xfrm>
          <a:off x="12242800" y="143854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4" name="テキスト ボックス 273">
          <a:extLst>
            <a:ext uri="{FF2B5EF4-FFF2-40B4-BE49-F238E27FC236}">
              <a16:creationId xmlns:a16="http://schemas.microsoft.com/office/drawing/2014/main" id="{75A60667-FC95-41BF-A859-09A397257314}"/>
            </a:ext>
          </a:extLst>
        </xdr:cNvPr>
        <xdr:cNvSpPr txBox="1"/>
      </xdr:nvSpPr>
      <xdr:spPr>
        <a:xfrm>
          <a:off x="11950700" y="14158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322A6F9C-2543-4883-9084-2F3472A8AF0A}"/>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A1D82AD8-E97E-4B43-88F6-2DB25B9C7BE3}"/>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E15413B7-D81E-4EF7-8458-238E954DA343}"/>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BC61DB9D-B718-4ECF-8858-E992B157B33F}"/>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D7C582D3-8842-4D30-8182-62431F4176B3}"/>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80" name="楕円 279">
          <a:extLst>
            <a:ext uri="{FF2B5EF4-FFF2-40B4-BE49-F238E27FC236}">
              <a16:creationId xmlns:a16="http://schemas.microsoft.com/office/drawing/2014/main" id="{26641F49-C3C0-45C9-B8A1-3CE3A1C0DB89}"/>
            </a:ext>
          </a:extLst>
        </xdr:cNvPr>
        <xdr:cNvSpPr/>
      </xdr:nvSpPr>
      <xdr:spPr>
        <a:xfrm>
          <a:off x="15427960" y="1460191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81" name="給与水準   （国との比較）該当値テキスト">
          <a:extLst>
            <a:ext uri="{FF2B5EF4-FFF2-40B4-BE49-F238E27FC236}">
              <a16:creationId xmlns:a16="http://schemas.microsoft.com/office/drawing/2014/main" id="{61C8F985-F30F-4BCD-BB2F-18E4845493BE}"/>
            </a:ext>
          </a:extLst>
        </xdr:cNvPr>
        <xdr:cNvSpPr txBox="1"/>
      </xdr:nvSpPr>
      <xdr:spPr>
        <a:xfrm>
          <a:off x="15563850" y="145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82" name="楕円 281">
          <a:extLst>
            <a:ext uri="{FF2B5EF4-FFF2-40B4-BE49-F238E27FC236}">
              <a16:creationId xmlns:a16="http://schemas.microsoft.com/office/drawing/2014/main" id="{E9212915-A86A-4E61-9631-7E2DE928A0D1}"/>
            </a:ext>
          </a:extLst>
        </xdr:cNvPr>
        <xdr:cNvSpPr/>
      </xdr:nvSpPr>
      <xdr:spPr>
        <a:xfrm>
          <a:off x="14665960" y="1457125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83" name="テキスト ボックス 282">
          <a:extLst>
            <a:ext uri="{FF2B5EF4-FFF2-40B4-BE49-F238E27FC236}">
              <a16:creationId xmlns:a16="http://schemas.microsoft.com/office/drawing/2014/main" id="{307F1B2F-132D-4D38-B5A8-0A2160648364}"/>
            </a:ext>
          </a:extLst>
        </xdr:cNvPr>
        <xdr:cNvSpPr txBox="1"/>
      </xdr:nvSpPr>
      <xdr:spPr>
        <a:xfrm>
          <a:off x="14370050" y="14653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136979</xdr:rowOff>
    </xdr:from>
    <xdr:to>
      <xdr:col>73</xdr:col>
      <xdr:colOff>44450</xdr:colOff>
      <xdr:row>87</xdr:row>
      <xdr:rowOff>67129</xdr:rowOff>
    </xdr:to>
    <xdr:sp macro="" textlink="">
      <xdr:nvSpPr>
        <xdr:cNvPr id="284" name="楕円 283">
          <a:extLst>
            <a:ext uri="{FF2B5EF4-FFF2-40B4-BE49-F238E27FC236}">
              <a16:creationId xmlns:a16="http://schemas.microsoft.com/office/drawing/2014/main" id="{53540A36-114A-459B-9782-06C65C0CB06C}"/>
            </a:ext>
          </a:extLst>
        </xdr:cNvPr>
        <xdr:cNvSpPr/>
      </xdr:nvSpPr>
      <xdr:spPr>
        <a:xfrm>
          <a:off x="13868400" y="1455401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51906</xdr:rowOff>
    </xdr:from>
    <xdr:ext cx="762000" cy="259045"/>
    <xdr:sp macro="" textlink="">
      <xdr:nvSpPr>
        <xdr:cNvPr id="285" name="テキスト ボックス 284">
          <a:extLst>
            <a:ext uri="{FF2B5EF4-FFF2-40B4-BE49-F238E27FC236}">
              <a16:creationId xmlns:a16="http://schemas.microsoft.com/office/drawing/2014/main" id="{61E59782-5E04-4876-A846-38E62A3289EA}"/>
            </a:ext>
          </a:extLst>
        </xdr:cNvPr>
        <xdr:cNvSpPr txBox="1"/>
      </xdr:nvSpPr>
      <xdr:spPr>
        <a:xfrm>
          <a:off x="13557250" y="1463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6" name="楕円 285">
          <a:extLst>
            <a:ext uri="{FF2B5EF4-FFF2-40B4-BE49-F238E27FC236}">
              <a16:creationId xmlns:a16="http://schemas.microsoft.com/office/drawing/2014/main" id="{5DC48A30-2C84-493E-8630-F29670DA464D}"/>
            </a:ext>
          </a:extLst>
        </xdr:cNvPr>
        <xdr:cNvSpPr/>
      </xdr:nvSpPr>
      <xdr:spPr>
        <a:xfrm>
          <a:off x="13055600" y="1450231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7" name="テキスト ボックス 286">
          <a:extLst>
            <a:ext uri="{FF2B5EF4-FFF2-40B4-BE49-F238E27FC236}">
              <a16:creationId xmlns:a16="http://schemas.microsoft.com/office/drawing/2014/main" id="{76D98494-4F7C-4714-A931-FF8DB3EC76EB}"/>
            </a:ext>
          </a:extLst>
        </xdr:cNvPr>
        <xdr:cNvSpPr txBox="1"/>
      </xdr:nvSpPr>
      <xdr:spPr>
        <a:xfrm>
          <a:off x="12763500" y="14584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51707</xdr:rowOff>
    </xdr:from>
    <xdr:to>
      <xdr:col>64</xdr:col>
      <xdr:colOff>152400</xdr:colOff>
      <xdr:row>87</xdr:row>
      <xdr:rowOff>153307</xdr:rowOff>
    </xdr:to>
    <xdr:sp macro="" textlink="">
      <xdr:nvSpPr>
        <xdr:cNvPr id="288" name="楕円 287">
          <a:extLst>
            <a:ext uri="{FF2B5EF4-FFF2-40B4-BE49-F238E27FC236}">
              <a16:creationId xmlns:a16="http://schemas.microsoft.com/office/drawing/2014/main" id="{FF4887BE-8789-48B3-B584-69324A913578}"/>
            </a:ext>
          </a:extLst>
        </xdr:cNvPr>
        <xdr:cNvSpPr/>
      </xdr:nvSpPr>
      <xdr:spPr>
        <a:xfrm>
          <a:off x="12242800" y="1463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138084</xdr:rowOff>
    </xdr:from>
    <xdr:ext cx="762000" cy="259045"/>
    <xdr:sp macro="" textlink="">
      <xdr:nvSpPr>
        <xdr:cNvPr id="289" name="テキスト ボックス 288">
          <a:extLst>
            <a:ext uri="{FF2B5EF4-FFF2-40B4-BE49-F238E27FC236}">
              <a16:creationId xmlns:a16="http://schemas.microsoft.com/office/drawing/2014/main" id="{FE37B360-0080-4400-9D7A-980D1A78E6E0}"/>
            </a:ext>
          </a:extLst>
        </xdr:cNvPr>
        <xdr:cNvSpPr txBox="1"/>
      </xdr:nvSpPr>
      <xdr:spPr>
        <a:xfrm>
          <a:off x="11950700" y="14722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AE1428EB-75A9-4518-AA56-075EA3DDC8A3}"/>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10F3F693-9F59-47B8-9EB8-BC6C873E9774}"/>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3045A494-78C2-439F-8D7A-AC1BDCAB1C6B}"/>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4EC14526-EA4B-4980-B0E5-0AEBA0102EE8}"/>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C05A669D-51B7-44CC-B7BB-022041B50C7D}"/>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FCC32C65-44DC-4830-B504-DCEDB114A113}"/>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E842D756-E659-457E-AD97-657B7D9739F9}"/>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5FF11A31-2B42-461C-9E3B-DC4DCBC46D03}"/>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7C16DD06-8FEB-4E33-998E-FDF0EDCED97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F535D2EF-18A8-40EA-AC6F-15C117899ED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26577C92-744A-4CE4-9FE6-EA5D3F84E1E1}"/>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8FB24BDD-E552-4E9A-B328-6BA477C1685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62CAB57B-1DBA-44BA-929C-9674F28559A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年度の職員数は、前年度</a:t>
          </a:r>
          <a:r>
            <a:rPr kumimoji="1" lang="en-US" altLang="ja-JP" sz="1300">
              <a:latin typeface="ＭＳ Ｐゴシック" panose="020B0600070205080204" pitchFamily="50" charset="-128"/>
              <a:ea typeface="ＭＳ Ｐゴシック" panose="020B0600070205080204" pitchFamily="50" charset="-128"/>
            </a:rPr>
            <a:t>406</a:t>
          </a:r>
          <a:r>
            <a:rPr kumimoji="1" lang="ja-JP" altLang="en-US" sz="1300">
              <a:latin typeface="ＭＳ Ｐゴシック" panose="020B0600070205080204" pitchFamily="50" charset="-128"/>
              <a:ea typeface="ＭＳ Ｐゴシック" panose="020B0600070205080204" pitchFamily="50" charset="-128"/>
            </a:rPr>
            <a:t>人から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名減の</a:t>
          </a:r>
          <a:r>
            <a:rPr kumimoji="1" lang="en-US" altLang="ja-JP" sz="1300">
              <a:latin typeface="ＭＳ Ｐゴシック" panose="020B0600070205080204" pitchFamily="50" charset="-128"/>
              <a:ea typeface="ＭＳ Ｐゴシック" panose="020B0600070205080204" pitchFamily="50" charset="-128"/>
            </a:rPr>
            <a:t>386</a:t>
          </a:r>
          <a:r>
            <a:rPr kumimoji="1" lang="ja-JP" altLang="en-US" sz="1300">
              <a:latin typeface="ＭＳ Ｐゴシック" panose="020B0600070205080204" pitchFamily="50" charset="-128"/>
              <a:ea typeface="ＭＳ Ｐゴシック" panose="020B0600070205080204" pitchFamily="50" charset="-128"/>
            </a:rPr>
            <a:t>人となり、人口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0.29</a:t>
          </a:r>
          <a:r>
            <a:rPr kumimoji="1" lang="ja-JP" altLang="en-US" sz="1300">
              <a:latin typeface="ＭＳ Ｐゴシック" panose="020B0600070205080204" pitchFamily="50" charset="-128"/>
              <a:ea typeface="ＭＳ Ｐゴシック" panose="020B0600070205080204" pitchFamily="50" charset="-128"/>
            </a:rPr>
            <a:t>人減少し、全国・県・類似団体を下回っている。</a:t>
          </a:r>
        </a:p>
        <a:p>
          <a:r>
            <a:rPr kumimoji="1" lang="ja-JP" altLang="en-US" sz="1300">
              <a:latin typeface="ＭＳ Ｐゴシック" panose="020B0600070205080204" pitchFamily="50" charset="-128"/>
              <a:ea typeface="ＭＳ Ｐゴシック" panose="020B0600070205080204" pitchFamily="50" charset="-128"/>
            </a:rPr>
            <a:t>　主な要因は、図書館・美術館の指定管理制度導入や学校給食センターの民間委託等を行ったためである。</a:t>
          </a:r>
        </a:p>
        <a:p>
          <a:r>
            <a:rPr kumimoji="1" lang="ja-JP" altLang="en-US" sz="1300">
              <a:latin typeface="ＭＳ Ｐゴシック" panose="020B0600070205080204" pitchFamily="50" charset="-128"/>
              <a:ea typeface="ＭＳ Ｐゴシック" panose="020B0600070205080204" pitchFamily="50" charset="-128"/>
            </a:rPr>
            <a:t>　人口減少や少子高齢化に伴う税収減など今後厳しい財政状況が見込まれる中、事業の民間委託や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の利活用等を引き続き検討しながら、業務の効率化を図りながら住民サービスを低下させることなく適切な定員管理に努めていく。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F113248-11BE-4A18-9C42-1C264054ADBB}"/>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93ED9D8-6FB2-46D3-9FA1-2194B27C9ECE}"/>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830F878F-9F3C-4F4F-98FE-A00F8EB30636}"/>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A98B41DA-262C-4D4E-82BD-9C0288EEA578}"/>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54C18BA-9111-4363-BF7F-FF7746F2407A}"/>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F24285BA-02CE-4368-A19A-6D954254DA32}"/>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9CB85177-68EF-44A3-8476-D3AB2E6DA69C}"/>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4BC6AD2B-57EF-46C0-81F6-1FD3795B3211}"/>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4A856CE1-8F1A-4F1E-AF4D-37BBCEA84B22}"/>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AC9D0E2D-B128-4251-82D7-260A19989851}"/>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A8A24718-6FCC-4958-B1C0-CD2243EF8AEE}"/>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1E8F7C0E-3446-45D2-BE65-9E5B23435875}"/>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8F6A2DD7-144B-4324-98B8-54A7418F0298}"/>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8DFB9487-238C-4036-977A-89AFC9036885}"/>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415D3AF4-795C-4601-9AF0-48BDDD3F7294}"/>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6FC2D38E-C0AA-47E2-889C-054679F5319D}"/>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840C90EF-DF6B-40A9-87D5-15D857A4D952}"/>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52CECADD-57DC-4F74-B98F-1A32870DD487}"/>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11854</xdr:rowOff>
    </xdr:from>
    <xdr:to>
      <xdr:col>81</xdr:col>
      <xdr:colOff>44450</xdr:colOff>
      <xdr:row>67</xdr:row>
      <xdr:rowOff>24856</xdr:rowOff>
    </xdr:to>
    <xdr:cxnSp macro="">
      <xdr:nvCxnSpPr>
        <xdr:cNvPr id="321" name="直線コネクタ 320">
          <a:extLst>
            <a:ext uri="{FF2B5EF4-FFF2-40B4-BE49-F238E27FC236}">
              <a16:creationId xmlns:a16="http://schemas.microsoft.com/office/drawing/2014/main" id="{FABAE50E-0719-4B66-B72F-DDD37E970837}"/>
            </a:ext>
          </a:extLst>
        </xdr:cNvPr>
        <xdr:cNvCxnSpPr/>
      </xdr:nvCxnSpPr>
      <xdr:spPr>
        <a:xfrm flipV="1">
          <a:off x="15474950" y="9902614"/>
          <a:ext cx="0" cy="13541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168383</xdr:rowOff>
    </xdr:from>
    <xdr:ext cx="762000" cy="259045"/>
    <xdr:sp macro="" textlink="">
      <xdr:nvSpPr>
        <xdr:cNvPr id="322" name="定員管理の状況最小値テキスト">
          <a:extLst>
            <a:ext uri="{FF2B5EF4-FFF2-40B4-BE49-F238E27FC236}">
              <a16:creationId xmlns:a16="http://schemas.microsoft.com/office/drawing/2014/main" id="{BDDBCA5A-5D3A-4C57-9B72-97F1C95D667F}"/>
            </a:ext>
          </a:extLst>
        </xdr:cNvPr>
        <xdr:cNvSpPr txBox="1"/>
      </xdr:nvSpPr>
      <xdr:spPr>
        <a:xfrm>
          <a:off x="15563850" y="11232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24856</xdr:rowOff>
    </xdr:from>
    <xdr:to>
      <xdr:col>81</xdr:col>
      <xdr:colOff>133350</xdr:colOff>
      <xdr:row>67</xdr:row>
      <xdr:rowOff>24856</xdr:rowOff>
    </xdr:to>
    <xdr:cxnSp macro="">
      <xdr:nvCxnSpPr>
        <xdr:cNvPr id="323" name="直線コネクタ 322">
          <a:extLst>
            <a:ext uri="{FF2B5EF4-FFF2-40B4-BE49-F238E27FC236}">
              <a16:creationId xmlns:a16="http://schemas.microsoft.com/office/drawing/2014/main" id="{6D61FD16-2402-488A-AE08-F7709CE5B328}"/>
            </a:ext>
          </a:extLst>
        </xdr:cNvPr>
        <xdr:cNvCxnSpPr/>
      </xdr:nvCxnSpPr>
      <xdr:spPr>
        <a:xfrm>
          <a:off x="15405100" y="112567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98231</xdr:rowOff>
    </xdr:from>
    <xdr:ext cx="762000" cy="259045"/>
    <xdr:sp macro="" textlink="">
      <xdr:nvSpPr>
        <xdr:cNvPr id="324" name="定員管理の状況最大値テキスト">
          <a:extLst>
            <a:ext uri="{FF2B5EF4-FFF2-40B4-BE49-F238E27FC236}">
              <a16:creationId xmlns:a16="http://schemas.microsoft.com/office/drawing/2014/main" id="{C4C97CD2-C825-4CD7-BA63-69C0678AA8D1}"/>
            </a:ext>
          </a:extLst>
        </xdr:cNvPr>
        <xdr:cNvSpPr txBox="1"/>
      </xdr:nvSpPr>
      <xdr:spPr>
        <a:xfrm>
          <a:off x="15563850" y="965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11854</xdr:rowOff>
    </xdr:from>
    <xdr:to>
      <xdr:col>81</xdr:col>
      <xdr:colOff>133350</xdr:colOff>
      <xdr:row>59</xdr:row>
      <xdr:rowOff>11854</xdr:rowOff>
    </xdr:to>
    <xdr:cxnSp macro="">
      <xdr:nvCxnSpPr>
        <xdr:cNvPr id="325" name="直線コネクタ 324">
          <a:extLst>
            <a:ext uri="{FF2B5EF4-FFF2-40B4-BE49-F238E27FC236}">
              <a16:creationId xmlns:a16="http://schemas.microsoft.com/office/drawing/2014/main" id="{04D8F319-9788-4509-BAB1-2320658CC3FC}"/>
            </a:ext>
          </a:extLst>
        </xdr:cNvPr>
        <xdr:cNvCxnSpPr/>
      </xdr:nvCxnSpPr>
      <xdr:spPr>
        <a:xfrm>
          <a:off x="15405100" y="99026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72511</xdr:rowOff>
    </xdr:from>
    <xdr:to>
      <xdr:col>81</xdr:col>
      <xdr:colOff>44450</xdr:colOff>
      <xdr:row>60</xdr:row>
      <xdr:rowOff>105833</xdr:rowOff>
    </xdr:to>
    <xdr:cxnSp macro="">
      <xdr:nvCxnSpPr>
        <xdr:cNvPr id="326" name="直線コネクタ 325">
          <a:extLst>
            <a:ext uri="{FF2B5EF4-FFF2-40B4-BE49-F238E27FC236}">
              <a16:creationId xmlns:a16="http://schemas.microsoft.com/office/drawing/2014/main" id="{EB9F062E-762F-4C23-BB41-030732CA914D}"/>
            </a:ext>
          </a:extLst>
        </xdr:cNvPr>
        <xdr:cNvCxnSpPr/>
      </xdr:nvCxnSpPr>
      <xdr:spPr>
        <a:xfrm flipV="1">
          <a:off x="14712950" y="10130911"/>
          <a:ext cx="7620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47551</xdr:rowOff>
    </xdr:from>
    <xdr:ext cx="762000" cy="259045"/>
    <xdr:sp macro="" textlink="">
      <xdr:nvSpPr>
        <xdr:cNvPr id="327" name="定員管理の状況平均値テキスト">
          <a:extLst>
            <a:ext uri="{FF2B5EF4-FFF2-40B4-BE49-F238E27FC236}">
              <a16:creationId xmlns:a16="http://schemas.microsoft.com/office/drawing/2014/main" id="{74367D49-7986-44F7-885A-C45642728852}"/>
            </a:ext>
          </a:extLst>
        </xdr:cNvPr>
        <xdr:cNvSpPr txBox="1"/>
      </xdr:nvSpPr>
      <xdr:spPr>
        <a:xfrm>
          <a:off x="15563850" y="102735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75474</xdr:rowOff>
    </xdr:from>
    <xdr:to>
      <xdr:col>81</xdr:col>
      <xdr:colOff>95250</xdr:colOff>
      <xdr:row>62</xdr:row>
      <xdr:rowOff>5624</xdr:rowOff>
    </xdr:to>
    <xdr:sp macro="" textlink="">
      <xdr:nvSpPr>
        <xdr:cNvPr id="328" name="フローチャート: 判断 327">
          <a:extLst>
            <a:ext uri="{FF2B5EF4-FFF2-40B4-BE49-F238E27FC236}">
              <a16:creationId xmlns:a16="http://schemas.microsoft.com/office/drawing/2014/main" id="{770B8D1A-A4F6-4372-848E-B80806256206}"/>
            </a:ext>
          </a:extLst>
        </xdr:cNvPr>
        <xdr:cNvSpPr/>
      </xdr:nvSpPr>
      <xdr:spPr>
        <a:xfrm>
          <a:off x="15427960" y="1030151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101237</xdr:rowOff>
    </xdr:from>
    <xdr:to>
      <xdr:col>77</xdr:col>
      <xdr:colOff>44450</xdr:colOff>
      <xdr:row>60</xdr:row>
      <xdr:rowOff>105833</xdr:rowOff>
    </xdr:to>
    <xdr:cxnSp macro="">
      <xdr:nvCxnSpPr>
        <xdr:cNvPr id="329" name="直線コネクタ 328">
          <a:extLst>
            <a:ext uri="{FF2B5EF4-FFF2-40B4-BE49-F238E27FC236}">
              <a16:creationId xmlns:a16="http://schemas.microsoft.com/office/drawing/2014/main" id="{A0C30D45-F516-40D5-A9EC-9D4609FBA429}"/>
            </a:ext>
          </a:extLst>
        </xdr:cNvPr>
        <xdr:cNvCxnSpPr/>
      </xdr:nvCxnSpPr>
      <xdr:spPr>
        <a:xfrm>
          <a:off x="13903960" y="10159637"/>
          <a:ext cx="80899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65133</xdr:rowOff>
    </xdr:from>
    <xdr:to>
      <xdr:col>77</xdr:col>
      <xdr:colOff>95250</xdr:colOff>
      <xdr:row>61</xdr:row>
      <xdr:rowOff>166733</xdr:rowOff>
    </xdr:to>
    <xdr:sp macro="" textlink="">
      <xdr:nvSpPr>
        <xdr:cNvPr id="330" name="フローチャート: 判断 329">
          <a:extLst>
            <a:ext uri="{FF2B5EF4-FFF2-40B4-BE49-F238E27FC236}">
              <a16:creationId xmlns:a16="http://schemas.microsoft.com/office/drawing/2014/main" id="{314AAFE7-C012-4CFC-81EC-0ACE910DBD92}"/>
            </a:ext>
          </a:extLst>
        </xdr:cNvPr>
        <xdr:cNvSpPr/>
      </xdr:nvSpPr>
      <xdr:spPr>
        <a:xfrm>
          <a:off x="14665960" y="1029117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151510</xdr:rowOff>
    </xdr:from>
    <xdr:ext cx="736600" cy="259045"/>
    <xdr:sp macro="" textlink="">
      <xdr:nvSpPr>
        <xdr:cNvPr id="331" name="テキスト ボックス 330">
          <a:extLst>
            <a:ext uri="{FF2B5EF4-FFF2-40B4-BE49-F238E27FC236}">
              <a16:creationId xmlns:a16="http://schemas.microsoft.com/office/drawing/2014/main" id="{6613C5A8-AE88-4F7E-81F3-70DF65800354}"/>
            </a:ext>
          </a:extLst>
        </xdr:cNvPr>
        <xdr:cNvSpPr txBox="1"/>
      </xdr:nvSpPr>
      <xdr:spPr>
        <a:xfrm>
          <a:off x="14370050" y="103775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101237</xdr:rowOff>
    </xdr:from>
    <xdr:to>
      <xdr:col>72</xdr:col>
      <xdr:colOff>203200</xdr:colOff>
      <xdr:row>60</xdr:row>
      <xdr:rowOff>127665</xdr:rowOff>
    </xdr:to>
    <xdr:cxnSp macro="">
      <xdr:nvCxnSpPr>
        <xdr:cNvPr id="332" name="直線コネクタ 331">
          <a:extLst>
            <a:ext uri="{FF2B5EF4-FFF2-40B4-BE49-F238E27FC236}">
              <a16:creationId xmlns:a16="http://schemas.microsoft.com/office/drawing/2014/main" id="{FD73D7C2-17F6-43B1-A1F2-8D927C779C22}"/>
            </a:ext>
          </a:extLst>
        </xdr:cNvPr>
        <xdr:cNvCxnSpPr/>
      </xdr:nvCxnSpPr>
      <xdr:spPr>
        <a:xfrm flipV="1">
          <a:off x="13106400" y="10159637"/>
          <a:ext cx="79756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a:extLst>
            <a:ext uri="{FF2B5EF4-FFF2-40B4-BE49-F238E27FC236}">
              <a16:creationId xmlns:a16="http://schemas.microsoft.com/office/drawing/2014/main" id="{B9FDAA7F-DE23-41F3-92A9-9039A3DD4797}"/>
            </a:ext>
          </a:extLst>
        </xdr:cNvPr>
        <xdr:cNvSpPr/>
      </xdr:nvSpPr>
      <xdr:spPr>
        <a:xfrm>
          <a:off x="13868400" y="1024750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107846</xdr:rowOff>
    </xdr:from>
    <xdr:ext cx="762000" cy="259045"/>
    <xdr:sp macro="" textlink="">
      <xdr:nvSpPr>
        <xdr:cNvPr id="334" name="テキスト ボックス 333">
          <a:extLst>
            <a:ext uri="{FF2B5EF4-FFF2-40B4-BE49-F238E27FC236}">
              <a16:creationId xmlns:a16="http://schemas.microsoft.com/office/drawing/2014/main" id="{98538454-175F-474E-96EC-7D6B930E306C}"/>
            </a:ext>
          </a:extLst>
        </xdr:cNvPr>
        <xdr:cNvSpPr txBox="1"/>
      </xdr:nvSpPr>
      <xdr:spPr>
        <a:xfrm>
          <a:off x="13557250" y="10333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126516</xdr:rowOff>
    </xdr:from>
    <xdr:to>
      <xdr:col>68</xdr:col>
      <xdr:colOff>152400</xdr:colOff>
      <xdr:row>60</xdr:row>
      <xdr:rowOff>127665</xdr:rowOff>
    </xdr:to>
    <xdr:cxnSp macro="">
      <xdr:nvCxnSpPr>
        <xdr:cNvPr id="335" name="直線コネクタ 334">
          <a:extLst>
            <a:ext uri="{FF2B5EF4-FFF2-40B4-BE49-F238E27FC236}">
              <a16:creationId xmlns:a16="http://schemas.microsoft.com/office/drawing/2014/main" id="{849F88EC-80FC-429E-BD64-3BC6F7106677}"/>
            </a:ext>
          </a:extLst>
        </xdr:cNvPr>
        <xdr:cNvCxnSpPr/>
      </xdr:nvCxnSpPr>
      <xdr:spPr>
        <a:xfrm>
          <a:off x="12293600" y="10184916"/>
          <a:ext cx="8128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26065</xdr:rowOff>
    </xdr:from>
    <xdr:to>
      <xdr:col>68</xdr:col>
      <xdr:colOff>203200</xdr:colOff>
      <xdr:row>61</xdr:row>
      <xdr:rowOff>127665</xdr:rowOff>
    </xdr:to>
    <xdr:sp macro="" textlink="">
      <xdr:nvSpPr>
        <xdr:cNvPr id="336" name="フローチャート: 判断 335">
          <a:extLst>
            <a:ext uri="{FF2B5EF4-FFF2-40B4-BE49-F238E27FC236}">
              <a16:creationId xmlns:a16="http://schemas.microsoft.com/office/drawing/2014/main" id="{8AA98AED-0B07-439B-B983-D30A832D60CC}"/>
            </a:ext>
          </a:extLst>
        </xdr:cNvPr>
        <xdr:cNvSpPr/>
      </xdr:nvSpPr>
      <xdr:spPr>
        <a:xfrm>
          <a:off x="13055600" y="10252105"/>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112442</xdr:rowOff>
    </xdr:from>
    <xdr:ext cx="762000" cy="259045"/>
    <xdr:sp macro="" textlink="">
      <xdr:nvSpPr>
        <xdr:cNvPr id="337" name="テキスト ボックス 336">
          <a:extLst>
            <a:ext uri="{FF2B5EF4-FFF2-40B4-BE49-F238E27FC236}">
              <a16:creationId xmlns:a16="http://schemas.microsoft.com/office/drawing/2014/main" id="{3593B3C1-9973-4E90-A8B7-BA37EB6B9535}"/>
            </a:ext>
          </a:extLst>
        </xdr:cNvPr>
        <xdr:cNvSpPr txBox="1"/>
      </xdr:nvSpPr>
      <xdr:spPr>
        <a:xfrm>
          <a:off x="12763500" y="1033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8" name="フローチャート: 判断 337">
          <a:extLst>
            <a:ext uri="{FF2B5EF4-FFF2-40B4-BE49-F238E27FC236}">
              <a16:creationId xmlns:a16="http://schemas.microsoft.com/office/drawing/2014/main" id="{1157CCB6-5D7A-4C57-826F-A772F82D6C8A}"/>
            </a:ext>
          </a:extLst>
        </xdr:cNvPr>
        <xdr:cNvSpPr/>
      </xdr:nvSpPr>
      <xdr:spPr>
        <a:xfrm>
          <a:off x="12242800" y="10247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107846</xdr:rowOff>
    </xdr:from>
    <xdr:ext cx="762000" cy="259045"/>
    <xdr:sp macro="" textlink="">
      <xdr:nvSpPr>
        <xdr:cNvPr id="339" name="テキスト ボックス 338">
          <a:extLst>
            <a:ext uri="{FF2B5EF4-FFF2-40B4-BE49-F238E27FC236}">
              <a16:creationId xmlns:a16="http://schemas.microsoft.com/office/drawing/2014/main" id="{3324F781-4B9C-470E-87D6-353D072E5696}"/>
            </a:ext>
          </a:extLst>
        </xdr:cNvPr>
        <xdr:cNvSpPr txBox="1"/>
      </xdr:nvSpPr>
      <xdr:spPr>
        <a:xfrm>
          <a:off x="11950700" y="10333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25F57F08-547F-4725-9689-E4B16651C69F}"/>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97B2AC5F-E42C-42B9-9E90-4A6F0E280B52}"/>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6C9B4E2D-D296-403C-B016-3283AED53A35}"/>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7ACF1D0E-765C-4DFA-8132-9D83DA99BF81}"/>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66194417-27AE-4035-BC9F-4A6CA33CFD6E}"/>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21711</xdr:rowOff>
    </xdr:from>
    <xdr:to>
      <xdr:col>81</xdr:col>
      <xdr:colOff>95250</xdr:colOff>
      <xdr:row>60</xdr:row>
      <xdr:rowOff>123311</xdr:rowOff>
    </xdr:to>
    <xdr:sp macro="" textlink="">
      <xdr:nvSpPr>
        <xdr:cNvPr id="345" name="楕円 344">
          <a:extLst>
            <a:ext uri="{FF2B5EF4-FFF2-40B4-BE49-F238E27FC236}">
              <a16:creationId xmlns:a16="http://schemas.microsoft.com/office/drawing/2014/main" id="{8E931C54-381F-4CC4-8483-BA29702A68F3}"/>
            </a:ext>
          </a:extLst>
        </xdr:cNvPr>
        <xdr:cNvSpPr/>
      </xdr:nvSpPr>
      <xdr:spPr>
        <a:xfrm>
          <a:off x="15427960" y="1008011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38238</xdr:rowOff>
    </xdr:from>
    <xdr:ext cx="762000" cy="259045"/>
    <xdr:sp macro="" textlink="">
      <xdr:nvSpPr>
        <xdr:cNvPr id="346" name="定員管理の状況該当値テキスト">
          <a:extLst>
            <a:ext uri="{FF2B5EF4-FFF2-40B4-BE49-F238E27FC236}">
              <a16:creationId xmlns:a16="http://schemas.microsoft.com/office/drawing/2014/main" id="{F60C5CFD-B915-4C3A-A34D-B0689F173571}"/>
            </a:ext>
          </a:extLst>
        </xdr:cNvPr>
        <xdr:cNvSpPr txBox="1"/>
      </xdr:nvSpPr>
      <xdr:spPr>
        <a:xfrm>
          <a:off x="15563850" y="9928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55033</xdr:rowOff>
    </xdr:from>
    <xdr:to>
      <xdr:col>77</xdr:col>
      <xdr:colOff>95250</xdr:colOff>
      <xdr:row>60</xdr:row>
      <xdr:rowOff>156633</xdr:rowOff>
    </xdr:to>
    <xdr:sp macro="" textlink="">
      <xdr:nvSpPr>
        <xdr:cNvPr id="347" name="楕円 346">
          <a:extLst>
            <a:ext uri="{FF2B5EF4-FFF2-40B4-BE49-F238E27FC236}">
              <a16:creationId xmlns:a16="http://schemas.microsoft.com/office/drawing/2014/main" id="{E586998B-982D-4A37-84A7-5CE490055BE2}"/>
            </a:ext>
          </a:extLst>
        </xdr:cNvPr>
        <xdr:cNvSpPr/>
      </xdr:nvSpPr>
      <xdr:spPr>
        <a:xfrm>
          <a:off x="14665960" y="1011343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166810</xdr:rowOff>
    </xdr:from>
    <xdr:ext cx="736600" cy="259045"/>
    <xdr:sp macro="" textlink="">
      <xdr:nvSpPr>
        <xdr:cNvPr id="348" name="テキスト ボックス 347">
          <a:extLst>
            <a:ext uri="{FF2B5EF4-FFF2-40B4-BE49-F238E27FC236}">
              <a16:creationId xmlns:a16="http://schemas.microsoft.com/office/drawing/2014/main" id="{A24B4393-2636-4421-9276-BDFA23402642}"/>
            </a:ext>
          </a:extLst>
        </xdr:cNvPr>
        <xdr:cNvSpPr txBox="1"/>
      </xdr:nvSpPr>
      <xdr:spPr>
        <a:xfrm>
          <a:off x="14370050" y="98899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50437</xdr:rowOff>
    </xdr:from>
    <xdr:to>
      <xdr:col>73</xdr:col>
      <xdr:colOff>44450</xdr:colOff>
      <xdr:row>60</xdr:row>
      <xdr:rowOff>152037</xdr:rowOff>
    </xdr:to>
    <xdr:sp macro="" textlink="">
      <xdr:nvSpPr>
        <xdr:cNvPr id="349" name="楕円 348">
          <a:extLst>
            <a:ext uri="{FF2B5EF4-FFF2-40B4-BE49-F238E27FC236}">
              <a16:creationId xmlns:a16="http://schemas.microsoft.com/office/drawing/2014/main" id="{5EEB94D2-F34D-4187-A78B-78A38BFE5F68}"/>
            </a:ext>
          </a:extLst>
        </xdr:cNvPr>
        <xdr:cNvSpPr/>
      </xdr:nvSpPr>
      <xdr:spPr>
        <a:xfrm>
          <a:off x="13868400" y="101088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162214</xdr:rowOff>
    </xdr:from>
    <xdr:ext cx="762000" cy="259045"/>
    <xdr:sp macro="" textlink="">
      <xdr:nvSpPr>
        <xdr:cNvPr id="350" name="テキスト ボックス 349">
          <a:extLst>
            <a:ext uri="{FF2B5EF4-FFF2-40B4-BE49-F238E27FC236}">
              <a16:creationId xmlns:a16="http://schemas.microsoft.com/office/drawing/2014/main" id="{FEB4D4F6-D51A-4814-B42A-C76DF4BF5118}"/>
            </a:ext>
          </a:extLst>
        </xdr:cNvPr>
        <xdr:cNvSpPr txBox="1"/>
      </xdr:nvSpPr>
      <xdr:spPr>
        <a:xfrm>
          <a:off x="13557250" y="9885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76865</xdr:rowOff>
    </xdr:from>
    <xdr:to>
      <xdr:col>68</xdr:col>
      <xdr:colOff>203200</xdr:colOff>
      <xdr:row>61</xdr:row>
      <xdr:rowOff>7015</xdr:rowOff>
    </xdr:to>
    <xdr:sp macro="" textlink="">
      <xdr:nvSpPr>
        <xdr:cNvPr id="351" name="楕円 350">
          <a:extLst>
            <a:ext uri="{FF2B5EF4-FFF2-40B4-BE49-F238E27FC236}">
              <a16:creationId xmlns:a16="http://schemas.microsoft.com/office/drawing/2014/main" id="{CEFECE2E-2EB5-44E0-B088-3114C699B546}"/>
            </a:ext>
          </a:extLst>
        </xdr:cNvPr>
        <xdr:cNvSpPr/>
      </xdr:nvSpPr>
      <xdr:spPr>
        <a:xfrm>
          <a:off x="13055600" y="10135265"/>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17192</xdr:rowOff>
    </xdr:from>
    <xdr:ext cx="762000" cy="259045"/>
    <xdr:sp macro="" textlink="">
      <xdr:nvSpPr>
        <xdr:cNvPr id="352" name="テキスト ボックス 351">
          <a:extLst>
            <a:ext uri="{FF2B5EF4-FFF2-40B4-BE49-F238E27FC236}">
              <a16:creationId xmlns:a16="http://schemas.microsoft.com/office/drawing/2014/main" id="{F256B712-924D-4BC4-B138-1365D10C4D8F}"/>
            </a:ext>
          </a:extLst>
        </xdr:cNvPr>
        <xdr:cNvSpPr txBox="1"/>
      </xdr:nvSpPr>
      <xdr:spPr>
        <a:xfrm>
          <a:off x="12763500" y="990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75716</xdr:rowOff>
    </xdr:from>
    <xdr:to>
      <xdr:col>64</xdr:col>
      <xdr:colOff>152400</xdr:colOff>
      <xdr:row>61</xdr:row>
      <xdr:rowOff>5866</xdr:rowOff>
    </xdr:to>
    <xdr:sp macro="" textlink="">
      <xdr:nvSpPr>
        <xdr:cNvPr id="353" name="楕円 352">
          <a:extLst>
            <a:ext uri="{FF2B5EF4-FFF2-40B4-BE49-F238E27FC236}">
              <a16:creationId xmlns:a16="http://schemas.microsoft.com/office/drawing/2014/main" id="{A43BE5B2-0AE0-44F2-B7FF-9D079E7A0513}"/>
            </a:ext>
          </a:extLst>
        </xdr:cNvPr>
        <xdr:cNvSpPr/>
      </xdr:nvSpPr>
      <xdr:spPr>
        <a:xfrm>
          <a:off x="12242800" y="101341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16043</xdr:rowOff>
    </xdr:from>
    <xdr:ext cx="762000" cy="259045"/>
    <xdr:sp macro="" textlink="">
      <xdr:nvSpPr>
        <xdr:cNvPr id="354" name="テキスト ボックス 353">
          <a:extLst>
            <a:ext uri="{FF2B5EF4-FFF2-40B4-BE49-F238E27FC236}">
              <a16:creationId xmlns:a16="http://schemas.microsoft.com/office/drawing/2014/main" id="{33FC5F08-DBD2-4080-866D-233DC89BF486}"/>
            </a:ext>
          </a:extLst>
        </xdr:cNvPr>
        <xdr:cNvSpPr txBox="1"/>
      </xdr:nvSpPr>
      <xdr:spPr>
        <a:xfrm>
          <a:off x="11950700" y="9906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6164CF00-3D6F-4316-A143-3B0C5283A7D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81C4136E-3B92-4290-898F-DE0234706543}"/>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F5D8CB66-494F-42CC-A6E2-D707A01B0676}"/>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2BABD7C2-F47C-44C9-9E36-23C249107BFB}"/>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F1E89B63-8117-40B9-ACFC-D0651F0B7664}"/>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87F66EA6-69BE-492B-925F-80424B797BC1}"/>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E057883A-6759-43B4-8801-62FBC4E4F036}"/>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2409D4AB-194B-4D0D-8B7C-00CAFD5658D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C55447B1-A58C-4150-A87C-AD865672876B}"/>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462CE198-9A2A-42E2-90AA-A2A1F421414E}"/>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362C1255-4FAE-4EAE-9E9C-28219C0F6CFA}"/>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6851DF8B-8353-44C9-A501-BBFEECF3C9CC}"/>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813A222D-4A98-4A77-BBD8-D75F15880B44}"/>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ポイント上昇し、全国・県・類似団体を上回っているが、早期健全化基準は下回っている。</a:t>
          </a:r>
        </a:p>
        <a:p>
          <a:r>
            <a:rPr kumimoji="1" lang="ja-JP" altLang="en-US" sz="1300">
              <a:latin typeface="ＭＳ Ｐゴシック" panose="020B0600070205080204" pitchFamily="50" charset="-128"/>
              <a:ea typeface="ＭＳ Ｐゴシック" panose="020B0600070205080204" pitchFamily="50" charset="-128"/>
            </a:rPr>
            <a:t>　主な要因は、過去の普通建設事業の元金償還が始まり、地方債元利償還金が増加（対前年度比＋</a:t>
          </a:r>
          <a:r>
            <a:rPr kumimoji="1" lang="en-US" altLang="ja-JP" sz="1300">
              <a:latin typeface="ＭＳ Ｐゴシック" panose="020B0600070205080204" pitchFamily="50" charset="-128"/>
              <a:ea typeface="ＭＳ Ｐゴシック" panose="020B0600070205080204" pitchFamily="50" charset="-128"/>
            </a:rPr>
            <a:t>271</a:t>
          </a:r>
          <a:r>
            <a:rPr kumimoji="1" lang="ja-JP" altLang="en-US" sz="1300">
              <a:latin typeface="ＭＳ Ｐゴシック" panose="020B0600070205080204" pitchFamily="50" charset="-128"/>
              <a:ea typeface="ＭＳ Ｐゴシック" panose="020B0600070205080204" pitchFamily="50" charset="-128"/>
            </a:rPr>
            <a:t>百万円）したためである。</a:t>
          </a:r>
        </a:p>
        <a:p>
          <a:r>
            <a:rPr kumimoji="1" lang="ja-JP" altLang="en-US" sz="1300">
              <a:latin typeface="ＭＳ Ｐゴシック" panose="020B0600070205080204" pitchFamily="50" charset="-128"/>
              <a:ea typeface="ＭＳ Ｐゴシック" panose="020B0600070205080204" pitchFamily="50" charset="-128"/>
            </a:rPr>
            <a:t>　今後も本市の建設事業に加え、宇城広域連合の廃棄物処理施設事業や下水道事業の雨水対策に係る施設の公債費負担も重なるため、事業の峻別及び平準化を行い、当該比率を急激に悪化させないよう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57C9C3BC-EB05-4B31-ADB5-AEED827B747F}"/>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1AF256FC-3191-4EB4-AD70-0C3661A961C7}"/>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E4E10930-F649-4509-8134-BA7752BC76F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a:extLst>
            <a:ext uri="{FF2B5EF4-FFF2-40B4-BE49-F238E27FC236}">
              <a16:creationId xmlns:a16="http://schemas.microsoft.com/office/drawing/2014/main" id="{D6E5FA57-5B42-4C97-9CCC-F3DF11D073C7}"/>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a:extLst>
            <a:ext uri="{FF2B5EF4-FFF2-40B4-BE49-F238E27FC236}">
              <a16:creationId xmlns:a16="http://schemas.microsoft.com/office/drawing/2014/main" id="{09551F2B-D254-4228-B9A7-13424E08E4ED}"/>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a:extLst>
            <a:ext uri="{FF2B5EF4-FFF2-40B4-BE49-F238E27FC236}">
              <a16:creationId xmlns:a16="http://schemas.microsoft.com/office/drawing/2014/main" id="{6D6807B5-E06C-4F15-8D1C-5C4E5B68382E}"/>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a:extLst>
            <a:ext uri="{FF2B5EF4-FFF2-40B4-BE49-F238E27FC236}">
              <a16:creationId xmlns:a16="http://schemas.microsoft.com/office/drawing/2014/main" id="{81326CD2-1B1B-48EA-AF23-337607720F78}"/>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a:extLst>
            <a:ext uri="{FF2B5EF4-FFF2-40B4-BE49-F238E27FC236}">
              <a16:creationId xmlns:a16="http://schemas.microsoft.com/office/drawing/2014/main" id="{C7BEFB83-86A9-434F-8098-C9BB9A9516F6}"/>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a:extLst>
            <a:ext uri="{FF2B5EF4-FFF2-40B4-BE49-F238E27FC236}">
              <a16:creationId xmlns:a16="http://schemas.microsoft.com/office/drawing/2014/main" id="{D5B51D6E-CD5F-4F15-9317-4E8B1DA37C4A}"/>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a:extLst>
            <a:ext uri="{FF2B5EF4-FFF2-40B4-BE49-F238E27FC236}">
              <a16:creationId xmlns:a16="http://schemas.microsoft.com/office/drawing/2014/main" id="{1604AADB-A559-48C1-913E-3C72EB0DF2A8}"/>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a:extLst>
            <a:ext uri="{FF2B5EF4-FFF2-40B4-BE49-F238E27FC236}">
              <a16:creationId xmlns:a16="http://schemas.microsoft.com/office/drawing/2014/main" id="{53B412DD-7049-4E3B-9958-78882BDEB452}"/>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a:extLst>
            <a:ext uri="{FF2B5EF4-FFF2-40B4-BE49-F238E27FC236}">
              <a16:creationId xmlns:a16="http://schemas.microsoft.com/office/drawing/2014/main" id="{29766521-D60B-4BAA-9D05-F46FC94BCC96}"/>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a:extLst>
            <a:ext uri="{FF2B5EF4-FFF2-40B4-BE49-F238E27FC236}">
              <a16:creationId xmlns:a16="http://schemas.microsoft.com/office/drawing/2014/main" id="{D5D1C0C7-48A8-43DE-8FCD-A0D2A4DADA04}"/>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a:extLst>
            <a:ext uri="{FF2B5EF4-FFF2-40B4-BE49-F238E27FC236}">
              <a16:creationId xmlns:a16="http://schemas.microsoft.com/office/drawing/2014/main" id="{EA3DE133-C746-4119-AE1E-375460B879DF}"/>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a:extLst>
            <a:ext uri="{FF2B5EF4-FFF2-40B4-BE49-F238E27FC236}">
              <a16:creationId xmlns:a16="http://schemas.microsoft.com/office/drawing/2014/main" id="{3C686052-C86E-4F44-97DC-D47F5488D705}"/>
            </a:ext>
          </a:extLst>
        </xdr:cNvPr>
        <xdr:cNvSpPr txBox="1"/>
      </xdr:nvSpPr>
      <xdr:spPr>
        <a:xfrm>
          <a:off x="1097915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a:extLst>
            <a:ext uri="{FF2B5EF4-FFF2-40B4-BE49-F238E27FC236}">
              <a16:creationId xmlns:a16="http://schemas.microsoft.com/office/drawing/2014/main" id="{2F0B1CC4-B27B-430B-9185-637A45DC374B}"/>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a:extLst>
            <a:ext uri="{FF2B5EF4-FFF2-40B4-BE49-F238E27FC236}">
              <a16:creationId xmlns:a16="http://schemas.microsoft.com/office/drawing/2014/main" id="{2ED4DBE8-4655-47B9-A552-2BA3450769D6}"/>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50195</xdr:rowOff>
    </xdr:to>
    <xdr:cxnSp macro="">
      <xdr:nvCxnSpPr>
        <xdr:cNvPr id="385" name="直線コネクタ 384">
          <a:extLst>
            <a:ext uri="{FF2B5EF4-FFF2-40B4-BE49-F238E27FC236}">
              <a16:creationId xmlns:a16="http://schemas.microsoft.com/office/drawing/2014/main" id="{29A1A420-31C3-4A1E-909C-B8AAC24BB70B}"/>
            </a:ext>
          </a:extLst>
        </xdr:cNvPr>
        <xdr:cNvCxnSpPr/>
      </xdr:nvCxnSpPr>
      <xdr:spPr>
        <a:xfrm flipV="1">
          <a:off x="15474950" y="6066488"/>
          <a:ext cx="0" cy="13598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22272</xdr:rowOff>
    </xdr:from>
    <xdr:ext cx="762000" cy="259045"/>
    <xdr:sp macro="" textlink="">
      <xdr:nvSpPr>
        <xdr:cNvPr id="386" name="公債費負担の状況最小値テキスト">
          <a:extLst>
            <a:ext uri="{FF2B5EF4-FFF2-40B4-BE49-F238E27FC236}">
              <a16:creationId xmlns:a16="http://schemas.microsoft.com/office/drawing/2014/main" id="{E625FF1F-FC25-4812-B28F-851A31707BD2}"/>
            </a:ext>
          </a:extLst>
        </xdr:cNvPr>
        <xdr:cNvSpPr txBox="1"/>
      </xdr:nvSpPr>
      <xdr:spPr>
        <a:xfrm>
          <a:off x="15563850" y="7398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50195</xdr:rowOff>
    </xdr:from>
    <xdr:to>
      <xdr:col>81</xdr:col>
      <xdr:colOff>133350</xdr:colOff>
      <xdr:row>44</xdr:row>
      <xdr:rowOff>50195</xdr:rowOff>
    </xdr:to>
    <xdr:cxnSp macro="">
      <xdr:nvCxnSpPr>
        <xdr:cNvPr id="387" name="直線コネクタ 386">
          <a:extLst>
            <a:ext uri="{FF2B5EF4-FFF2-40B4-BE49-F238E27FC236}">
              <a16:creationId xmlns:a16="http://schemas.microsoft.com/office/drawing/2014/main" id="{63843181-0F57-4D89-8423-7FD440E2CDF9}"/>
            </a:ext>
          </a:extLst>
        </xdr:cNvPr>
        <xdr:cNvCxnSpPr/>
      </xdr:nvCxnSpPr>
      <xdr:spPr>
        <a:xfrm>
          <a:off x="15405100" y="7426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8" name="公債費負担の状況最大値テキスト">
          <a:extLst>
            <a:ext uri="{FF2B5EF4-FFF2-40B4-BE49-F238E27FC236}">
              <a16:creationId xmlns:a16="http://schemas.microsoft.com/office/drawing/2014/main" id="{B76AC86A-B0F5-4F3A-83A6-95B397F0ABB3}"/>
            </a:ext>
          </a:extLst>
        </xdr:cNvPr>
        <xdr:cNvSpPr txBox="1"/>
      </xdr:nvSpPr>
      <xdr:spPr>
        <a:xfrm>
          <a:off x="15563850" y="5817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9" name="直線コネクタ 388">
          <a:extLst>
            <a:ext uri="{FF2B5EF4-FFF2-40B4-BE49-F238E27FC236}">
              <a16:creationId xmlns:a16="http://schemas.microsoft.com/office/drawing/2014/main" id="{655E8B53-D6E1-4085-A2DE-ABAAD2A5CF97}"/>
            </a:ext>
          </a:extLst>
        </xdr:cNvPr>
        <xdr:cNvCxnSpPr/>
      </xdr:nvCxnSpPr>
      <xdr:spPr>
        <a:xfrm>
          <a:off x="15405100" y="60664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139398</xdr:rowOff>
    </xdr:from>
    <xdr:to>
      <xdr:col>81</xdr:col>
      <xdr:colOff>44450</xdr:colOff>
      <xdr:row>42</xdr:row>
      <xdr:rowOff>117324</xdr:rowOff>
    </xdr:to>
    <xdr:cxnSp macro="">
      <xdr:nvCxnSpPr>
        <xdr:cNvPr id="390" name="直線コネクタ 389">
          <a:extLst>
            <a:ext uri="{FF2B5EF4-FFF2-40B4-BE49-F238E27FC236}">
              <a16:creationId xmlns:a16="http://schemas.microsoft.com/office/drawing/2014/main" id="{A5C082AA-EE60-4EDE-B921-DFC5338670A7}"/>
            </a:ext>
          </a:extLst>
        </xdr:cNvPr>
        <xdr:cNvCxnSpPr/>
      </xdr:nvCxnSpPr>
      <xdr:spPr>
        <a:xfrm>
          <a:off x="14712950" y="7012638"/>
          <a:ext cx="762000" cy="14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150179</xdr:rowOff>
    </xdr:from>
    <xdr:ext cx="762000" cy="259045"/>
    <xdr:sp macro="" textlink="">
      <xdr:nvSpPr>
        <xdr:cNvPr id="391" name="公債費負担の状況平均値テキスト">
          <a:extLst>
            <a:ext uri="{FF2B5EF4-FFF2-40B4-BE49-F238E27FC236}">
              <a16:creationId xmlns:a16="http://schemas.microsoft.com/office/drawing/2014/main" id="{DDBDFEF2-F550-4BBF-99B3-CEC40F9F54EB}"/>
            </a:ext>
          </a:extLst>
        </xdr:cNvPr>
        <xdr:cNvSpPr txBox="1"/>
      </xdr:nvSpPr>
      <xdr:spPr>
        <a:xfrm>
          <a:off x="15563850" y="66881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133652</xdr:rowOff>
    </xdr:from>
    <xdr:to>
      <xdr:col>81</xdr:col>
      <xdr:colOff>95250</xdr:colOff>
      <xdr:row>41</xdr:row>
      <xdr:rowOff>63802</xdr:rowOff>
    </xdr:to>
    <xdr:sp macro="" textlink="">
      <xdr:nvSpPr>
        <xdr:cNvPr id="392" name="フローチャート: 判断 391">
          <a:extLst>
            <a:ext uri="{FF2B5EF4-FFF2-40B4-BE49-F238E27FC236}">
              <a16:creationId xmlns:a16="http://schemas.microsoft.com/office/drawing/2014/main" id="{CBB2CB72-49C5-44F9-90B9-4623BACD1063}"/>
            </a:ext>
          </a:extLst>
        </xdr:cNvPr>
        <xdr:cNvSpPr/>
      </xdr:nvSpPr>
      <xdr:spPr>
        <a:xfrm>
          <a:off x="15427960" y="683925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93435</xdr:rowOff>
    </xdr:from>
    <xdr:to>
      <xdr:col>77</xdr:col>
      <xdr:colOff>44450</xdr:colOff>
      <xdr:row>41</xdr:row>
      <xdr:rowOff>139398</xdr:rowOff>
    </xdr:to>
    <xdr:cxnSp macro="">
      <xdr:nvCxnSpPr>
        <xdr:cNvPr id="393" name="直線コネクタ 392">
          <a:extLst>
            <a:ext uri="{FF2B5EF4-FFF2-40B4-BE49-F238E27FC236}">
              <a16:creationId xmlns:a16="http://schemas.microsoft.com/office/drawing/2014/main" id="{A84F7D9D-1D10-4761-9754-FC6DB376D0B6}"/>
            </a:ext>
          </a:extLst>
        </xdr:cNvPr>
        <xdr:cNvCxnSpPr/>
      </xdr:nvCxnSpPr>
      <xdr:spPr>
        <a:xfrm>
          <a:off x="13903960" y="6966675"/>
          <a:ext cx="80899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4" name="フローチャート: 判断 393">
          <a:extLst>
            <a:ext uri="{FF2B5EF4-FFF2-40B4-BE49-F238E27FC236}">
              <a16:creationId xmlns:a16="http://schemas.microsoft.com/office/drawing/2014/main" id="{A7A4F1AD-4066-4479-BEC9-13D8354D72EA}"/>
            </a:ext>
          </a:extLst>
        </xdr:cNvPr>
        <xdr:cNvSpPr/>
      </xdr:nvSpPr>
      <xdr:spPr>
        <a:xfrm>
          <a:off x="14665960" y="683925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73979</xdr:rowOff>
    </xdr:from>
    <xdr:ext cx="736600" cy="259045"/>
    <xdr:sp macro="" textlink="">
      <xdr:nvSpPr>
        <xdr:cNvPr id="395" name="テキスト ボックス 394">
          <a:extLst>
            <a:ext uri="{FF2B5EF4-FFF2-40B4-BE49-F238E27FC236}">
              <a16:creationId xmlns:a16="http://schemas.microsoft.com/office/drawing/2014/main" id="{A011F241-0869-464C-964C-A7639C881DED}"/>
            </a:ext>
          </a:extLst>
        </xdr:cNvPr>
        <xdr:cNvSpPr txBox="1"/>
      </xdr:nvSpPr>
      <xdr:spPr>
        <a:xfrm>
          <a:off x="14370050" y="66119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93435</xdr:rowOff>
    </xdr:from>
    <xdr:to>
      <xdr:col>72</xdr:col>
      <xdr:colOff>203200</xdr:colOff>
      <xdr:row>41</xdr:row>
      <xdr:rowOff>116417</xdr:rowOff>
    </xdr:to>
    <xdr:cxnSp macro="">
      <xdr:nvCxnSpPr>
        <xdr:cNvPr id="396" name="直線コネクタ 395">
          <a:extLst>
            <a:ext uri="{FF2B5EF4-FFF2-40B4-BE49-F238E27FC236}">
              <a16:creationId xmlns:a16="http://schemas.microsoft.com/office/drawing/2014/main" id="{656B9AF8-61B2-4319-8C6C-04ECED06A091}"/>
            </a:ext>
          </a:extLst>
        </xdr:cNvPr>
        <xdr:cNvCxnSpPr/>
      </xdr:nvCxnSpPr>
      <xdr:spPr>
        <a:xfrm flipV="1">
          <a:off x="13106400" y="6966675"/>
          <a:ext cx="79756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7" name="フローチャート: 判断 396">
          <a:extLst>
            <a:ext uri="{FF2B5EF4-FFF2-40B4-BE49-F238E27FC236}">
              <a16:creationId xmlns:a16="http://schemas.microsoft.com/office/drawing/2014/main" id="{2612BECE-4827-4CBF-8C9C-3F90DF533F57}"/>
            </a:ext>
          </a:extLst>
        </xdr:cNvPr>
        <xdr:cNvSpPr/>
      </xdr:nvSpPr>
      <xdr:spPr>
        <a:xfrm>
          <a:off x="13868400" y="678180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98" name="テキスト ボックス 397">
          <a:extLst>
            <a:ext uri="{FF2B5EF4-FFF2-40B4-BE49-F238E27FC236}">
              <a16:creationId xmlns:a16="http://schemas.microsoft.com/office/drawing/2014/main" id="{57FD33E1-32F8-4737-851A-9ABD3474024C}"/>
            </a:ext>
          </a:extLst>
        </xdr:cNvPr>
        <xdr:cNvSpPr txBox="1"/>
      </xdr:nvSpPr>
      <xdr:spPr>
        <a:xfrm>
          <a:off x="13557250" y="6554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116417</xdr:rowOff>
    </xdr:from>
    <xdr:to>
      <xdr:col>68</xdr:col>
      <xdr:colOff>152400</xdr:colOff>
      <xdr:row>42</xdr:row>
      <xdr:rowOff>94343</xdr:rowOff>
    </xdr:to>
    <xdr:cxnSp macro="">
      <xdr:nvCxnSpPr>
        <xdr:cNvPr id="399" name="直線コネクタ 398">
          <a:extLst>
            <a:ext uri="{FF2B5EF4-FFF2-40B4-BE49-F238E27FC236}">
              <a16:creationId xmlns:a16="http://schemas.microsoft.com/office/drawing/2014/main" id="{DD11CDE0-421B-4258-B54B-7F193BB621D0}"/>
            </a:ext>
          </a:extLst>
        </xdr:cNvPr>
        <xdr:cNvCxnSpPr/>
      </xdr:nvCxnSpPr>
      <xdr:spPr>
        <a:xfrm flipV="1">
          <a:off x="12293600" y="6989657"/>
          <a:ext cx="812800" cy="14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99181</xdr:rowOff>
    </xdr:from>
    <xdr:to>
      <xdr:col>68</xdr:col>
      <xdr:colOff>203200</xdr:colOff>
      <xdr:row>41</xdr:row>
      <xdr:rowOff>29331</xdr:rowOff>
    </xdr:to>
    <xdr:sp macro="" textlink="">
      <xdr:nvSpPr>
        <xdr:cNvPr id="400" name="フローチャート: 判断 399">
          <a:extLst>
            <a:ext uri="{FF2B5EF4-FFF2-40B4-BE49-F238E27FC236}">
              <a16:creationId xmlns:a16="http://schemas.microsoft.com/office/drawing/2014/main" id="{D06D4836-1DC4-41D8-B875-D39F6F2EB2B4}"/>
            </a:ext>
          </a:extLst>
        </xdr:cNvPr>
        <xdr:cNvSpPr/>
      </xdr:nvSpPr>
      <xdr:spPr>
        <a:xfrm>
          <a:off x="13055600" y="6804781"/>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39508</xdr:rowOff>
    </xdr:from>
    <xdr:ext cx="762000" cy="259045"/>
    <xdr:sp macro="" textlink="">
      <xdr:nvSpPr>
        <xdr:cNvPr id="401" name="テキスト ボックス 400">
          <a:extLst>
            <a:ext uri="{FF2B5EF4-FFF2-40B4-BE49-F238E27FC236}">
              <a16:creationId xmlns:a16="http://schemas.microsoft.com/office/drawing/2014/main" id="{201A8870-FA3E-40AD-9278-7270FDB64148}"/>
            </a:ext>
          </a:extLst>
        </xdr:cNvPr>
        <xdr:cNvSpPr txBox="1"/>
      </xdr:nvSpPr>
      <xdr:spPr>
        <a:xfrm>
          <a:off x="12763500" y="6577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402" name="フローチャート: 判断 401">
          <a:extLst>
            <a:ext uri="{FF2B5EF4-FFF2-40B4-BE49-F238E27FC236}">
              <a16:creationId xmlns:a16="http://schemas.microsoft.com/office/drawing/2014/main" id="{2C23CC45-556D-4FAB-8C81-D3A78A00C463}"/>
            </a:ext>
          </a:extLst>
        </xdr:cNvPr>
        <xdr:cNvSpPr/>
      </xdr:nvSpPr>
      <xdr:spPr>
        <a:xfrm>
          <a:off x="12242800" y="68162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50999</xdr:rowOff>
    </xdr:from>
    <xdr:ext cx="762000" cy="259045"/>
    <xdr:sp macro="" textlink="">
      <xdr:nvSpPr>
        <xdr:cNvPr id="403" name="テキスト ボックス 402">
          <a:extLst>
            <a:ext uri="{FF2B5EF4-FFF2-40B4-BE49-F238E27FC236}">
              <a16:creationId xmlns:a16="http://schemas.microsoft.com/office/drawing/2014/main" id="{42D69CED-64CF-4342-A2D1-4D5698620F62}"/>
            </a:ext>
          </a:extLst>
        </xdr:cNvPr>
        <xdr:cNvSpPr txBox="1"/>
      </xdr:nvSpPr>
      <xdr:spPr>
        <a:xfrm>
          <a:off x="11950700" y="6588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654C6B50-FED1-4C47-BFC9-87E4B39ABA3C}"/>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B4858FAB-E2CF-4A0E-A10F-3F1FC35A3114}"/>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C24A345C-91E7-4F61-8DA1-3C1AFDF0B1B9}"/>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F78432D5-1FE5-4AC3-808C-F912F0AF43A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F8489A36-F75D-4E87-A57A-A45676459A96}"/>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66524</xdr:rowOff>
    </xdr:from>
    <xdr:to>
      <xdr:col>81</xdr:col>
      <xdr:colOff>95250</xdr:colOff>
      <xdr:row>42</xdr:row>
      <xdr:rowOff>168124</xdr:rowOff>
    </xdr:to>
    <xdr:sp macro="" textlink="">
      <xdr:nvSpPr>
        <xdr:cNvPr id="409" name="楕円 408">
          <a:extLst>
            <a:ext uri="{FF2B5EF4-FFF2-40B4-BE49-F238E27FC236}">
              <a16:creationId xmlns:a16="http://schemas.microsoft.com/office/drawing/2014/main" id="{3E2E7400-E777-4523-95D4-95B261D31CF6}"/>
            </a:ext>
          </a:extLst>
        </xdr:cNvPr>
        <xdr:cNvSpPr/>
      </xdr:nvSpPr>
      <xdr:spPr>
        <a:xfrm>
          <a:off x="15427960" y="710740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38601</xdr:rowOff>
    </xdr:from>
    <xdr:ext cx="762000" cy="259045"/>
    <xdr:sp macro="" textlink="">
      <xdr:nvSpPr>
        <xdr:cNvPr id="410" name="公債費負担の状況該当値テキスト">
          <a:extLst>
            <a:ext uri="{FF2B5EF4-FFF2-40B4-BE49-F238E27FC236}">
              <a16:creationId xmlns:a16="http://schemas.microsoft.com/office/drawing/2014/main" id="{847D46B0-4B70-41D9-9B83-61AD84C08523}"/>
            </a:ext>
          </a:extLst>
        </xdr:cNvPr>
        <xdr:cNvSpPr txBox="1"/>
      </xdr:nvSpPr>
      <xdr:spPr>
        <a:xfrm>
          <a:off x="15563850" y="707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88598</xdr:rowOff>
    </xdr:from>
    <xdr:to>
      <xdr:col>77</xdr:col>
      <xdr:colOff>95250</xdr:colOff>
      <xdr:row>42</xdr:row>
      <xdr:rowOff>18748</xdr:rowOff>
    </xdr:to>
    <xdr:sp macro="" textlink="">
      <xdr:nvSpPr>
        <xdr:cNvPr id="411" name="楕円 410">
          <a:extLst>
            <a:ext uri="{FF2B5EF4-FFF2-40B4-BE49-F238E27FC236}">
              <a16:creationId xmlns:a16="http://schemas.microsoft.com/office/drawing/2014/main" id="{53956D85-AD69-4894-BDA9-3011F9D0D8CF}"/>
            </a:ext>
          </a:extLst>
        </xdr:cNvPr>
        <xdr:cNvSpPr/>
      </xdr:nvSpPr>
      <xdr:spPr>
        <a:xfrm>
          <a:off x="14665960" y="696183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3525</xdr:rowOff>
    </xdr:from>
    <xdr:ext cx="736600" cy="259045"/>
    <xdr:sp macro="" textlink="">
      <xdr:nvSpPr>
        <xdr:cNvPr id="412" name="テキスト ボックス 411">
          <a:extLst>
            <a:ext uri="{FF2B5EF4-FFF2-40B4-BE49-F238E27FC236}">
              <a16:creationId xmlns:a16="http://schemas.microsoft.com/office/drawing/2014/main" id="{ED0C6C32-C7FB-4574-A490-192B908BD552}"/>
            </a:ext>
          </a:extLst>
        </xdr:cNvPr>
        <xdr:cNvSpPr txBox="1"/>
      </xdr:nvSpPr>
      <xdr:spPr>
        <a:xfrm>
          <a:off x="14370050" y="704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42635</xdr:rowOff>
    </xdr:from>
    <xdr:to>
      <xdr:col>73</xdr:col>
      <xdr:colOff>44450</xdr:colOff>
      <xdr:row>41</xdr:row>
      <xdr:rowOff>144235</xdr:rowOff>
    </xdr:to>
    <xdr:sp macro="" textlink="">
      <xdr:nvSpPr>
        <xdr:cNvPr id="413" name="楕円 412">
          <a:extLst>
            <a:ext uri="{FF2B5EF4-FFF2-40B4-BE49-F238E27FC236}">
              <a16:creationId xmlns:a16="http://schemas.microsoft.com/office/drawing/2014/main" id="{06B1B251-2057-4B2A-997E-EEBC69CAA18B}"/>
            </a:ext>
          </a:extLst>
        </xdr:cNvPr>
        <xdr:cNvSpPr/>
      </xdr:nvSpPr>
      <xdr:spPr>
        <a:xfrm>
          <a:off x="13868400" y="6915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129012</xdr:rowOff>
    </xdr:from>
    <xdr:ext cx="762000" cy="259045"/>
    <xdr:sp macro="" textlink="">
      <xdr:nvSpPr>
        <xdr:cNvPr id="414" name="テキスト ボックス 413">
          <a:extLst>
            <a:ext uri="{FF2B5EF4-FFF2-40B4-BE49-F238E27FC236}">
              <a16:creationId xmlns:a16="http://schemas.microsoft.com/office/drawing/2014/main" id="{9866D005-8EE2-4DCD-B985-096EF284DD7B}"/>
            </a:ext>
          </a:extLst>
        </xdr:cNvPr>
        <xdr:cNvSpPr txBox="1"/>
      </xdr:nvSpPr>
      <xdr:spPr>
        <a:xfrm>
          <a:off x="13557250" y="7002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65617</xdr:rowOff>
    </xdr:from>
    <xdr:to>
      <xdr:col>68</xdr:col>
      <xdr:colOff>203200</xdr:colOff>
      <xdr:row>41</xdr:row>
      <xdr:rowOff>167217</xdr:rowOff>
    </xdr:to>
    <xdr:sp macro="" textlink="">
      <xdr:nvSpPr>
        <xdr:cNvPr id="415" name="楕円 414">
          <a:extLst>
            <a:ext uri="{FF2B5EF4-FFF2-40B4-BE49-F238E27FC236}">
              <a16:creationId xmlns:a16="http://schemas.microsoft.com/office/drawing/2014/main" id="{05C99FF5-ECCB-434F-BA5B-9F7CC0894DD2}"/>
            </a:ext>
          </a:extLst>
        </xdr:cNvPr>
        <xdr:cNvSpPr/>
      </xdr:nvSpPr>
      <xdr:spPr>
        <a:xfrm>
          <a:off x="13055600" y="6938857"/>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151994</xdr:rowOff>
    </xdr:from>
    <xdr:ext cx="762000" cy="259045"/>
    <xdr:sp macro="" textlink="">
      <xdr:nvSpPr>
        <xdr:cNvPr id="416" name="テキスト ボックス 415">
          <a:extLst>
            <a:ext uri="{FF2B5EF4-FFF2-40B4-BE49-F238E27FC236}">
              <a16:creationId xmlns:a16="http://schemas.microsoft.com/office/drawing/2014/main" id="{D5A733BB-CD83-46E7-8147-B8C21BEF4B51}"/>
            </a:ext>
          </a:extLst>
        </xdr:cNvPr>
        <xdr:cNvSpPr txBox="1"/>
      </xdr:nvSpPr>
      <xdr:spPr>
        <a:xfrm>
          <a:off x="12763500" y="702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43543</xdr:rowOff>
    </xdr:from>
    <xdr:to>
      <xdr:col>64</xdr:col>
      <xdr:colOff>152400</xdr:colOff>
      <xdr:row>42</xdr:row>
      <xdr:rowOff>145143</xdr:rowOff>
    </xdr:to>
    <xdr:sp macro="" textlink="">
      <xdr:nvSpPr>
        <xdr:cNvPr id="417" name="楕円 416">
          <a:extLst>
            <a:ext uri="{FF2B5EF4-FFF2-40B4-BE49-F238E27FC236}">
              <a16:creationId xmlns:a16="http://schemas.microsoft.com/office/drawing/2014/main" id="{805B1469-335A-4B79-A30A-EB1FECB83E66}"/>
            </a:ext>
          </a:extLst>
        </xdr:cNvPr>
        <xdr:cNvSpPr/>
      </xdr:nvSpPr>
      <xdr:spPr>
        <a:xfrm>
          <a:off x="12242800" y="708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129920</xdr:rowOff>
    </xdr:from>
    <xdr:ext cx="762000" cy="259045"/>
    <xdr:sp macro="" textlink="">
      <xdr:nvSpPr>
        <xdr:cNvPr id="418" name="テキスト ボックス 417">
          <a:extLst>
            <a:ext uri="{FF2B5EF4-FFF2-40B4-BE49-F238E27FC236}">
              <a16:creationId xmlns:a16="http://schemas.microsoft.com/office/drawing/2014/main" id="{01E2565B-8F72-4EE8-BC4C-F376DDC016CA}"/>
            </a:ext>
          </a:extLst>
        </xdr:cNvPr>
        <xdr:cNvSpPr txBox="1"/>
      </xdr:nvSpPr>
      <xdr:spPr>
        <a:xfrm>
          <a:off x="11950700" y="717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a:extLst>
            <a:ext uri="{FF2B5EF4-FFF2-40B4-BE49-F238E27FC236}">
              <a16:creationId xmlns:a16="http://schemas.microsoft.com/office/drawing/2014/main" id="{8DC4E11D-60E2-4ECA-9546-A85629D2033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a:extLst>
            <a:ext uri="{FF2B5EF4-FFF2-40B4-BE49-F238E27FC236}">
              <a16:creationId xmlns:a16="http://schemas.microsoft.com/office/drawing/2014/main" id="{20CCF712-384B-4CF2-A5EC-D61F3290911C}"/>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a:extLst>
            <a:ext uri="{FF2B5EF4-FFF2-40B4-BE49-F238E27FC236}">
              <a16:creationId xmlns:a16="http://schemas.microsoft.com/office/drawing/2014/main" id="{A72F2043-EE3A-4E04-8090-1C59C5734141}"/>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a:extLst>
            <a:ext uri="{FF2B5EF4-FFF2-40B4-BE49-F238E27FC236}">
              <a16:creationId xmlns:a16="http://schemas.microsoft.com/office/drawing/2014/main" id="{C4E86AE1-F8E0-4113-99A0-90CC69C35213}"/>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a:extLst>
            <a:ext uri="{FF2B5EF4-FFF2-40B4-BE49-F238E27FC236}">
              <a16:creationId xmlns:a16="http://schemas.microsoft.com/office/drawing/2014/main" id="{9BBB52D4-C7F9-4039-8AA7-B8C924ADD843}"/>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a:extLst>
            <a:ext uri="{FF2B5EF4-FFF2-40B4-BE49-F238E27FC236}">
              <a16:creationId xmlns:a16="http://schemas.microsoft.com/office/drawing/2014/main" id="{38E47354-6B4D-4279-8EB0-225C5DAE8A79}"/>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a:extLst>
            <a:ext uri="{FF2B5EF4-FFF2-40B4-BE49-F238E27FC236}">
              <a16:creationId xmlns:a16="http://schemas.microsoft.com/office/drawing/2014/main" id="{1AD8AE08-714D-4C14-830B-53325DF171C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a:extLst>
            <a:ext uri="{FF2B5EF4-FFF2-40B4-BE49-F238E27FC236}">
              <a16:creationId xmlns:a16="http://schemas.microsoft.com/office/drawing/2014/main" id="{B23AACF8-0CD1-41EC-BDC3-345AF760EB21}"/>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a:extLst>
            <a:ext uri="{FF2B5EF4-FFF2-40B4-BE49-F238E27FC236}">
              <a16:creationId xmlns:a16="http://schemas.microsoft.com/office/drawing/2014/main" id="{E1E37B0E-B2BC-4DE0-90B1-4326980F0F55}"/>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a:extLst>
            <a:ext uri="{FF2B5EF4-FFF2-40B4-BE49-F238E27FC236}">
              <a16:creationId xmlns:a16="http://schemas.microsoft.com/office/drawing/2014/main" id="{C7B48CEE-0E4A-400F-8708-2F3C4668F458}"/>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a:extLst>
            <a:ext uri="{FF2B5EF4-FFF2-40B4-BE49-F238E27FC236}">
              <a16:creationId xmlns:a16="http://schemas.microsoft.com/office/drawing/2014/main" id="{F5AA746C-C512-45BB-A0BF-82FC765D1E03}"/>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a:extLst>
            <a:ext uri="{FF2B5EF4-FFF2-40B4-BE49-F238E27FC236}">
              <a16:creationId xmlns:a16="http://schemas.microsoft.com/office/drawing/2014/main" id="{C49A3AE0-25A1-41D9-9A38-B07667528ADB}"/>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a:extLst>
            <a:ext uri="{FF2B5EF4-FFF2-40B4-BE49-F238E27FC236}">
              <a16:creationId xmlns:a16="http://schemas.microsoft.com/office/drawing/2014/main" id="{087BFAC7-0C5F-4666-9E33-F7A6EF1B1B76}"/>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ポイント低下し、ほぼ横ばいとなっているが、早期健全化基準を大幅に下回っている。</a:t>
          </a:r>
        </a:p>
        <a:p>
          <a:r>
            <a:rPr kumimoji="1" lang="ja-JP" altLang="en-US" sz="1300">
              <a:latin typeface="ＭＳ Ｐゴシック" panose="020B0600070205080204" pitchFamily="50" charset="-128"/>
              <a:ea typeface="ＭＳ Ｐゴシック" panose="020B0600070205080204" pitchFamily="50" charset="-128"/>
            </a:rPr>
            <a:t>　主な要因は、普通建設事業の抑制に伴い、地方債発行（</a:t>
          </a:r>
          <a:r>
            <a:rPr kumimoji="1" lang="en-US" altLang="ja-JP" sz="1300">
              <a:latin typeface="ＭＳ Ｐゴシック" panose="020B0600070205080204" pitchFamily="50" charset="-128"/>
              <a:ea typeface="ＭＳ Ｐゴシック" panose="020B0600070205080204" pitchFamily="50" charset="-128"/>
            </a:rPr>
            <a:t>2,790</a:t>
          </a:r>
          <a:r>
            <a:rPr kumimoji="1" lang="ja-JP" altLang="en-US" sz="1300">
              <a:latin typeface="ＭＳ Ｐゴシック" panose="020B0600070205080204" pitchFamily="50" charset="-128"/>
              <a:ea typeface="ＭＳ Ｐゴシック" panose="020B0600070205080204" pitchFamily="50" charset="-128"/>
            </a:rPr>
            <a:t>百万円）以上に元金償還（</a:t>
          </a:r>
          <a:r>
            <a:rPr kumimoji="1" lang="en-US" altLang="ja-JP" sz="1300">
              <a:latin typeface="ＭＳ Ｐゴシック" panose="020B0600070205080204" pitchFamily="50" charset="-128"/>
              <a:ea typeface="ＭＳ Ｐゴシック" panose="020B0600070205080204" pitchFamily="50" charset="-128"/>
            </a:rPr>
            <a:t>4,355</a:t>
          </a:r>
          <a:r>
            <a:rPr kumimoji="1" lang="ja-JP" altLang="en-US" sz="1300">
              <a:latin typeface="ＭＳ Ｐゴシック" panose="020B0600070205080204" pitchFamily="50" charset="-128"/>
              <a:ea typeface="ＭＳ Ｐゴシック" panose="020B0600070205080204" pitchFamily="50" charset="-128"/>
            </a:rPr>
            <a:t>百万円）を行ったことにより、地方債の現在高が減少（対前年度比▲</a:t>
          </a:r>
          <a:r>
            <a:rPr kumimoji="1" lang="en-US" altLang="ja-JP" sz="1300">
              <a:latin typeface="ＭＳ Ｐゴシック" panose="020B0600070205080204" pitchFamily="50" charset="-128"/>
              <a:ea typeface="ＭＳ Ｐゴシック" panose="020B0600070205080204" pitchFamily="50" charset="-128"/>
            </a:rPr>
            <a:t>1,565</a:t>
          </a:r>
          <a:r>
            <a:rPr kumimoji="1" lang="ja-JP" altLang="en-US" sz="1300">
              <a:latin typeface="ＭＳ Ｐゴシック" panose="020B0600070205080204" pitchFamily="50" charset="-128"/>
              <a:ea typeface="ＭＳ Ｐゴシック" panose="020B0600070205080204" pitchFamily="50" charset="-128"/>
            </a:rPr>
            <a:t>百万円）したためである。</a:t>
          </a:r>
        </a:p>
        <a:p>
          <a:r>
            <a:rPr kumimoji="1" lang="ja-JP" altLang="en-US" sz="1300">
              <a:latin typeface="ＭＳ Ｐゴシック" panose="020B0600070205080204" pitchFamily="50" charset="-128"/>
              <a:ea typeface="ＭＳ Ｐゴシック" panose="020B0600070205080204" pitchFamily="50" charset="-128"/>
            </a:rPr>
            <a:t>　学校施設建設事業を行っているが、令和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年度には旧合併特例事業債の発行限度額に到達する見込みで、今後、同事業債を活用できないため、普通建設事業の抑制や平準化の取組を行い、地方債抑制に努めていく。</a:t>
          </a:r>
        </a:p>
      </xdr:txBody>
    </xdr:sp>
    <xdr:clientData/>
  </xdr:twoCellAnchor>
  <xdr:oneCellAnchor>
    <xdr:from>
      <xdr:col>61</xdr:col>
      <xdr:colOff>6350</xdr:colOff>
      <xdr:row>10</xdr:row>
      <xdr:rowOff>63500</xdr:rowOff>
    </xdr:from>
    <xdr:ext cx="298543" cy="225703"/>
    <xdr:sp macro="" textlink="">
      <xdr:nvSpPr>
        <xdr:cNvPr id="432" name="テキスト ボックス 431">
          <a:extLst>
            <a:ext uri="{FF2B5EF4-FFF2-40B4-BE49-F238E27FC236}">
              <a16:creationId xmlns:a16="http://schemas.microsoft.com/office/drawing/2014/main" id="{C5DDBA4F-BEAA-48E2-A9CE-6FCA0DD98035}"/>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a:extLst>
            <a:ext uri="{FF2B5EF4-FFF2-40B4-BE49-F238E27FC236}">
              <a16:creationId xmlns:a16="http://schemas.microsoft.com/office/drawing/2014/main" id="{0BD49635-31B5-4C2F-9D6A-3680F1735C6F}"/>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a:extLst>
            <a:ext uri="{FF2B5EF4-FFF2-40B4-BE49-F238E27FC236}">
              <a16:creationId xmlns:a16="http://schemas.microsoft.com/office/drawing/2014/main" id="{892985F7-29BA-4E6A-89F4-865CF241831E}"/>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5" name="直線コネクタ 434">
          <a:extLst>
            <a:ext uri="{FF2B5EF4-FFF2-40B4-BE49-F238E27FC236}">
              <a16:creationId xmlns:a16="http://schemas.microsoft.com/office/drawing/2014/main" id="{1BDC91E4-A7FE-4CBD-831E-83EBA4750482}"/>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6" name="テキスト ボックス 435">
          <a:extLst>
            <a:ext uri="{FF2B5EF4-FFF2-40B4-BE49-F238E27FC236}">
              <a16:creationId xmlns:a16="http://schemas.microsoft.com/office/drawing/2014/main" id="{D062F894-5922-42FB-B686-A70A0D64EF27}"/>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7" name="直線コネクタ 436">
          <a:extLst>
            <a:ext uri="{FF2B5EF4-FFF2-40B4-BE49-F238E27FC236}">
              <a16:creationId xmlns:a16="http://schemas.microsoft.com/office/drawing/2014/main" id="{E4D4AF04-6475-459C-A3E3-318DFE905002}"/>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8" name="テキスト ボックス 437">
          <a:extLst>
            <a:ext uri="{FF2B5EF4-FFF2-40B4-BE49-F238E27FC236}">
              <a16:creationId xmlns:a16="http://schemas.microsoft.com/office/drawing/2014/main" id="{BAB669DC-25A6-4187-A26C-5B64A7AB4BEA}"/>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9" name="直線コネクタ 438">
          <a:extLst>
            <a:ext uri="{FF2B5EF4-FFF2-40B4-BE49-F238E27FC236}">
              <a16:creationId xmlns:a16="http://schemas.microsoft.com/office/drawing/2014/main" id="{549D1BC1-6BCA-4C8C-8678-1EC32EC30B7E}"/>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40" name="テキスト ボックス 439">
          <a:extLst>
            <a:ext uri="{FF2B5EF4-FFF2-40B4-BE49-F238E27FC236}">
              <a16:creationId xmlns:a16="http://schemas.microsoft.com/office/drawing/2014/main" id="{621BCB21-CE72-4237-9054-B14E82A81FB8}"/>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41" name="直線コネクタ 440">
          <a:extLst>
            <a:ext uri="{FF2B5EF4-FFF2-40B4-BE49-F238E27FC236}">
              <a16:creationId xmlns:a16="http://schemas.microsoft.com/office/drawing/2014/main" id="{B833258D-F0B7-44A9-A0DA-336710A3154C}"/>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42" name="テキスト ボックス 441">
          <a:extLst>
            <a:ext uri="{FF2B5EF4-FFF2-40B4-BE49-F238E27FC236}">
              <a16:creationId xmlns:a16="http://schemas.microsoft.com/office/drawing/2014/main" id="{23A280DE-0FBD-47F1-B505-FAC7FE215A17}"/>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3" name="直線コネクタ 442">
          <a:extLst>
            <a:ext uri="{FF2B5EF4-FFF2-40B4-BE49-F238E27FC236}">
              <a16:creationId xmlns:a16="http://schemas.microsoft.com/office/drawing/2014/main" id="{A9A42321-8322-4C93-958D-4D018BA6964F}"/>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4" name="テキスト ボックス 443">
          <a:extLst>
            <a:ext uri="{FF2B5EF4-FFF2-40B4-BE49-F238E27FC236}">
              <a16:creationId xmlns:a16="http://schemas.microsoft.com/office/drawing/2014/main" id="{6EA87C3E-118E-4549-AC20-24E3D5C86943}"/>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5" name="直線コネクタ 444">
          <a:extLst>
            <a:ext uri="{FF2B5EF4-FFF2-40B4-BE49-F238E27FC236}">
              <a16:creationId xmlns:a16="http://schemas.microsoft.com/office/drawing/2014/main" id="{40BD6B20-D047-4CF8-81FE-915C067A972C}"/>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6" name="将来負担の状況グラフ枠">
          <a:extLst>
            <a:ext uri="{FF2B5EF4-FFF2-40B4-BE49-F238E27FC236}">
              <a16:creationId xmlns:a16="http://schemas.microsoft.com/office/drawing/2014/main" id="{744C170C-467C-4CAB-ADBE-16A28BF35C02}"/>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37324</xdr:rowOff>
    </xdr:to>
    <xdr:cxnSp macro="">
      <xdr:nvCxnSpPr>
        <xdr:cNvPr id="447" name="直線コネクタ 446">
          <a:extLst>
            <a:ext uri="{FF2B5EF4-FFF2-40B4-BE49-F238E27FC236}">
              <a16:creationId xmlns:a16="http://schemas.microsoft.com/office/drawing/2014/main" id="{D90E65C8-37DA-4108-8C20-4CF32DD16850}"/>
            </a:ext>
          </a:extLst>
        </xdr:cNvPr>
        <xdr:cNvCxnSpPr/>
      </xdr:nvCxnSpPr>
      <xdr:spPr>
        <a:xfrm flipV="1">
          <a:off x="15474950" y="2321137"/>
          <a:ext cx="0" cy="15719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9401</xdr:rowOff>
    </xdr:from>
    <xdr:ext cx="762000" cy="259045"/>
    <xdr:sp macro="" textlink="">
      <xdr:nvSpPr>
        <xdr:cNvPr id="448" name="将来負担の状況最小値テキスト">
          <a:extLst>
            <a:ext uri="{FF2B5EF4-FFF2-40B4-BE49-F238E27FC236}">
              <a16:creationId xmlns:a16="http://schemas.microsoft.com/office/drawing/2014/main" id="{D1E9092D-4288-4BE6-9C29-4F702E5E6761}"/>
            </a:ext>
          </a:extLst>
        </xdr:cNvPr>
        <xdr:cNvSpPr txBox="1"/>
      </xdr:nvSpPr>
      <xdr:spPr>
        <a:xfrm>
          <a:off x="15563850" y="3865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37324</xdr:rowOff>
    </xdr:from>
    <xdr:to>
      <xdr:col>81</xdr:col>
      <xdr:colOff>133350</xdr:colOff>
      <xdr:row>23</xdr:row>
      <xdr:rowOff>37324</xdr:rowOff>
    </xdr:to>
    <xdr:cxnSp macro="">
      <xdr:nvCxnSpPr>
        <xdr:cNvPr id="449" name="直線コネクタ 448">
          <a:extLst>
            <a:ext uri="{FF2B5EF4-FFF2-40B4-BE49-F238E27FC236}">
              <a16:creationId xmlns:a16="http://schemas.microsoft.com/office/drawing/2014/main" id="{76B10EF6-1458-4B1A-9435-AD88E2EDD997}"/>
            </a:ext>
          </a:extLst>
        </xdr:cNvPr>
        <xdr:cNvCxnSpPr/>
      </xdr:nvCxnSpPr>
      <xdr:spPr>
        <a:xfrm>
          <a:off x="15405100" y="38930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50" name="将来負担の状況最大値テキスト">
          <a:extLst>
            <a:ext uri="{FF2B5EF4-FFF2-40B4-BE49-F238E27FC236}">
              <a16:creationId xmlns:a16="http://schemas.microsoft.com/office/drawing/2014/main" id="{3E7EA3DA-0204-4FEC-9FB7-99ECC86AFDD1}"/>
            </a:ext>
          </a:extLst>
        </xdr:cNvPr>
        <xdr:cNvSpPr txBox="1"/>
      </xdr:nvSpPr>
      <xdr:spPr>
        <a:xfrm>
          <a:off x="15563850" y="2068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51" name="直線コネクタ 450">
          <a:extLst>
            <a:ext uri="{FF2B5EF4-FFF2-40B4-BE49-F238E27FC236}">
              <a16:creationId xmlns:a16="http://schemas.microsoft.com/office/drawing/2014/main" id="{50B57DFC-4022-4600-8BD4-20689DD90AB8}"/>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103223</xdr:rowOff>
    </xdr:from>
    <xdr:to>
      <xdr:col>81</xdr:col>
      <xdr:colOff>44450</xdr:colOff>
      <xdr:row>15</xdr:row>
      <xdr:rowOff>105904</xdr:rowOff>
    </xdr:to>
    <xdr:cxnSp macro="">
      <xdr:nvCxnSpPr>
        <xdr:cNvPr id="452" name="直線コネクタ 451">
          <a:extLst>
            <a:ext uri="{FF2B5EF4-FFF2-40B4-BE49-F238E27FC236}">
              <a16:creationId xmlns:a16="http://schemas.microsoft.com/office/drawing/2014/main" id="{B7454E8F-4FCE-443A-B4B4-590EB260A9AF}"/>
            </a:ext>
          </a:extLst>
        </xdr:cNvPr>
        <xdr:cNvCxnSpPr/>
      </xdr:nvCxnSpPr>
      <xdr:spPr>
        <a:xfrm flipV="1">
          <a:off x="14712950" y="2617823"/>
          <a:ext cx="7620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171044</xdr:rowOff>
    </xdr:from>
    <xdr:ext cx="762000" cy="259045"/>
    <xdr:sp macro="" textlink="">
      <xdr:nvSpPr>
        <xdr:cNvPr id="453" name="将来負担の状況平均値テキスト">
          <a:extLst>
            <a:ext uri="{FF2B5EF4-FFF2-40B4-BE49-F238E27FC236}">
              <a16:creationId xmlns:a16="http://schemas.microsoft.com/office/drawing/2014/main" id="{60A0201B-1831-4B7F-9B27-FB9E03B093AD}"/>
            </a:ext>
          </a:extLst>
        </xdr:cNvPr>
        <xdr:cNvSpPr txBox="1"/>
      </xdr:nvSpPr>
      <xdr:spPr>
        <a:xfrm>
          <a:off x="15563850" y="2182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144639</xdr:rowOff>
    </xdr:from>
    <xdr:to>
      <xdr:col>81</xdr:col>
      <xdr:colOff>95250</xdr:colOff>
      <xdr:row>14</xdr:row>
      <xdr:rowOff>74789</xdr:rowOff>
    </xdr:to>
    <xdr:sp macro="" textlink="">
      <xdr:nvSpPr>
        <xdr:cNvPr id="454" name="フローチャート: 判断 453">
          <a:extLst>
            <a:ext uri="{FF2B5EF4-FFF2-40B4-BE49-F238E27FC236}">
              <a16:creationId xmlns:a16="http://schemas.microsoft.com/office/drawing/2014/main" id="{7417684D-B6AB-4F2F-90AC-9CAA86C475D8}"/>
            </a:ext>
          </a:extLst>
        </xdr:cNvPr>
        <xdr:cNvSpPr/>
      </xdr:nvSpPr>
      <xdr:spPr>
        <a:xfrm>
          <a:off x="15427960" y="232395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1341</xdr:rowOff>
    </xdr:from>
    <xdr:to>
      <xdr:col>77</xdr:col>
      <xdr:colOff>44450</xdr:colOff>
      <xdr:row>15</xdr:row>
      <xdr:rowOff>105904</xdr:rowOff>
    </xdr:to>
    <xdr:cxnSp macro="">
      <xdr:nvCxnSpPr>
        <xdr:cNvPr id="455" name="直線コネクタ 454">
          <a:extLst>
            <a:ext uri="{FF2B5EF4-FFF2-40B4-BE49-F238E27FC236}">
              <a16:creationId xmlns:a16="http://schemas.microsoft.com/office/drawing/2014/main" id="{0A4EA0D6-0661-49CE-8A96-CDAB518FEB79}"/>
            </a:ext>
          </a:extLst>
        </xdr:cNvPr>
        <xdr:cNvCxnSpPr/>
      </xdr:nvCxnSpPr>
      <xdr:spPr>
        <a:xfrm>
          <a:off x="13903960" y="2515941"/>
          <a:ext cx="80899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5503</xdr:rowOff>
    </xdr:from>
    <xdr:to>
      <xdr:col>77</xdr:col>
      <xdr:colOff>95250</xdr:colOff>
      <xdr:row>15</xdr:row>
      <xdr:rowOff>107103</xdr:rowOff>
    </xdr:to>
    <xdr:sp macro="" textlink="">
      <xdr:nvSpPr>
        <xdr:cNvPr id="456" name="フローチャート: 判断 455">
          <a:extLst>
            <a:ext uri="{FF2B5EF4-FFF2-40B4-BE49-F238E27FC236}">
              <a16:creationId xmlns:a16="http://schemas.microsoft.com/office/drawing/2014/main" id="{BB06D9FE-2A88-4D3D-996E-EC5B9B7F152F}"/>
            </a:ext>
          </a:extLst>
        </xdr:cNvPr>
        <xdr:cNvSpPr/>
      </xdr:nvSpPr>
      <xdr:spPr>
        <a:xfrm>
          <a:off x="14665960" y="25201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117280</xdr:rowOff>
    </xdr:from>
    <xdr:ext cx="736600" cy="259045"/>
    <xdr:sp macro="" textlink="">
      <xdr:nvSpPr>
        <xdr:cNvPr id="457" name="テキスト ボックス 456">
          <a:extLst>
            <a:ext uri="{FF2B5EF4-FFF2-40B4-BE49-F238E27FC236}">
              <a16:creationId xmlns:a16="http://schemas.microsoft.com/office/drawing/2014/main" id="{0FCAF9F5-F7E9-4A4E-8AD3-229CEFD4CB02}"/>
            </a:ext>
          </a:extLst>
        </xdr:cNvPr>
        <xdr:cNvSpPr txBox="1"/>
      </xdr:nvSpPr>
      <xdr:spPr>
        <a:xfrm>
          <a:off x="14370050" y="2296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168628</xdr:rowOff>
    </xdr:from>
    <xdr:to>
      <xdr:col>72</xdr:col>
      <xdr:colOff>203200</xdr:colOff>
      <xdr:row>15</xdr:row>
      <xdr:rowOff>1341</xdr:rowOff>
    </xdr:to>
    <xdr:cxnSp macro="">
      <xdr:nvCxnSpPr>
        <xdr:cNvPr id="458" name="直線コネクタ 457">
          <a:extLst>
            <a:ext uri="{FF2B5EF4-FFF2-40B4-BE49-F238E27FC236}">
              <a16:creationId xmlns:a16="http://schemas.microsoft.com/office/drawing/2014/main" id="{D1295FE8-8E6B-4F77-87C4-F6A01B066479}"/>
            </a:ext>
          </a:extLst>
        </xdr:cNvPr>
        <xdr:cNvCxnSpPr/>
      </xdr:nvCxnSpPr>
      <xdr:spPr>
        <a:xfrm>
          <a:off x="13106400" y="2347948"/>
          <a:ext cx="797560" cy="167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123472</xdr:rowOff>
    </xdr:from>
    <xdr:to>
      <xdr:col>73</xdr:col>
      <xdr:colOff>44450</xdr:colOff>
      <xdr:row>16</xdr:row>
      <xdr:rowOff>53622</xdr:rowOff>
    </xdr:to>
    <xdr:sp macro="" textlink="">
      <xdr:nvSpPr>
        <xdr:cNvPr id="459" name="フローチャート: 判断 458">
          <a:extLst>
            <a:ext uri="{FF2B5EF4-FFF2-40B4-BE49-F238E27FC236}">
              <a16:creationId xmlns:a16="http://schemas.microsoft.com/office/drawing/2014/main" id="{26E67F91-9061-49BE-8AEE-5FAC8C4258D7}"/>
            </a:ext>
          </a:extLst>
        </xdr:cNvPr>
        <xdr:cNvSpPr/>
      </xdr:nvSpPr>
      <xdr:spPr>
        <a:xfrm>
          <a:off x="13868400" y="263807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38399</xdr:rowOff>
    </xdr:from>
    <xdr:ext cx="762000" cy="259045"/>
    <xdr:sp macro="" textlink="">
      <xdr:nvSpPr>
        <xdr:cNvPr id="460" name="テキスト ボックス 459">
          <a:extLst>
            <a:ext uri="{FF2B5EF4-FFF2-40B4-BE49-F238E27FC236}">
              <a16:creationId xmlns:a16="http://schemas.microsoft.com/office/drawing/2014/main" id="{50D8534B-B4B1-474C-A4F7-07A06F4C023D}"/>
            </a:ext>
          </a:extLst>
        </xdr:cNvPr>
        <xdr:cNvSpPr txBox="1"/>
      </xdr:nvSpPr>
      <xdr:spPr>
        <a:xfrm>
          <a:off x="13557250" y="2720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168628</xdr:rowOff>
    </xdr:from>
    <xdr:to>
      <xdr:col>68</xdr:col>
      <xdr:colOff>152400</xdr:colOff>
      <xdr:row>14</xdr:row>
      <xdr:rowOff>42757</xdr:rowOff>
    </xdr:to>
    <xdr:cxnSp macro="">
      <xdr:nvCxnSpPr>
        <xdr:cNvPr id="461" name="直線コネクタ 460">
          <a:extLst>
            <a:ext uri="{FF2B5EF4-FFF2-40B4-BE49-F238E27FC236}">
              <a16:creationId xmlns:a16="http://schemas.microsoft.com/office/drawing/2014/main" id="{1F7F8A97-906B-4238-8865-BC44BDB60051}"/>
            </a:ext>
          </a:extLst>
        </xdr:cNvPr>
        <xdr:cNvCxnSpPr/>
      </xdr:nvCxnSpPr>
      <xdr:spPr>
        <a:xfrm flipV="1">
          <a:off x="12293600" y="2347948"/>
          <a:ext cx="812800" cy="41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56444</xdr:rowOff>
    </xdr:from>
    <xdr:to>
      <xdr:col>68</xdr:col>
      <xdr:colOff>203200</xdr:colOff>
      <xdr:row>15</xdr:row>
      <xdr:rowOff>158044</xdr:rowOff>
    </xdr:to>
    <xdr:sp macro="" textlink="">
      <xdr:nvSpPr>
        <xdr:cNvPr id="462" name="フローチャート: 判断 461">
          <a:extLst>
            <a:ext uri="{FF2B5EF4-FFF2-40B4-BE49-F238E27FC236}">
              <a16:creationId xmlns:a16="http://schemas.microsoft.com/office/drawing/2014/main" id="{525178EB-5E48-4189-AF79-196EBAA2B321}"/>
            </a:ext>
          </a:extLst>
        </xdr:cNvPr>
        <xdr:cNvSpPr/>
      </xdr:nvSpPr>
      <xdr:spPr>
        <a:xfrm>
          <a:off x="13055600" y="257104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142821</xdr:rowOff>
    </xdr:from>
    <xdr:ext cx="762000" cy="259045"/>
    <xdr:sp macro="" textlink="">
      <xdr:nvSpPr>
        <xdr:cNvPr id="463" name="テキスト ボックス 462">
          <a:extLst>
            <a:ext uri="{FF2B5EF4-FFF2-40B4-BE49-F238E27FC236}">
              <a16:creationId xmlns:a16="http://schemas.microsoft.com/office/drawing/2014/main" id="{7AC6FBC2-984B-4B38-83B4-6CC86AC61882}"/>
            </a:ext>
          </a:extLst>
        </xdr:cNvPr>
        <xdr:cNvSpPr txBox="1"/>
      </xdr:nvSpPr>
      <xdr:spPr>
        <a:xfrm>
          <a:off x="12763500" y="2657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88618</xdr:rowOff>
    </xdr:from>
    <xdr:to>
      <xdr:col>64</xdr:col>
      <xdr:colOff>152400</xdr:colOff>
      <xdr:row>16</xdr:row>
      <xdr:rowOff>18768</xdr:rowOff>
    </xdr:to>
    <xdr:sp macro="" textlink="">
      <xdr:nvSpPr>
        <xdr:cNvPr id="464" name="フローチャート: 判断 463">
          <a:extLst>
            <a:ext uri="{FF2B5EF4-FFF2-40B4-BE49-F238E27FC236}">
              <a16:creationId xmlns:a16="http://schemas.microsoft.com/office/drawing/2014/main" id="{6DC13B24-DD55-4F6A-A1DF-38ED2FB3CC40}"/>
            </a:ext>
          </a:extLst>
        </xdr:cNvPr>
        <xdr:cNvSpPr/>
      </xdr:nvSpPr>
      <xdr:spPr>
        <a:xfrm>
          <a:off x="12242800" y="26032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3545</xdr:rowOff>
    </xdr:from>
    <xdr:ext cx="762000" cy="259045"/>
    <xdr:sp macro="" textlink="">
      <xdr:nvSpPr>
        <xdr:cNvPr id="465" name="テキスト ボックス 464">
          <a:extLst>
            <a:ext uri="{FF2B5EF4-FFF2-40B4-BE49-F238E27FC236}">
              <a16:creationId xmlns:a16="http://schemas.microsoft.com/office/drawing/2014/main" id="{C3D1C571-7402-4A23-9A8D-812626D0F524}"/>
            </a:ext>
          </a:extLst>
        </xdr:cNvPr>
        <xdr:cNvSpPr txBox="1"/>
      </xdr:nvSpPr>
      <xdr:spPr>
        <a:xfrm>
          <a:off x="11950700" y="2685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508F7B9D-F2EB-44D9-8C60-B43EB4E2669F}"/>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5E063D9C-87F2-46FB-B19C-800E7A7C98E2}"/>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631C6CA4-F088-4E27-85FB-F2901328E561}"/>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7212F721-3042-481D-B109-FC8C82F2AEBF}"/>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0" name="テキスト ボックス 469">
          <a:extLst>
            <a:ext uri="{FF2B5EF4-FFF2-40B4-BE49-F238E27FC236}">
              <a16:creationId xmlns:a16="http://schemas.microsoft.com/office/drawing/2014/main" id="{64A00D66-9FE1-46AA-BBDE-72568CD96573}"/>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52423</xdr:rowOff>
    </xdr:from>
    <xdr:to>
      <xdr:col>81</xdr:col>
      <xdr:colOff>95250</xdr:colOff>
      <xdr:row>15</xdr:row>
      <xdr:rowOff>154023</xdr:rowOff>
    </xdr:to>
    <xdr:sp macro="" textlink="">
      <xdr:nvSpPr>
        <xdr:cNvPr id="471" name="楕円 470">
          <a:extLst>
            <a:ext uri="{FF2B5EF4-FFF2-40B4-BE49-F238E27FC236}">
              <a16:creationId xmlns:a16="http://schemas.microsoft.com/office/drawing/2014/main" id="{16F6439B-17E9-430E-B602-DA28857DE016}"/>
            </a:ext>
          </a:extLst>
        </xdr:cNvPr>
        <xdr:cNvSpPr/>
      </xdr:nvSpPr>
      <xdr:spPr>
        <a:xfrm>
          <a:off x="15427960" y="256702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24500</xdr:rowOff>
    </xdr:from>
    <xdr:ext cx="762000" cy="259045"/>
    <xdr:sp macro="" textlink="">
      <xdr:nvSpPr>
        <xdr:cNvPr id="472" name="将来負担の状況該当値テキスト">
          <a:extLst>
            <a:ext uri="{FF2B5EF4-FFF2-40B4-BE49-F238E27FC236}">
              <a16:creationId xmlns:a16="http://schemas.microsoft.com/office/drawing/2014/main" id="{D68481AF-F92F-4656-990B-8783EAF0B28A}"/>
            </a:ext>
          </a:extLst>
        </xdr:cNvPr>
        <xdr:cNvSpPr txBox="1"/>
      </xdr:nvSpPr>
      <xdr:spPr>
        <a:xfrm>
          <a:off x="15563850" y="253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55104</xdr:rowOff>
    </xdr:from>
    <xdr:to>
      <xdr:col>77</xdr:col>
      <xdr:colOff>95250</xdr:colOff>
      <xdr:row>15</xdr:row>
      <xdr:rowOff>156704</xdr:rowOff>
    </xdr:to>
    <xdr:sp macro="" textlink="">
      <xdr:nvSpPr>
        <xdr:cNvPr id="473" name="楕円 472">
          <a:extLst>
            <a:ext uri="{FF2B5EF4-FFF2-40B4-BE49-F238E27FC236}">
              <a16:creationId xmlns:a16="http://schemas.microsoft.com/office/drawing/2014/main" id="{1730DC89-54C7-41A7-8F7F-E8F492E72CE6}"/>
            </a:ext>
          </a:extLst>
        </xdr:cNvPr>
        <xdr:cNvSpPr/>
      </xdr:nvSpPr>
      <xdr:spPr>
        <a:xfrm>
          <a:off x="14665960" y="256970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141481</xdr:rowOff>
    </xdr:from>
    <xdr:ext cx="736600" cy="259045"/>
    <xdr:sp macro="" textlink="">
      <xdr:nvSpPr>
        <xdr:cNvPr id="474" name="テキスト ボックス 473">
          <a:extLst>
            <a:ext uri="{FF2B5EF4-FFF2-40B4-BE49-F238E27FC236}">
              <a16:creationId xmlns:a16="http://schemas.microsoft.com/office/drawing/2014/main" id="{3C4E5D6F-3A9B-42B4-AFFE-CC345BC721E0}"/>
            </a:ext>
          </a:extLst>
        </xdr:cNvPr>
        <xdr:cNvSpPr txBox="1"/>
      </xdr:nvSpPr>
      <xdr:spPr>
        <a:xfrm>
          <a:off x="14370050" y="2656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121991</xdr:rowOff>
    </xdr:from>
    <xdr:to>
      <xdr:col>73</xdr:col>
      <xdr:colOff>44450</xdr:colOff>
      <xdr:row>15</xdr:row>
      <xdr:rowOff>52141</xdr:rowOff>
    </xdr:to>
    <xdr:sp macro="" textlink="">
      <xdr:nvSpPr>
        <xdr:cNvPr id="475" name="楕円 474">
          <a:extLst>
            <a:ext uri="{FF2B5EF4-FFF2-40B4-BE49-F238E27FC236}">
              <a16:creationId xmlns:a16="http://schemas.microsoft.com/office/drawing/2014/main" id="{261B34D4-FCDB-4A89-935C-DE6FB42A96EE}"/>
            </a:ext>
          </a:extLst>
        </xdr:cNvPr>
        <xdr:cNvSpPr/>
      </xdr:nvSpPr>
      <xdr:spPr>
        <a:xfrm>
          <a:off x="13868400" y="246895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62318</xdr:rowOff>
    </xdr:from>
    <xdr:ext cx="762000" cy="259045"/>
    <xdr:sp macro="" textlink="">
      <xdr:nvSpPr>
        <xdr:cNvPr id="476" name="テキスト ボックス 475">
          <a:extLst>
            <a:ext uri="{FF2B5EF4-FFF2-40B4-BE49-F238E27FC236}">
              <a16:creationId xmlns:a16="http://schemas.microsoft.com/office/drawing/2014/main" id="{3EEA77FF-652A-4111-AF58-4DB4E4154296}"/>
            </a:ext>
          </a:extLst>
        </xdr:cNvPr>
        <xdr:cNvSpPr txBox="1"/>
      </xdr:nvSpPr>
      <xdr:spPr>
        <a:xfrm>
          <a:off x="13557250" y="2241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117828</xdr:rowOff>
    </xdr:from>
    <xdr:to>
      <xdr:col>68</xdr:col>
      <xdr:colOff>203200</xdr:colOff>
      <xdr:row>14</xdr:row>
      <xdr:rowOff>47978</xdr:rowOff>
    </xdr:to>
    <xdr:sp macro="" textlink="">
      <xdr:nvSpPr>
        <xdr:cNvPr id="477" name="楕円 476">
          <a:extLst>
            <a:ext uri="{FF2B5EF4-FFF2-40B4-BE49-F238E27FC236}">
              <a16:creationId xmlns:a16="http://schemas.microsoft.com/office/drawing/2014/main" id="{8A432EC4-ACF3-4BA9-90BB-7B9248022806}"/>
            </a:ext>
          </a:extLst>
        </xdr:cNvPr>
        <xdr:cNvSpPr/>
      </xdr:nvSpPr>
      <xdr:spPr>
        <a:xfrm>
          <a:off x="13055600" y="229714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58155</xdr:rowOff>
    </xdr:from>
    <xdr:ext cx="762000" cy="259045"/>
    <xdr:sp macro="" textlink="">
      <xdr:nvSpPr>
        <xdr:cNvPr id="478" name="テキスト ボックス 477">
          <a:extLst>
            <a:ext uri="{FF2B5EF4-FFF2-40B4-BE49-F238E27FC236}">
              <a16:creationId xmlns:a16="http://schemas.microsoft.com/office/drawing/2014/main" id="{1C209D81-ED9F-4F06-A484-CB8E68964B0F}"/>
            </a:ext>
          </a:extLst>
        </xdr:cNvPr>
        <xdr:cNvSpPr txBox="1"/>
      </xdr:nvSpPr>
      <xdr:spPr>
        <a:xfrm>
          <a:off x="12763500" y="206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163407</xdr:rowOff>
    </xdr:from>
    <xdr:to>
      <xdr:col>64</xdr:col>
      <xdr:colOff>152400</xdr:colOff>
      <xdr:row>14</xdr:row>
      <xdr:rowOff>93557</xdr:rowOff>
    </xdr:to>
    <xdr:sp macro="" textlink="">
      <xdr:nvSpPr>
        <xdr:cNvPr id="479" name="楕円 478">
          <a:extLst>
            <a:ext uri="{FF2B5EF4-FFF2-40B4-BE49-F238E27FC236}">
              <a16:creationId xmlns:a16="http://schemas.microsoft.com/office/drawing/2014/main" id="{D362EB83-FC13-4360-A836-35CD46DAEB0A}"/>
            </a:ext>
          </a:extLst>
        </xdr:cNvPr>
        <xdr:cNvSpPr/>
      </xdr:nvSpPr>
      <xdr:spPr>
        <a:xfrm>
          <a:off x="12242800" y="23427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103734</xdr:rowOff>
    </xdr:from>
    <xdr:ext cx="762000" cy="259045"/>
    <xdr:sp macro="" textlink="">
      <xdr:nvSpPr>
        <xdr:cNvPr id="480" name="テキスト ボックス 479">
          <a:extLst>
            <a:ext uri="{FF2B5EF4-FFF2-40B4-BE49-F238E27FC236}">
              <a16:creationId xmlns:a16="http://schemas.microsoft.com/office/drawing/2014/main" id="{DEF0A01B-8088-441D-94A1-2776227679F8}"/>
            </a:ext>
          </a:extLst>
        </xdr:cNvPr>
        <xdr:cNvSpPr txBox="1"/>
      </xdr:nvSpPr>
      <xdr:spPr>
        <a:xfrm>
          <a:off x="11950700" y="2115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57,562
56,882
188.67
35,905,918
34,225,716
1,033,410
18,122,209
41,216,887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ポイント減少し、全国・県・類似団体を下回っている。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主な要因は、図書館・美術館の指定管理導入等により職員数が減となり、給料（常勤職）も減少したこと等から経常一般人件費総額は</a:t>
          </a:r>
          <a:r>
            <a:rPr kumimoji="1" lang="en-US" altLang="ja-JP" sz="1300">
              <a:latin typeface="ＭＳ Ｐゴシック" panose="020B0600070205080204" pitchFamily="50" charset="-128"/>
              <a:ea typeface="ＭＳ Ｐゴシック" panose="020B0600070205080204" pitchFamily="50" charset="-128"/>
            </a:rPr>
            <a:t>3,449</a:t>
          </a:r>
          <a:r>
            <a:rPr kumimoji="1" lang="ja-JP" altLang="en-US" sz="1300">
              <a:latin typeface="ＭＳ Ｐゴシック" panose="020B0600070205080204" pitchFamily="50" charset="-128"/>
              <a:ea typeface="ＭＳ Ｐゴシック" panose="020B0600070205080204" pitchFamily="50" charset="-128"/>
            </a:rPr>
            <a:t>百万（対前年度比▲</a:t>
          </a:r>
          <a:r>
            <a:rPr kumimoji="1" lang="en-US" altLang="ja-JP" sz="1300">
              <a:latin typeface="ＭＳ Ｐゴシック" panose="020B0600070205080204" pitchFamily="50" charset="-128"/>
              <a:ea typeface="ＭＳ Ｐゴシック" panose="020B0600070205080204" pitchFamily="50" charset="-128"/>
            </a:rPr>
            <a:t>341</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今後は、事業の民間委託等による業務効率化を図り、住民サービスの低下させることなく適切な定員管理に努めていく。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7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43180</xdr:rowOff>
    </xdr:from>
    <xdr:to>
      <xdr:col>24</xdr:col>
      <xdr:colOff>114300</xdr:colOff>
      <xdr:row>40</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0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119380</xdr:rowOff>
    </xdr:from>
    <xdr:to>
      <xdr:col>24</xdr:col>
      <xdr:colOff>25400</xdr:colOff>
      <xdr:row>35</xdr:row>
      <xdr:rowOff>62230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9486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86377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5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62230</xdr:rowOff>
    </xdr:from>
    <xdr:to>
      <xdr:col>19</xdr:col>
      <xdr:colOff>187325</xdr:colOff>
      <xdr:row>36</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6298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xdr:rowOff>
    </xdr:from>
    <xdr:to>
      <xdr:col>15</xdr:col>
      <xdr:colOff>98425</xdr:colOff>
      <xdr:row>36</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8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26670</xdr:rowOff>
    </xdr:from>
    <xdr:to>
      <xdr:col>15</xdr:col>
      <xdr:colOff>149225</xdr:colOff>
      <xdr:row>37</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104140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61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154957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68580</xdr:rowOff>
    </xdr:from>
    <xdr:to>
      <xdr:col>24</xdr:col>
      <xdr:colOff>76200</xdr:colOff>
      <xdr:row>34</xdr:row>
      <xdr:rowOff>170180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85107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11430</xdr:rowOff>
    </xdr:from>
    <xdr:to>
      <xdr:col>20</xdr:col>
      <xdr:colOff>38100</xdr:colOff>
      <xdr:row>35</xdr:row>
      <xdr:rowOff>113030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123207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ポイント増加し、県平均を上回っているが、全国・類似団体を下回っている。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主な要因は、図書館・美術館の指定管理制度導入による委託料の皆増や電気料の増等により経常一般物件費総額は</a:t>
          </a:r>
          <a:r>
            <a:rPr kumimoji="1" lang="en-US" altLang="ja-JP" sz="1300">
              <a:latin typeface="ＭＳ Ｐゴシック" panose="020B0600070205080204" pitchFamily="50" charset="-128"/>
              <a:ea typeface="ＭＳ Ｐゴシック" panose="020B0600070205080204" pitchFamily="50" charset="-128"/>
            </a:rPr>
            <a:t>2,358</a:t>
          </a:r>
          <a:r>
            <a:rPr kumimoji="1" lang="ja-JP" altLang="en-US" sz="1300">
              <a:latin typeface="ＭＳ Ｐゴシック" panose="020B0600070205080204" pitchFamily="50" charset="-128"/>
              <a:ea typeface="ＭＳ Ｐゴシック" panose="020B0600070205080204" pitchFamily="50" charset="-128"/>
            </a:rPr>
            <a:t>百万円（対前年度比＋</a:t>
          </a:r>
          <a:r>
            <a:rPr kumimoji="1" lang="en-US" altLang="ja-JP" sz="1300">
              <a:latin typeface="ＭＳ Ｐゴシック" panose="020B0600070205080204" pitchFamily="50" charset="-128"/>
              <a:ea typeface="ＭＳ Ｐゴシック" panose="020B0600070205080204" pitchFamily="50" charset="-128"/>
            </a:rPr>
            <a:t>312</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今後も、公共施設の統廃合を含めた適正配置や経常的経費の削減に努めていく。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114300</xdr:rowOff>
    </xdr:from>
    <xdr:to>
      <xdr:col>82</xdr:col>
      <xdr:colOff>107950</xdr:colOff>
      <xdr:row>21</xdr:row>
      <xdr:rowOff>19050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17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162577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9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19050</xdr:rowOff>
    </xdr:from>
    <xdr:to>
      <xdr:col>82</xdr:col>
      <xdr:colOff>196850</xdr:colOff>
      <xdr:row>21</xdr:row>
      <xdr:rowOff>19050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1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29227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114300</xdr:rowOff>
    </xdr:from>
    <xdr:to>
      <xdr:col>82</xdr:col>
      <xdr:colOff>196850</xdr:colOff>
      <xdr:row>12</xdr:row>
      <xdr:rowOff>114300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76200</xdr:rowOff>
    </xdr:from>
    <xdr:to>
      <xdr:col>82</xdr:col>
      <xdr:colOff>107950</xdr:colOff>
      <xdr:row>15</xdr:row>
      <xdr:rowOff>146050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765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76200</xdr:rowOff>
    </xdr:from>
    <xdr:to>
      <xdr:col>78</xdr:col>
      <xdr:colOff>69850</xdr:colOff>
      <xdr:row>15</xdr:row>
      <xdr:rowOff>6350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476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120650</xdr:rowOff>
    </xdr:from>
    <xdr:to>
      <xdr:col>78</xdr:col>
      <xdr:colOff>120650</xdr:colOff>
      <xdr:row>16</xdr:row>
      <xdr:rowOff>50800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101600</xdr:rowOff>
    </xdr:from>
    <xdr:to>
      <xdr:col>73</xdr:col>
      <xdr:colOff>180975</xdr:colOff>
      <xdr:row>15</xdr:row>
      <xdr:rowOff>6350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01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12700</xdr:rowOff>
    </xdr:from>
    <xdr:to>
      <xdr:col>74</xdr:col>
      <xdr:colOff>31750</xdr:colOff>
      <xdr:row>16</xdr:row>
      <xdr:rowOff>114300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99077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82550</xdr:rowOff>
    </xdr:from>
    <xdr:to>
      <xdr:col>69</xdr:col>
      <xdr:colOff>92075</xdr:colOff>
      <xdr:row>14</xdr:row>
      <xdr:rowOff>101600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3114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165100</xdr:rowOff>
    </xdr:from>
    <xdr:to>
      <xdr:col>69</xdr:col>
      <xdr:colOff>142875</xdr:colOff>
      <xdr:row>17</xdr:row>
      <xdr:rowOff>95250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80027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127000</xdr:rowOff>
    </xdr:from>
    <xdr:to>
      <xdr:col>65</xdr:col>
      <xdr:colOff>53975</xdr:colOff>
      <xdr:row>17</xdr:row>
      <xdr:rowOff>57150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41927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5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95250</xdr:rowOff>
    </xdr:from>
    <xdr:to>
      <xdr:col>82</xdr:col>
      <xdr:colOff>158750</xdr:colOff>
      <xdr:row>16</xdr:row>
      <xdr:rowOff>25400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111777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25400</xdr:rowOff>
    </xdr:from>
    <xdr:to>
      <xdr:col>78</xdr:col>
      <xdr:colOff>120650</xdr:colOff>
      <xdr:row>14</xdr:row>
      <xdr:rowOff>127000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2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137177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9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127000</xdr:rowOff>
    </xdr:from>
    <xdr:to>
      <xdr:col>74</xdr:col>
      <xdr:colOff>31750</xdr:colOff>
      <xdr:row>15</xdr:row>
      <xdr:rowOff>57150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67327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50800</xdr:rowOff>
    </xdr:from>
    <xdr:to>
      <xdr:col>69</xdr:col>
      <xdr:colOff>142875</xdr:colOff>
      <xdr:row>14</xdr:row>
      <xdr:rowOff>152400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162577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31750</xdr:rowOff>
    </xdr:from>
    <xdr:to>
      <xdr:col>65</xdr:col>
      <xdr:colOff>53975</xdr:colOff>
      <xdr:row>13</xdr:row>
      <xdr:rowOff>133350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26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143527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ポイント減少し、全国・県平均を下回ったが、類似団体平均は上回っている。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主な要因は、生活保護者に対する個別指導や健康管理支援事業等により医療費扶助費が減少したこと等から、経常一般扶助費総額は</a:t>
          </a:r>
          <a:r>
            <a:rPr kumimoji="1" lang="en-US" altLang="ja-JP" sz="1300">
              <a:latin typeface="ＭＳ Ｐゴシック" panose="020B0600070205080204" pitchFamily="50" charset="-128"/>
              <a:ea typeface="ＭＳ Ｐゴシック" panose="020B0600070205080204" pitchFamily="50" charset="-128"/>
            </a:rPr>
            <a:t>2,119</a:t>
          </a:r>
          <a:r>
            <a:rPr kumimoji="1" lang="ja-JP" altLang="en-US" sz="1300">
              <a:latin typeface="ＭＳ Ｐゴシック" panose="020B0600070205080204" pitchFamily="50" charset="-128"/>
              <a:ea typeface="ＭＳ Ｐゴシック" panose="020B0600070205080204" pitchFamily="50" charset="-128"/>
            </a:rPr>
            <a:t>百万円（対前年度比▲</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今後も、高齢化の進展等により扶助費の増加が予想されることから、資格審査や受益者負担等の適正化を図っていく。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88138</xdr:rowOff>
    </xdr:from>
    <xdr:to>
      <xdr:col>24</xdr:col>
      <xdr:colOff>25400</xdr:colOff>
      <xdr:row>61</xdr:row>
      <xdr:rowOff>170434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74988"/>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142511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60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170434</xdr:rowOff>
    </xdr:from>
    <xdr:to>
      <xdr:col>24</xdr:col>
      <xdr:colOff>114300</xdr:colOff>
      <xdr:row>61</xdr:row>
      <xdr:rowOff>170434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2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3065</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1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88138</xdr:rowOff>
    </xdr:from>
    <xdr:to>
      <xdr:col>24</xdr:col>
      <xdr:colOff>114300</xdr:colOff>
      <xdr:row>53</xdr:row>
      <xdr:rowOff>88138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74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159004</xdr:rowOff>
    </xdr:from>
    <xdr:to>
      <xdr:col>24</xdr:col>
      <xdr:colOff>25400</xdr:colOff>
      <xdr:row>57</xdr:row>
      <xdr:rowOff>14986</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76020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85869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441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69342</xdr:rowOff>
    </xdr:from>
    <xdr:to>
      <xdr:col>24</xdr:col>
      <xdr:colOff>76200</xdr:colOff>
      <xdr:row>55</xdr:row>
      <xdr:rowOff>170942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5842</xdr:rowOff>
    </xdr:from>
    <xdr:to>
      <xdr:col>19</xdr:col>
      <xdr:colOff>187325</xdr:colOff>
      <xdr:row>57</xdr:row>
      <xdr:rowOff>14986</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784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51054</xdr:rowOff>
    </xdr:from>
    <xdr:to>
      <xdr:col>20</xdr:col>
      <xdr:colOff>38100</xdr:colOff>
      <xdr:row>55</xdr:row>
      <xdr:rowOff>152654</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162831</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49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5842</xdr:rowOff>
    </xdr:from>
    <xdr:to>
      <xdr:col>15</xdr:col>
      <xdr:colOff>98425</xdr:colOff>
      <xdr:row>57</xdr:row>
      <xdr:rowOff>133858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77849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151638</xdr:rowOff>
    </xdr:from>
    <xdr:to>
      <xdr:col>15</xdr:col>
      <xdr:colOff>149225</xdr:colOff>
      <xdr:row>56</xdr:row>
      <xdr:rowOff>81788</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91965</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14986</xdr:rowOff>
    </xdr:from>
    <xdr:to>
      <xdr:col>11</xdr:col>
      <xdr:colOff>9525</xdr:colOff>
      <xdr:row>57</xdr:row>
      <xdr:rowOff>133858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78763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62484</xdr:rowOff>
    </xdr:from>
    <xdr:to>
      <xdr:col>11</xdr:col>
      <xdr:colOff>60325</xdr:colOff>
      <xdr:row>56</xdr:row>
      <xdr:rowOff>164084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2811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16764</xdr:rowOff>
    </xdr:from>
    <xdr:to>
      <xdr:col>6</xdr:col>
      <xdr:colOff>171450</xdr:colOff>
      <xdr:row>56</xdr:row>
      <xdr:rowOff>118364</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128541</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108204</xdr:rowOff>
    </xdr:from>
    <xdr:to>
      <xdr:col>24</xdr:col>
      <xdr:colOff>76200</xdr:colOff>
      <xdr:row>57</xdr:row>
      <xdr:rowOff>38354</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80281</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681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135636</xdr:rowOff>
    </xdr:from>
    <xdr:to>
      <xdr:col>20</xdr:col>
      <xdr:colOff>38100</xdr:colOff>
      <xdr:row>57</xdr:row>
      <xdr:rowOff>65786</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50563</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23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126492</xdr:rowOff>
    </xdr:from>
    <xdr:to>
      <xdr:col>15</xdr:col>
      <xdr:colOff>149225</xdr:colOff>
      <xdr:row>57</xdr:row>
      <xdr:rowOff>56642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41419</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83058</xdr:rowOff>
    </xdr:from>
    <xdr:to>
      <xdr:col>11</xdr:col>
      <xdr:colOff>60325</xdr:colOff>
      <xdr:row>58</xdr:row>
      <xdr:rowOff>13208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169435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135636</xdr:rowOff>
    </xdr:from>
    <xdr:to>
      <xdr:col>6</xdr:col>
      <xdr:colOff>171450</xdr:colOff>
      <xdr:row>57</xdr:row>
      <xdr:rowOff>65786</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50563</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ポイント増加し、全国・県・類似団体平均を上回っている。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主な要因は、介護給付繰出金や熊本県後期高齢者医療広域連合療養給付費負担金が増加したこと等により経常一般繰出金総額は</a:t>
          </a:r>
          <a:r>
            <a:rPr kumimoji="1" lang="en-US" altLang="ja-JP" sz="1300">
              <a:latin typeface="ＭＳ Ｐゴシック" panose="020B0600070205080204" pitchFamily="50" charset="-128"/>
              <a:ea typeface="ＭＳ Ｐゴシック" panose="020B0600070205080204" pitchFamily="50" charset="-128"/>
            </a:rPr>
            <a:t>2,188</a:t>
          </a:r>
          <a:r>
            <a:rPr kumimoji="1" lang="ja-JP" altLang="en-US" sz="1300">
              <a:latin typeface="ＭＳ Ｐゴシック" panose="020B0600070205080204" pitchFamily="50" charset="-128"/>
              <a:ea typeface="ＭＳ Ｐゴシック" panose="020B0600070205080204" pitchFamily="50" charset="-128"/>
            </a:rPr>
            <a:t>百万円（対前年度比＋</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今後も、高齢化の進展に伴い、医療給付費の増加が見込まれるため、保険料の適正化に留意していく。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151493</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8343"/>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66420</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151493</xdr:rowOff>
    </xdr:from>
    <xdr:to>
      <xdr:col>82</xdr:col>
      <xdr:colOff>196850</xdr:colOff>
      <xdr:row>53</xdr:row>
      <xdr:rowOff>151493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151493</xdr:rowOff>
    </xdr:from>
    <xdr:to>
      <xdr:col>82</xdr:col>
      <xdr:colOff>107950</xdr:colOff>
      <xdr:row>58</xdr:row>
      <xdr:rowOff>61685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924143"/>
          <a:ext cx="8382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51905</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5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35378</xdr:rowOff>
    </xdr:from>
    <xdr:to>
      <xdr:col>82</xdr:col>
      <xdr:colOff>158750</xdr:colOff>
      <xdr:row>57</xdr:row>
      <xdr:rowOff>136978</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151493</xdr:rowOff>
    </xdr:from>
    <xdr:to>
      <xdr:col>78</xdr:col>
      <xdr:colOff>69850</xdr:colOff>
      <xdr:row>58</xdr:row>
      <xdr:rowOff>127000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924143"/>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127000</xdr:rowOff>
    </xdr:from>
    <xdr:to>
      <xdr:col>73</xdr:col>
      <xdr:colOff>180975</xdr:colOff>
      <xdr:row>58</xdr:row>
      <xdr:rowOff>159657</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0711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35378</xdr:rowOff>
    </xdr:from>
    <xdr:to>
      <xdr:col>74</xdr:col>
      <xdr:colOff>31750</xdr:colOff>
      <xdr:row>57</xdr:row>
      <xdr:rowOff>136978</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147155</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159657</xdr:rowOff>
    </xdr:from>
    <xdr:to>
      <xdr:col>69</xdr:col>
      <xdr:colOff>92075</xdr:colOff>
      <xdr:row>59</xdr:row>
      <xdr:rowOff>20865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037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157843</xdr:rowOff>
    </xdr:from>
    <xdr:to>
      <xdr:col>69</xdr:col>
      <xdr:colOff>142875</xdr:colOff>
      <xdr:row>59</xdr:row>
      <xdr:rowOff>87993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72770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51707</xdr:rowOff>
    </xdr:from>
    <xdr:to>
      <xdr:col>65</xdr:col>
      <xdr:colOff>53975</xdr:colOff>
      <xdr:row>59</xdr:row>
      <xdr:rowOff>153307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138084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154412</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100693</xdr:rowOff>
    </xdr:from>
    <xdr:to>
      <xdr:col>78</xdr:col>
      <xdr:colOff>120650</xdr:colOff>
      <xdr:row>58</xdr:row>
      <xdr:rowOff>30843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15620</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959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76200</xdr:rowOff>
    </xdr:from>
    <xdr:to>
      <xdr:col>74</xdr:col>
      <xdr:colOff>31750</xdr:colOff>
      <xdr:row>59</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108857</xdr:rowOff>
    </xdr:from>
    <xdr:to>
      <xdr:col>69</xdr:col>
      <xdr:colOff>142875</xdr:colOff>
      <xdr:row>59</xdr:row>
      <xdr:rowOff>39007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49184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2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141515</xdr:rowOff>
    </xdr:from>
    <xdr:to>
      <xdr:col>65</xdr:col>
      <xdr:colOff>53975</xdr:colOff>
      <xdr:row>59</xdr:row>
      <xdr:rowOff>71665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81842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ポイント増加し、全国・県平均を上回っているが、類似団体は下回っている。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主な要因は、宇城広域連合負担金において、義務的経費（経常）が増加したこと等により、経常一般補助費総額は</a:t>
          </a:r>
          <a:r>
            <a:rPr kumimoji="1" lang="en-US" altLang="ja-JP" sz="1300">
              <a:latin typeface="ＭＳ Ｐゴシック" panose="020B0600070205080204" pitchFamily="50" charset="-128"/>
              <a:ea typeface="ＭＳ Ｐゴシック" panose="020B0600070205080204" pitchFamily="50" charset="-128"/>
            </a:rPr>
            <a:t>2,065</a:t>
          </a:r>
          <a:r>
            <a:rPr kumimoji="1" lang="ja-JP" altLang="en-US" sz="1300">
              <a:latin typeface="ＭＳ Ｐゴシック" panose="020B0600070205080204" pitchFamily="50" charset="-128"/>
              <a:ea typeface="ＭＳ Ｐゴシック" panose="020B0600070205080204" pitchFamily="50" charset="-128"/>
            </a:rPr>
            <a:t>百万円（対前年度比＋</a:t>
          </a:r>
          <a:r>
            <a:rPr kumimoji="1" lang="en-US" altLang="ja-JP" sz="1300">
              <a:latin typeface="ＭＳ Ｐゴシック" panose="020B0600070205080204" pitchFamily="50" charset="-128"/>
              <a:ea typeface="ＭＳ Ｐゴシック" panose="020B0600070205080204" pitchFamily="50" charset="-128"/>
            </a:rPr>
            <a:t>135</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今後も、公営企業や関係団体に対する執行管理等により経費削減に努め、補助金の適正化を図っていく。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29845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1058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1922</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3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29845</xdr:rowOff>
    </xdr:from>
    <xdr:to>
      <xdr:col>82</xdr:col>
      <xdr:colOff>196850</xdr:colOff>
      <xdr:row>41</xdr:row>
      <xdr:rowOff>29845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05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92710</xdr:rowOff>
    </xdr:from>
    <xdr:to>
      <xdr:col>82</xdr:col>
      <xdr:colOff>107950</xdr:colOff>
      <xdr:row>37</xdr:row>
      <xdr:rowOff>144145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43636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111142</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454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139065</xdr:rowOff>
    </xdr:from>
    <xdr:to>
      <xdr:col>82</xdr:col>
      <xdr:colOff>158750</xdr:colOff>
      <xdr:row>38</xdr:row>
      <xdr:rowOff>69215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92710</xdr:rowOff>
    </xdr:from>
    <xdr:to>
      <xdr:col>78</xdr:col>
      <xdr:colOff>69850</xdr:colOff>
      <xdr:row>37</xdr:row>
      <xdr:rowOff>155575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43636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133350</xdr:rowOff>
    </xdr:from>
    <xdr:to>
      <xdr:col>78</xdr:col>
      <xdr:colOff>120650</xdr:colOff>
      <xdr:row>38</xdr:row>
      <xdr:rowOff>63500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48277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155575</xdr:rowOff>
    </xdr:from>
    <xdr:to>
      <xdr:col>73</xdr:col>
      <xdr:colOff>180975</xdr:colOff>
      <xdr:row>38</xdr:row>
      <xdr:rowOff>24130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4992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127635</xdr:rowOff>
    </xdr:from>
    <xdr:to>
      <xdr:col>74</xdr:col>
      <xdr:colOff>31750</xdr:colOff>
      <xdr:row>38</xdr:row>
      <xdr:rowOff>57785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42562</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55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24130</xdr:rowOff>
    </xdr:from>
    <xdr:to>
      <xdr:col>69</xdr:col>
      <xdr:colOff>92075</xdr:colOff>
      <xdr:row>38</xdr:row>
      <xdr:rowOff>75565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53923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47625</xdr:rowOff>
    </xdr:from>
    <xdr:to>
      <xdr:col>69</xdr:col>
      <xdr:colOff>142875</xdr:colOff>
      <xdr:row>37</xdr:row>
      <xdr:rowOff>149225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159402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24765</xdr:rowOff>
    </xdr:from>
    <xdr:to>
      <xdr:col>65</xdr:col>
      <xdr:colOff>53975</xdr:colOff>
      <xdr:row>37</xdr:row>
      <xdr:rowOff>126365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136542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3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93345</xdr:rowOff>
    </xdr:from>
    <xdr:to>
      <xdr:col>82</xdr:col>
      <xdr:colOff>158750</xdr:colOff>
      <xdr:row>38</xdr:row>
      <xdr:rowOff>23495</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4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109872</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282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41910</xdr:rowOff>
    </xdr:from>
    <xdr:to>
      <xdr:col>78</xdr:col>
      <xdr:colOff>120650</xdr:colOff>
      <xdr:row>37</xdr:row>
      <xdr:rowOff>143510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153687</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15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104775</xdr:rowOff>
    </xdr:from>
    <xdr:to>
      <xdr:col>74</xdr:col>
      <xdr:colOff>31750</xdr:colOff>
      <xdr:row>38</xdr:row>
      <xdr:rowOff>34925</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44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45102</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217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144780</xdr:rowOff>
    </xdr:from>
    <xdr:to>
      <xdr:col>69</xdr:col>
      <xdr:colOff>142875</xdr:colOff>
      <xdr:row>38</xdr:row>
      <xdr:rowOff>74930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59707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57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24765</xdr:rowOff>
    </xdr:from>
    <xdr:to>
      <xdr:col>65</xdr:col>
      <xdr:colOff>53975</xdr:colOff>
      <xdr:row>38</xdr:row>
      <xdr:rowOff>126365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53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111142</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626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ポイント増加し、全国・県・類似団体平均を上回っている。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年度に完了した防災拠点センター整備事業等の元金償還が始まったことから経常一般公債費総額は</a:t>
          </a:r>
          <a:r>
            <a:rPr kumimoji="1" lang="en-US" altLang="ja-JP" sz="1300">
              <a:latin typeface="ＭＳ Ｐゴシック" panose="020B0600070205080204" pitchFamily="50" charset="-128"/>
              <a:ea typeface="ＭＳ Ｐゴシック" panose="020B0600070205080204" pitchFamily="50" charset="-128"/>
            </a:rPr>
            <a:t>4,427</a:t>
          </a:r>
          <a:r>
            <a:rPr kumimoji="1" lang="ja-JP" altLang="en-US" sz="1300">
              <a:latin typeface="ＭＳ Ｐゴシック" panose="020B0600070205080204" pitchFamily="50" charset="-128"/>
              <a:ea typeface="ＭＳ Ｐゴシック" panose="020B0600070205080204" pitchFamily="50" charset="-128"/>
            </a:rPr>
            <a:t>百万円（対前年度比＋</a:t>
          </a:r>
          <a:r>
            <a:rPr kumimoji="1" lang="en-US" altLang="ja-JP" sz="1300">
              <a:latin typeface="ＭＳ Ｐゴシック" panose="020B0600070205080204" pitchFamily="50" charset="-128"/>
              <a:ea typeface="ＭＳ Ｐゴシック" panose="020B0600070205080204" pitchFamily="50" charset="-128"/>
            </a:rPr>
            <a:t>240</a:t>
          </a:r>
          <a:r>
            <a:rPr kumimoji="1" lang="ja-JP" altLang="en-US" sz="1300">
              <a:latin typeface="ＭＳ Ｐゴシック" panose="020B0600070205080204" pitchFamily="50" charset="-128"/>
              <a:ea typeface="ＭＳ Ｐゴシック" panose="020B0600070205080204" pitchFamily="50" charset="-128"/>
            </a:rPr>
            <a:t>百万円）となった。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今後も、教育施設整備事業等を行っており、地方債残高の増加が見込まれるため、事業の峻別及び平準化を行っていく。</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4536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550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148063</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6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4536</xdr:rowOff>
    </xdr:from>
    <xdr:to>
      <xdr:col>24</xdr:col>
      <xdr:colOff>114300</xdr:colOff>
      <xdr:row>81</xdr:row>
      <xdr:rowOff>4536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91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64407</xdr:rowOff>
    </xdr:from>
    <xdr:to>
      <xdr:col>24</xdr:col>
      <xdr:colOff>25400</xdr:colOff>
      <xdr:row>80</xdr:row>
      <xdr:rowOff>67129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608957"/>
          <a:ext cx="8382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141713</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000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125186</xdr:rowOff>
    </xdr:from>
    <xdr:to>
      <xdr:col>24</xdr:col>
      <xdr:colOff>76200</xdr:colOff>
      <xdr:row>77</xdr:row>
      <xdr:rowOff>55336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15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42636</xdr:rowOff>
    </xdr:from>
    <xdr:to>
      <xdr:col>19</xdr:col>
      <xdr:colOff>187325</xdr:colOff>
      <xdr:row>79</xdr:row>
      <xdr:rowOff>64407</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5871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59871</xdr:rowOff>
    </xdr:from>
    <xdr:to>
      <xdr:col>20</xdr:col>
      <xdr:colOff>38100</xdr:colOff>
      <xdr:row>76</xdr:row>
      <xdr:rowOff>161471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199</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85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39914</xdr:rowOff>
    </xdr:from>
    <xdr:to>
      <xdr:col>15</xdr:col>
      <xdr:colOff>98425</xdr:colOff>
      <xdr:row>79</xdr:row>
      <xdr:rowOff>42636</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413014"/>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39914</xdr:rowOff>
    </xdr:from>
    <xdr:to>
      <xdr:col>11</xdr:col>
      <xdr:colOff>9525</xdr:colOff>
      <xdr:row>79</xdr:row>
      <xdr:rowOff>42636</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413014"/>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48986</xdr:rowOff>
    </xdr:from>
    <xdr:to>
      <xdr:col>11</xdr:col>
      <xdr:colOff>60325</xdr:colOff>
      <xdr:row>76</xdr:row>
      <xdr:rowOff>150586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160762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59871</xdr:rowOff>
    </xdr:from>
    <xdr:to>
      <xdr:col>6</xdr:col>
      <xdr:colOff>171450</xdr:colOff>
      <xdr:row>76</xdr:row>
      <xdr:rowOff>161471</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199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16329</xdr:rowOff>
    </xdr:from>
    <xdr:to>
      <xdr:col>24</xdr:col>
      <xdr:colOff>76200</xdr:colOff>
      <xdr:row>80</xdr:row>
      <xdr:rowOff>117929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73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96356</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640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13607</xdr:rowOff>
    </xdr:from>
    <xdr:to>
      <xdr:col>20</xdr:col>
      <xdr:colOff>38100</xdr:colOff>
      <xdr:row>79</xdr:row>
      <xdr:rowOff>115207</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55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99984</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644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163286</xdr:rowOff>
    </xdr:from>
    <xdr:to>
      <xdr:col>15</xdr:col>
      <xdr:colOff>149225</xdr:colOff>
      <xdr:row>79</xdr:row>
      <xdr:rowOff>93436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78213</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622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160564</xdr:rowOff>
    </xdr:from>
    <xdr:to>
      <xdr:col>11</xdr:col>
      <xdr:colOff>60325</xdr:colOff>
      <xdr:row>78</xdr:row>
      <xdr:rowOff>90714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36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75491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163286</xdr:rowOff>
    </xdr:from>
    <xdr:to>
      <xdr:col>6</xdr:col>
      <xdr:colOff>171450</xdr:colOff>
      <xdr:row>79</xdr:row>
      <xdr:rowOff>93436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78213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622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ポイント増加したが、全国・県・類似団体平均を下回っている。前年度と比較して、人件費▲</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ポイント、扶助費▲</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ポイント、物件費＋</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ポイント、補助費等＋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ポイント、その他＋</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となった。歳入では、経常一般財源の多くを普通交付税が占めているため、税収等の債権管理徹底や受益者負担の適正化等に努めていく。また、全庁的にコスト意識を持ち、歳入規模に応じた歳出規模となるよう見直しを行っ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142239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3998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161290</xdr:rowOff>
    </xdr:from>
    <xdr:to>
      <xdr:col>82</xdr:col>
      <xdr:colOff>107950</xdr:colOff>
      <xdr:row>74</xdr:row>
      <xdr:rowOff>104140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26771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2557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3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161290</xdr:rowOff>
    </xdr:from>
    <xdr:to>
      <xdr:col>78</xdr:col>
      <xdr:colOff>69850</xdr:colOff>
      <xdr:row>75</xdr:row>
      <xdr:rowOff>146050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2677140"/>
          <a:ext cx="88900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3810</xdr:rowOff>
    </xdr:from>
    <xdr:to>
      <xdr:col>78</xdr:col>
      <xdr:colOff>120650</xdr:colOff>
      <xdr:row>75</xdr:row>
      <xdr:rowOff>105410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86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90188</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48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146050</xdr:rowOff>
    </xdr:from>
    <xdr:to>
      <xdr:col>73</xdr:col>
      <xdr:colOff>180975</xdr:colOff>
      <xdr:row>77</xdr:row>
      <xdr:rowOff>8889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004800"/>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21607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66039</xdr:rowOff>
    </xdr:from>
    <xdr:to>
      <xdr:col>69</xdr:col>
      <xdr:colOff>92075</xdr:colOff>
      <xdr:row>77</xdr:row>
      <xdr:rowOff>8889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0962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74947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106680</xdr:rowOff>
    </xdr:from>
    <xdr:to>
      <xdr:col>65</xdr:col>
      <xdr:colOff>53975</xdr:colOff>
      <xdr:row>77</xdr:row>
      <xdr:rowOff>36830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21607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53340</xdr:rowOff>
    </xdr:from>
    <xdr:to>
      <xdr:col>82</xdr:col>
      <xdr:colOff>158750</xdr:colOff>
      <xdr:row>74</xdr:row>
      <xdr:rowOff>154940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69867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110490</xdr:rowOff>
    </xdr:from>
    <xdr:to>
      <xdr:col>78</xdr:col>
      <xdr:colOff>120650</xdr:colOff>
      <xdr:row>74</xdr:row>
      <xdr:rowOff>40640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26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50817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39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95250</xdr:rowOff>
    </xdr:from>
    <xdr:to>
      <xdr:col>74</xdr:col>
      <xdr:colOff>31750</xdr:colOff>
      <xdr:row>76</xdr:row>
      <xdr:rowOff>25400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35577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129539</xdr:rowOff>
    </xdr:from>
    <xdr:to>
      <xdr:col>69</xdr:col>
      <xdr:colOff>142875</xdr:colOff>
      <xdr:row>77</xdr:row>
      <xdr:rowOff>59689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69867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15239</xdr:rowOff>
    </xdr:from>
    <xdr:to>
      <xdr:col>65</xdr:col>
      <xdr:colOff>53975</xdr:colOff>
      <xdr:row>76</xdr:row>
      <xdr:rowOff>116839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127017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56271</xdr:rowOff>
    </xdr:from>
    <xdr:to>
      <xdr:col>29</xdr:col>
      <xdr:colOff>127000</xdr:colOff>
      <xdr:row>20</xdr:row>
      <xdr:rowOff>110861</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1989846"/>
          <a:ext cx="0" cy="15976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82938</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110861</xdr:rowOff>
    </xdr:from>
    <xdr:to>
      <xdr:col>30</xdr:col>
      <xdr:colOff>25400</xdr:colOff>
      <xdr:row>20</xdr:row>
      <xdr:rowOff>110861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87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142648</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3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56271</xdr:rowOff>
    </xdr:from>
    <xdr:to>
      <xdr:col>30</xdr:col>
      <xdr:colOff>25400</xdr:colOff>
      <xdr:row>11</xdr:row>
      <xdr:rowOff>56271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1989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110251</xdr:rowOff>
    </xdr:from>
    <xdr:to>
      <xdr:col>29</xdr:col>
      <xdr:colOff>127000</xdr:colOff>
      <xdr:row>18</xdr:row>
      <xdr:rowOff>141325</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3243976"/>
          <a:ext cx="647700" cy="310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133235</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526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116708</xdr:rowOff>
    </xdr:from>
    <xdr:to>
      <xdr:col>29</xdr:col>
      <xdr:colOff>177800</xdr:colOff>
      <xdr:row>17</xdr:row>
      <xdr:rowOff>46858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075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60051</xdr:rowOff>
    </xdr:from>
    <xdr:to>
      <xdr:col>26</xdr:col>
      <xdr:colOff>50800</xdr:colOff>
      <xdr:row>18</xdr:row>
      <xdr:rowOff>110251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193776"/>
          <a:ext cx="698500" cy="50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133563</xdr:rowOff>
    </xdr:from>
    <xdr:to>
      <xdr:col>26</xdr:col>
      <xdr:colOff>101600</xdr:colOff>
      <xdr:row>17</xdr:row>
      <xdr:rowOff>63713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243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73890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693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19817</xdr:rowOff>
    </xdr:from>
    <xdr:to>
      <xdr:col>22</xdr:col>
      <xdr:colOff>114300</xdr:colOff>
      <xdr:row>18</xdr:row>
      <xdr:rowOff>60051</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53542"/>
          <a:ext cx="698500" cy="402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65044</xdr:rowOff>
    </xdr:from>
    <xdr:to>
      <xdr:col>22</xdr:col>
      <xdr:colOff>165100</xdr:colOff>
      <xdr:row>17</xdr:row>
      <xdr:rowOff>166644</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27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5371</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79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164155</xdr:rowOff>
    </xdr:from>
    <xdr:to>
      <xdr:col>18</xdr:col>
      <xdr:colOff>177800</xdr:colOff>
      <xdr:row>18</xdr:row>
      <xdr:rowOff>19817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126430"/>
          <a:ext cx="698500" cy="27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101178</xdr:rowOff>
    </xdr:from>
    <xdr:to>
      <xdr:col>19</xdr:col>
      <xdr:colOff>38100</xdr:colOff>
      <xdr:row>18</xdr:row>
      <xdr:rowOff>31328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634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41505</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32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118491</xdr:rowOff>
    </xdr:from>
    <xdr:to>
      <xdr:col>15</xdr:col>
      <xdr:colOff>101600</xdr:colOff>
      <xdr:row>18</xdr:row>
      <xdr:rowOff>48641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80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33418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6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90526</xdr:rowOff>
    </xdr:from>
    <xdr:to>
      <xdr:col>29</xdr:col>
      <xdr:colOff>177800</xdr:colOff>
      <xdr:row>19</xdr:row>
      <xdr:rowOff>20675</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224251"/>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62602</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19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59451</xdr:rowOff>
    </xdr:from>
    <xdr:to>
      <xdr:col>26</xdr:col>
      <xdr:colOff>101600</xdr:colOff>
      <xdr:row>18</xdr:row>
      <xdr:rowOff>161051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193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145828</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27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9251</xdr:rowOff>
    </xdr:from>
    <xdr:to>
      <xdr:col>22</xdr:col>
      <xdr:colOff>165100</xdr:colOff>
      <xdr:row>18</xdr:row>
      <xdr:rowOff>110851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1429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95628</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140467</xdr:rowOff>
    </xdr:from>
    <xdr:to>
      <xdr:col>19</xdr:col>
      <xdr:colOff>38100</xdr:colOff>
      <xdr:row>18</xdr:row>
      <xdr:rowOff>70617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02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55394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189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113355</xdr:rowOff>
    </xdr:from>
    <xdr:to>
      <xdr:col>15</xdr:col>
      <xdr:colOff>101600</xdr:colOff>
      <xdr:row>18</xdr:row>
      <xdr:rowOff>43505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756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53682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84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81280</xdr:rowOff>
    </xdr:from>
    <xdr:to>
      <xdr:col>29</xdr:col>
      <xdr:colOff>127000</xdr:colOff>
      <xdr:row>38</xdr:row>
      <xdr:rowOff>63580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05830"/>
          <a:ext cx="0" cy="15253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35657</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0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63580</xdr:rowOff>
    </xdr:from>
    <xdr:to>
      <xdr:col>30</xdr:col>
      <xdr:colOff>25400</xdr:colOff>
      <xdr:row>38</xdr:row>
      <xdr:rowOff>63580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31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339107</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49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81280</xdr:rowOff>
    </xdr:from>
    <xdr:to>
      <xdr:col>30</xdr:col>
      <xdr:colOff>25400</xdr:colOff>
      <xdr:row>33</xdr:row>
      <xdr:rowOff>81280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058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107732</xdr:rowOff>
    </xdr:from>
    <xdr:to>
      <xdr:col>29</xdr:col>
      <xdr:colOff>127000</xdr:colOff>
      <xdr:row>35</xdr:row>
      <xdr:rowOff>120566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718082"/>
          <a:ext cx="647700" cy="12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199937</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10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227860</xdr:rowOff>
    </xdr:from>
    <xdr:to>
      <xdr:col>29</xdr:col>
      <xdr:colOff>177800</xdr:colOff>
      <xdr:row>35</xdr:row>
      <xdr:rowOff>329460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120566</xdr:rowOff>
    </xdr:from>
    <xdr:to>
      <xdr:col>26</xdr:col>
      <xdr:colOff>50800</xdr:colOff>
      <xdr:row>35</xdr:row>
      <xdr:rowOff>222653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730916"/>
          <a:ext cx="698500" cy="102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265056</xdr:rowOff>
    </xdr:from>
    <xdr:to>
      <xdr:col>26</xdr:col>
      <xdr:colOff>101600</xdr:colOff>
      <xdr:row>36</xdr:row>
      <xdr:rowOff>23756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8754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8533</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961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222653</xdr:rowOff>
    </xdr:from>
    <xdr:to>
      <xdr:col>22</xdr:col>
      <xdr:colOff>114300</xdr:colOff>
      <xdr:row>36</xdr:row>
      <xdr:rowOff>126380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833003"/>
          <a:ext cx="698500" cy="246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35085</xdr:rowOff>
    </xdr:from>
    <xdr:to>
      <xdr:col>22</xdr:col>
      <xdr:colOff>165100</xdr:colOff>
      <xdr:row>36</xdr:row>
      <xdr:rowOff>136685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121462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74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288620</xdr:rowOff>
    </xdr:from>
    <xdr:to>
      <xdr:col>18</xdr:col>
      <xdr:colOff>177800</xdr:colOff>
      <xdr:row>36</xdr:row>
      <xdr:rowOff>126380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898970"/>
          <a:ext cx="698500" cy="180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29794</xdr:rowOff>
    </xdr:from>
    <xdr:to>
      <xdr:col>19</xdr:col>
      <xdr:colOff>38100</xdr:colOff>
      <xdr:row>36</xdr:row>
      <xdr:rowOff>131394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83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141571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5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44033</xdr:rowOff>
    </xdr:from>
    <xdr:to>
      <xdr:col>15</xdr:col>
      <xdr:colOff>101600</xdr:colOff>
      <xdr:row>36</xdr:row>
      <xdr:rowOff>145633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130410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8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56932</xdr:rowOff>
    </xdr:from>
    <xdr:to>
      <xdr:col>29</xdr:col>
      <xdr:colOff>177800</xdr:colOff>
      <xdr:row>35</xdr:row>
      <xdr:rowOff>158532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667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244909</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512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69766</xdr:rowOff>
    </xdr:from>
    <xdr:to>
      <xdr:col>26</xdr:col>
      <xdr:colOff>101600</xdr:colOff>
      <xdr:row>35</xdr:row>
      <xdr:rowOff>171366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6801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181543</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44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171853</xdr:rowOff>
    </xdr:from>
    <xdr:to>
      <xdr:col>22</xdr:col>
      <xdr:colOff>165100</xdr:colOff>
      <xdr:row>35</xdr:row>
      <xdr:rowOff>273453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782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283630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55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75580</xdr:rowOff>
    </xdr:from>
    <xdr:to>
      <xdr:col>19</xdr:col>
      <xdr:colOff>38100</xdr:colOff>
      <xdr:row>37</xdr:row>
      <xdr:rowOff>5730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028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161957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1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237820</xdr:rowOff>
    </xdr:from>
    <xdr:to>
      <xdr:col>15</xdr:col>
      <xdr:colOff>101600</xdr:colOff>
      <xdr:row>35</xdr:row>
      <xdr:rowOff>339420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848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617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57,562
56,882
188.67
35,905,918
34,225,716
1,033,410
18,122,209
41,216,887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162966</xdr:rowOff>
    </xdr:from>
    <xdr:to>
      <xdr:col>24</xdr:col>
      <xdr:colOff>62865</xdr:colOff>
      <xdr:row>37</xdr:row>
      <xdr:rowOff>127724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5016"/>
          <a:ext cx="1270" cy="133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131551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47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127724</xdr:rowOff>
    </xdr:from>
    <xdr:to>
      <xdr:col>24</xdr:col>
      <xdr:colOff>152400</xdr:colOff>
      <xdr:row>37</xdr:row>
      <xdr:rowOff>127724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471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109643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10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162966</xdr:rowOff>
    </xdr:from>
    <xdr:to>
      <xdr:col>24</xdr:col>
      <xdr:colOff>152400</xdr:colOff>
      <xdr:row>29</xdr:row>
      <xdr:rowOff>162966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5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40703</xdr:rowOff>
    </xdr:from>
    <xdr:to>
      <xdr:col>24</xdr:col>
      <xdr:colOff>63500</xdr:colOff>
      <xdr:row>36</xdr:row>
      <xdr:rowOff>118301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12903"/>
          <a:ext cx="838200" cy="77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151718</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09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128841</xdr:rowOff>
    </xdr:from>
    <xdr:to>
      <xdr:col>24</xdr:col>
      <xdr:colOff>114300</xdr:colOff>
      <xdr:row>35</xdr:row>
      <xdr:rowOff>58991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5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14567</xdr:rowOff>
    </xdr:from>
    <xdr:to>
      <xdr:col>19</xdr:col>
      <xdr:colOff>177800</xdr:colOff>
      <xdr:row>36</xdr:row>
      <xdr:rowOff>40703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186767"/>
          <a:ext cx="889000" cy="2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143510</xdr:rowOff>
    </xdr:from>
    <xdr:to>
      <xdr:col>20</xdr:col>
      <xdr:colOff>38100</xdr:colOff>
      <xdr:row>35</xdr:row>
      <xdr:rowOff>73660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90187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74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14567</xdr:rowOff>
    </xdr:from>
    <xdr:to>
      <xdr:col>15</xdr:col>
      <xdr:colOff>50800</xdr:colOff>
      <xdr:row>36</xdr:row>
      <xdr:rowOff>21247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86767"/>
          <a:ext cx="889000" cy="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29235</xdr:rowOff>
    </xdr:from>
    <xdr:to>
      <xdr:col>15</xdr:col>
      <xdr:colOff>101600</xdr:colOff>
      <xdr:row>35</xdr:row>
      <xdr:rowOff>130835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147362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0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11036</xdr:rowOff>
    </xdr:from>
    <xdr:to>
      <xdr:col>10</xdr:col>
      <xdr:colOff>114300</xdr:colOff>
      <xdr:row>36</xdr:row>
      <xdr:rowOff>21247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183236"/>
          <a:ext cx="889000" cy="10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131864</xdr:rowOff>
    </xdr:from>
    <xdr:to>
      <xdr:col>10</xdr:col>
      <xdr:colOff>165100</xdr:colOff>
      <xdr:row>36</xdr:row>
      <xdr:rowOff>62014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78541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0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135230</xdr:rowOff>
    </xdr:from>
    <xdr:to>
      <xdr:col>6</xdr:col>
      <xdr:colOff>38100</xdr:colOff>
      <xdr:row>36</xdr:row>
      <xdr:rowOff>65380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56507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2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67501</xdr:rowOff>
    </xdr:from>
    <xdr:to>
      <xdr:col>24</xdr:col>
      <xdr:colOff>114300</xdr:colOff>
      <xdr:row>36</xdr:row>
      <xdr:rowOff>169101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3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45928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1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161353</xdr:rowOff>
    </xdr:from>
    <xdr:to>
      <xdr:col>20</xdr:col>
      <xdr:colOff>38100</xdr:colOff>
      <xdr:row>36</xdr:row>
      <xdr:rowOff>91503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6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82630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25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135217</xdr:rowOff>
    </xdr:from>
    <xdr:to>
      <xdr:col>15</xdr:col>
      <xdr:colOff>101600</xdr:colOff>
      <xdr:row>36</xdr:row>
      <xdr:rowOff>65367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3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56494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22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141897</xdr:rowOff>
    </xdr:from>
    <xdr:to>
      <xdr:col>10</xdr:col>
      <xdr:colOff>165100</xdr:colOff>
      <xdr:row>36</xdr:row>
      <xdr:rowOff>72047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4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63174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235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131686</xdr:rowOff>
    </xdr:from>
    <xdr:to>
      <xdr:col>6</xdr:col>
      <xdr:colOff>38100</xdr:colOff>
      <xdr:row>36</xdr:row>
      <xdr:rowOff>61836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3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78363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07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83627</xdr:rowOff>
    </xdr:from>
    <xdr:to>
      <xdr:col>24</xdr:col>
      <xdr:colOff>62865</xdr:colOff>
      <xdr:row>58</xdr:row>
      <xdr:rowOff>55380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56127"/>
          <a:ext cx="1270" cy="1343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59207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55380</xdr:rowOff>
    </xdr:from>
    <xdr:to>
      <xdr:col>24</xdr:col>
      <xdr:colOff>152400</xdr:colOff>
      <xdr:row>58</xdr:row>
      <xdr:rowOff>55380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30304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31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83627</xdr:rowOff>
    </xdr:from>
    <xdr:to>
      <xdr:col>24</xdr:col>
      <xdr:colOff>152400</xdr:colOff>
      <xdr:row>50</xdr:row>
      <xdr:rowOff>83627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56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77635</xdr:rowOff>
    </xdr:from>
    <xdr:to>
      <xdr:col>24</xdr:col>
      <xdr:colOff>63500</xdr:colOff>
      <xdr:row>56</xdr:row>
      <xdr:rowOff>151669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07385"/>
          <a:ext cx="838200" cy="245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25905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284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3028</xdr:rowOff>
    </xdr:from>
    <xdr:to>
      <xdr:col>24</xdr:col>
      <xdr:colOff>114300</xdr:colOff>
      <xdr:row>55</xdr:row>
      <xdr:rowOff>104628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39932</xdr:rowOff>
    </xdr:from>
    <xdr:to>
      <xdr:col>19</xdr:col>
      <xdr:colOff>177800</xdr:colOff>
      <xdr:row>56</xdr:row>
      <xdr:rowOff>151669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298232"/>
          <a:ext cx="889000" cy="45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59884</xdr:rowOff>
    </xdr:from>
    <xdr:to>
      <xdr:col>20</xdr:col>
      <xdr:colOff>38100</xdr:colOff>
      <xdr:row>55</xdr:row>
      <xdr:rowOff>161484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6561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2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39932</xdr:rowOff>
    </xdr:from>
    <xdr:to>
      <xdr:col>15</xdr:col>
      <xdr:colOff>50800</xdr:colOff>
      <xdr:row>58</xdr:row>
      <xdr:rowOff>13986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298232"/>
          <a:ext cx="889000" cy="65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49450</xdr:rowOff>
    </xdr:from>
    <xdr:to>
      <xdr:col>15</xdr:col>
      <xdr:colOff>101600</xdr:colOff>
      <xdr:row>56</xdr:row>
      <xdr:rowOff>151050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142177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4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13986</xdr:rowOff>
    </xdr:from>
    <xdr:to>
      <xdr:col>10</xdr:col>
      <xdr:colOff>114300</xdr:colOff>
      <xdr:row>59</xdr:row>
      <xdr:rowOff>3487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58086"/>
          <a:ext cx="889000" cy="16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96901</xdr:rowOff>
    </xdr:from>
    <xdr:to>
      <xdr:col>10</xdr:col>
      <xdr:colOff>165100</xdr:colOff>
      <xdr:row>57</xdr:row>
      <xdr:rowOff>27051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43578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171310</xdr:rowOff>
    </xdr:from>
    <xdr:to>
      <xdr:col>6</xdr:col>
      <xdr:colOff>38100</xdr:colOff>
      <xdr:row>57</xdr:row>
      <xdr:rowOff>101460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117987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4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26835</xdr:rowOff>
    </xdr:from>
    <xdr:to>
      <xdr:col>24</xdr:col>
      <xdr:colOff>114300</xdr:colOff>
      <xdr:row>55</xdr:row>
      <xdr:rowOff>128435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5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5262</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435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100869</xdr:rowOff>
    </xdr:from>
    <xdr:to>
      <xdr:col>20</xdr:col>
      <xdr:colOff>38100</xdr:colOff>
      <xdr:row>57</xdr:row>
      <xdr:rowOff>31019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0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22146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79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160582</xdr:rowOff>
    </xdr:from>
    <xdr:to>
      <xdr:col>15</xdr:col>
      <xdr:colOff>101600</xdr:colOff>
      <xdr:row>54</xdr:row>
      <xdr:rowOff>90732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24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107259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02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134636</xdr:rowOff>
    </xdr:from>
    <xdr:to>
      <xdr:col>10</xdr:col>
      <xdr:colOff>165100</xdr:colOff>
      <xdr:row>58</xdr:row>
      <xdr:rowOff>64786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0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55913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0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124137</xdr:rowOff>
    </xdr:from>
    <xdr:to>
      <xdr:col>6</xdr:col>
      <xdr:colOff>38100</xdr:colOff>
      <xdr:row>59</xdr:row>
      <xdr:rowOff>54287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6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45414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6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13741</xdr:rowOff>
    </xdr:from>
    <xdr:to>
      <xdr:col>24</xdr:col>
      <xdr:colOff>62865</xdr:colOff>
      <xdr:row>78</xdr:row>
      <xdr:rowOff>88402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5241"/>
          <a:ext cx="1270" cy="1446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92229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6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88402</xdr:rowOff>
    </xdr:from>
    <xdr:to>
      <xdr:col>24</xdr:col>
      <xdr:colOff>152400</xdr:colOff>
      <xdr:row>78</xdr:row>
      <xdr:rowOff>88402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6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131868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9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13741</xdr:rowOff>
    </xdr:from>
    <xdr:to>
      <xdr:col>24</xdr:col>
      <xdr:colOff>152400</xdr:colOff>
      <xdr:row>70</xdr:row>
      <xdr:rowOff>13741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5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113503</xdr:rowOff>
    </xdr:from>
    <xdr:to>
      <xdr:col>24</xdr:col>
      <xdr:colOff>63500</xdr:colOff>
      <xdr:row>77</xdr:row>
      <xdr:rowOff>127767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143703"/>
          <a:ext cx="838200" cy="18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43837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02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20960</xdr:rowOff>
    </xdr:from>
    <xdr:to>
      <xdr:col>24</xdr:col>
      <xdr:colOff>114300</xdr:colOff>
      <xdr:row>76</xdr:row>
      <xdr:rowOff>122560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117526</xdr:rowOff>
    </xdr:from>
    <xdr:to>
      <xdr:col>19</xdr:col>
      <xdr:colOff>177800</xdr:colOff>
      <xdr:row>77</xdr:row>
      <xdr:rowOff>127767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19176"/>
          <a:ext cx="889000" cy="1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9530</xdr:rowOff>
    </xdr:from>
    <xdr:to>
      <xdr:col>20</xdr:col>
      <xdr:colOff>38100</xdr:colOff>
      <xdr:row>76</xdr:row>
      <xdr:rowOff>111130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127657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131790</xdr:rowOff>
    </xdr:from>
    <xdr:to>
      <xdr:col>15</xdr:col>
      <xdr:colOff>50800</xdr:colOff>
      <xdr:row>77</xdr:row>
      <xdr:rowOff>117526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161990"/>
          <a:ext cx="889000" cy="157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67549</xdr:rowOff>
    </xdr:from>
    <xdr:to>
      <xdr:col>15</xdr:col>
      <xdr:colOff>101600</xdr:colOff>
      <xdr:row>76</xdr:row>
      <xdr:rowOff>169149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14226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7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131790</xdr:rowOff>
    </xdr:from>
    <xdr:to>
      <xdr:col>10</xdr:col>
      <xdr:colOff>114300</xdr:colOff>
      <xdr:row>76</xdr:row>
      <xdr:rowOff>150444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161990"/>
          <a:ext cx="8890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157297</xdr:rowOff>
    </xdr:from>
    <xdr:to>
      <xdr:col>10</xdr:col>
      <xdr:colOff>165100</xdr:colOff>
      <xdr:row>77</xdr:row>
      <xdr:rowOff>87447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78574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8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112491</xdr:rowOff>
    </xdr:from>
    <xdr:to>
      <xdr:col>6</xdr:col>
      <xdr:colOff>38100</xdr:colOff>
      <xdr:row>77</xdr:row>
      <xdr:rowOff>42641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33768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3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62703</xdr:rowOff>
    </xdr:from>
    <xdr:to>
      <xdr:col>24</xdr:col>
      <xdr:colOff>114300</xdr:colOff>
      <xdr:row>76</xdr:row>
      <xdr:rowOff>164303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092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41130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071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76967</xdr:rowOff>
    </xdr:from>
    <xdr:to>
      <xdr:col>20</xdr:col>
      <xdr:colOff>38100</xdr:colOff>
      <xdr:row>78</xdr:row>
      <xdr:rowOff>7117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7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169694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7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66726</xdr:rowOff>
    </xdr:from>
    <xdr:to>
      <xdr:col>15</xdr:col>
      <xdr:colOff>101600</xdr:colOff>
      <xdr:row>77</xdr:row>
      <xdr:rowOff>168326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6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159453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61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80990</xdr:rowOff>
    </xdr:from>
    <xdr:to>
      <xdr:col>10</xdr:col>
      <xdr:colOff>165100</xdr:colOff>
      <xdr:row>77</xdr:row>
      <xdr:rowOff>11140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1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27667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88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99644</xdr:rowOff>
    </xdr:from>
    <xdr:to>
      <xdr:col>6</xdr:col>
      <xdr:colOff>38100</xdr:colOff>
      <xdr:row>77</xdr:row>
      <xdr:rowOff>29794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46321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90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133223</xdr:rowOff>
    </xdr:from>
    <xdr:to>
      <xdr:col>24</xdr:col>
      <xdr:colOff>62865</xdr:colOff>
      <xdr:row>99</xdr:row>
      <xdr:rowOff>45974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63723"/>
          <a:ext cx="1270" cy="1455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49801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2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45974</xdr:rowOff>
    </xdr:from>
    <xdr:to>
      <xdr:col>24</xdr:col>
      <xdr:colOff>152400</xdr:colOff>
      <xdr:row>99</xdr:row>
      <xdr:rowOff>45974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1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79900</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133223</xdr:rowOff>
    </xdr:from>
    <xdr:to>
      <xdr:col>24</xdr:col>
      <xdr:colOff>152400</xdr:colOff>
      <xdr:row>90</xdr:row>
      <xdr:rowOff>133223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118506</xdr:rowOff>
    </xdr:from>
    <xdr:to>
      <xdr:col>24</xdr:col>
      <xdr:colOff>63500</xdr:colOff>
      <xdr:row>94</xdr:row>
      <xdr:rowOff>109296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6063356"/>
          <a:ext cx="838200" cy="16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158441</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461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8564</xdr:rowOff>
    </xdr:from>
    <xdr:to>
      <xdr:col>24</xdr:col>
      <xdr:colOff>114300</xdr:colOff>
      <xdr:row>96</xdr:row>
      <xdr:rowOff>110164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118506</xdr:rowOff>
    </xdr:from>
    <xdr:to>
      <xdr:col>19</xdr:col>
      <xdr:colOff>177800</xdr:colOff>
      <xdr:row>95</xdr:row>
      <xdr:rowOff>99118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063356"/>
          <a:ext cx="889000" cy="32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39567</xdr:rowOff>
    </xdr:from>
    <xdr:to>
      <xdr:col>20</xdr:col>
      <xdr:colOff>38100</xdr:colOff>
      <xdr:row>95</xdr:row>
      <xdr:rowOff>141167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132294</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4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99118</xdr:rowOff>
    </xdr:from>
    <xdr:to>
      <xdr:col>15</xdr:col>
      <xdr:colOff>50800</xdr:colOff>
      <xdr:row>95</xdr:row>
      <xdr:rowOff>154471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386868"/>
          <a:ext cx="889000" cy="5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87354</xdr:rowOff>
    </xdr:from>
    <xdr:to>
      <xdr:col>15</xdr:col>
      <xdr:colOff>101600</xdr:colOff>
      <xdr:row>97</xdr:row>
      <xdr:rowOff>17504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8631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154471</xdr:rowOff>
    </xdr:from>
    <xdr:to>
      <xdr:col>10</xdr:col>
      <xdr:colOff>114300</xdr:colOff>
      <xdr:row>96</xdr:row>
      <xdr:rowOff>63424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42221"/>
          <a:ext cx="889000" cy="8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119543</xdr:rowOff>
    </xdr:from>
    <xdr:to>
      <xdr:col>10</xdr:col>
      <xdr:colOff>165100</xdr:colOff>
      <xdr:row>97</xdr:row>
      <xdr:rowOff>49693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40820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162913</xdr:rowOff>
    </xdr:from>
    <xdr:to>
      <xdr:col>6</xdr:col>
      <xdr:colOff>38100</xdr:colOff>
      <xdr:row>97</xdr:row>
      <xdr:rowOff>93063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84190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58496</xdr:rowOff>
    </xdr:from>
    <xdr:to>
      <xdr:col>24</xdr:col>
      <xdr:colOff>114300</xdr:colOff>
      <xdr:row>94</xdr:row>
      <xdr:rowOff>160096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7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81373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2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67706</xdr:rowOff>
    </xdr:from>
    <xdr:to>
      <xdr:col>20</xdr:col>
      <xdr:colOff>38100</xdr:colOff>
      <xdr:row>93</xdr:row>
      <xdr:rowOff>169306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0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14383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787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48318</xdr:rowOff>
    </xdr:from>
    <xdr:to>
      <xdr:col>15</xdr:col>
      <xdr:colOff>101600</xdr:colOff>
      <xdr:row>95</xdr:row>
      <xdr:rowOff>149918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166445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111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103671</xdr:rowOff>
    </xdr:from>
    <xdr:to>
      <xdr:col>10</xdr:col>
      <xdr:colOff>165100</xdr:colOff>
      <xdr:row>96</xdr:row>
      <xdr:rowOff>33821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391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50348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66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12624</xdr:rowOff>
    </xdr:from>
    <xdr:to>
      <xdr:col>6</xdr:col>
      <xdr:colOff>38100</xdr:colOff>
      <xdr:row>96</xdr:row>
      <xdr:rowOff>114224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47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130751</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47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128020</xdr:rowOff>
    </xdr:from>
    <xdr:to>
      <xdr:col>54</xdr:col>
      <xdr:colOff>189865</xdr:colOff>
      <xdr:row>39</xdr:row>
      <xdr:rowOff>72372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271520"/>
          <a:ext cx="1270" cy="1487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76199</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6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72372</xdr:rowOff>
    </xdr:from>
    <xdr:to>
      <xdr:col>55</xdr:col>
      <xdr:colOff>88900</xdr:colOff>
      <xdr:row>39</xdr:row>
      <xdr:rowOff>72372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5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74697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04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128020</xdr:rowOff>
    </xdr:from>
    <xdr:to>
      <xdr:col>55</xdr:col>
      <xdr:colOff>88900</xdr:colOff>
      <xdr:row>30</xdr:row>
      <xdr:rowOff>128020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27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13926</xdr:rowOff>
    </xdr:from>
    <xdr:to>
      <xdr:col>55</xdr:col>
      <xdr:colOff>0</xdr:colOff>
      <xdr:row>37</xdr:row>
      <xdr:rowOff>118788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186126"/>
          <a:ext cx="838200" cy="27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159083</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59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9206</xdr:rowOff>
    </xdr:from>
    <xdr:to>
      <xdr:col>55</xdr:col>
      <xdr:colOff>50800</xdr:colOff>
      <xdr:row>36</xdr:row>
      <xdr:rowOff>110806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1441</xdr:rowOff>
    </xdr:from>
    <xdr:to>
      <xdr:col>50</xdr:col>
      <xdr:colOff>114300</xdr:colOff>
      <xdr:row>37</xdr:row>
      <xdr:rowOff>118788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5316391"/>
          <a:ext cx="889000" cy="114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42483</xdr:rowOff>
    </xdr:from>
    <xdr:to>
      <xdr:col>50</xdr:col>
      <xdr:colOff>165100</xdr:colOff>
      <xdr:row>36</xdr:row>
      <xdr:rowOff>144083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160610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1441</xdr:rowOff>
    </xdr:from>
    <xdr:to>
      <xdr:col>45</xdr:col>
      <xdr:colOff>177800</xdr:colOff>
      <xdr:row>37</xdr:row>
      <xdr:rowOff>127911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5316391"/>
          <a:ext cx="889000" cy="115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17152</xdr:rowOff>
    </xdr:from>
    <xdr:to>
      <xdr:col>46</xdr:col>
      <xdr:colOff>38100</xdr:colOff>
      <xdr:row>30</xdr:row>
      <xdr:rowOff>118752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135279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157857</xdr:rowOff>
    </xdr:from>
    <xdr:to>
      <xdr:col>41</xdr:col>
      <xdr:colOff>50800</xdr:colOff>
      <xdr:row>37</xdr:row>
      <xdr:rowOff>127911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6330057"/>
          <a:ext cx="889000" cy="14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123310</xdr:rowOff>
    </xdr:from>
    <xdr:to>
      <xdr:col>41</xdr:col>
      <xdr:colOff>101600</xdr:colOff>
      <xdr:row>38</xdr:row>
      <xdr:rowOff>53460</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44587</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55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164556</xdr:rowOff>
    </xdr:from>
    <xdr:to>
      <xdr:col>36</xdr:col>
      <xdr:colOff>165100</xdr:colOff>
      <xdr:row>38</xdr:row>
      <xdr:rowOff>94706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0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85833</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60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134576</xdr:rowOff>
    </xdr:from>
    <xdr:to>
      <xdr:col>55</xdr:col>
      <xdr:colOff>50800</xdr:colOff>
      <xdr:row>36</xdr:row>
      <xdr:rowOff>64726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3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157453</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598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67988</xdr:rowOff>
    </xdr:from>
    <xdr:to>
      <xdr:col>50</xdr:col>
      <xdr:colOff>165100</xdr:colOff>
      <xdr:row>37</xdr:row>
      <xdr:rowOff>169588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1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160716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50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122091</xdr:rowOff>
    </xdr:from>
    <xdr:to>
      <xdr:col>46</xdr:col>
      <xdr:colOff>38100</xdr:colOff>
      <xdr:row>31</xdr:row>
      <xdr:rowOff>52241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5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43368</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5358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77111</xdr:rowOff>
    </xdr:from>
    <xdr:to>
      <xdr:col>41</xdr:col>
      <xdr:colOff>101600</xdr:colOff>
      <xdr:row>38</xdr:row>
      <xdr:rowOff>7261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2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23788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19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107057</xdr:rowOff>
    </xdr:from>
    <xdr:to>
      <xdr:col>36</xdr:col>
      <xdr:colOff>165100</xdr:colOff>
      <xdr:row>37</xdr:row>
      <xdr:rowOff>37207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27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53734</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05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0" name="普通建設事業費グラフ枠">
          <a:extLst>
            <a:ext uri="{FF2B5EF4-FFF2-40B4-BE49-F238E27FC236}">
              <a16:creationId xmlns:a16="http://schemas.microsoft.com/office/drawing/2014/main" id="{00000000-0008-0000-0600-00005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27740</xdr:rowOff>
    </xdr:from>
    <xdr:to>
      <xdr:col>54</xdr:col>
      <xdr:colOff>189865</xdr:colOff>
      <xdr:row>59</xdr:row>
      <xdr:rowOff>142400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10475595" y="8943140"/>
          <a:ext cx="1270" cy="1314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146227</xdr:rowOff>
    </xdr:from>
    <xdr:ext cx="534377" cy="259045"/>
    <xdr:sp macro="" textlink="">
      <xdr:nvSpPr>
        <xdr:cNvPr id="352" name="普通建設事業費最小値テキスト">
          <a:extLst>
            <a:ext uri="{FF2B5EF4-FFF2-40B4-BE49-F238E27FC236}">
              <a16:creationId xmlns:a16="http://schemas.microsoft.com/office/drawing/2014/main" id="{00000000-0008-0000-0600-000060010000}"/>
            </a:ext>
          </a:extLst>
        </xdr:cNvPr>
        <xdr:cNvSpPr txBox="1"/>
      </xdr:nvSpPr>
      <xdr:spPr>
        <a:xfrm>
          <a:off x="10528300" y="1026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142400</xdr:rowOff>
    </xdr:from>
    <xdr:to>
      <xdr:col>55</xdr:col>
      <xdr:colOff>88900</xdr:colOff>
      <xdr:row>59</xdr:row>
      <xdr:rowOff>142400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1025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145867</xdr:rowOff>
    </xdr:from>
    <xdr:ext cx="599010" cy="259045"/>
    <xdr:sp macro="" textlink="">
      <xdr:nvSpPr>
        <xdr:cNvPr id="354" name="普通建設事業費最大値テキスト">
          <a:extLst>
            <a:ext uri="{FF2B5EF4-FFF2-40B4-BE49-F238E27FC236}">
              <a16:creationId xmlns:a16="http://schemas.microsoft.com/office/drawing/2014/main" id="{00000000-0008-0000-0600-000062010000}"/>
            </a:ext>
          </a:extLst>
        </xdr:cNvPr>
        <xdr:cNvSpPr txBox="1"/>
      </xdr:nvSpPr>
      <xdr:spPr>
        <a:xfrm>
          <a:off x="10528300" y="8718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27740</xdr:rowOff>
    </xdr:from>
    <xdr:to>
      <xdr:col>55</xdr:col>
      <xdr:colOff>88900</xdr:colOff>
      <xdr:row>52</xdr:row>
      <xdr:rowOff>27740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894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66962</xdr:rowOff>
    </xdr:from>
    <xdr:to>
      <xdr:col>55</xdr:col>
      <xdr:colOff>0</xdr:colOff>
      <xdr:row>56</xdr:row>
      <xdr:rowOff>139853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9639300" y="9153812"/>
          <a:ext cx="838200" cy="58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85757</xdr:rowOff>
    </xdr:from>
    <xdr:ext cx="534377" cy="259045"/>
    <xdr:sp macro="" textlink="">
      <xdr:nvSpPr>
        <xdr:cNvPr id="357" name="普通建設事業費平均値テキスト">
          <a:extLst>
            <a:ext uri="{FF2B5EF4-FFF2-40B4-BE49-F238E27FC236}">
              <a16:creationId xmlns:a16="http://schemas.microsoft.com/office/drawing/2014/main" id="{00000000-0008-0000-0600-000065010000}"/>
            </a:ext>
          </a:extLst>
        </xdr:cNvPr>
        <xdr:cNvSpPr txBox="1"/>
      </xdr:nvSpPr>
      <xdr:spPr>
        <a:xfrm>
          <a:off x="10528300" y="9686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107330</xdr:rowOff>
    </xdr:from>
    <xdr:to>
      <xdr:col>55</xdr:col>
      <xdr:colOff>50800</xdr:colOff>
      <xdr:row>57</xdr:row>
      <xdr:rowOff>37480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10426700" y="970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74451</xdr:rowOff>
    </xdr:from>
    <xdr:to>
      <xdr:col>50</xdr:col>
      <xdr:colOff>114300</xdr:colOff>
      <xdr:row>53</xdr:row>
      <xdr:rowOff>66962</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8750300" y="8646951"/>
          <a:ext cx="889000" cy="50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106633</xdr:rowOff>
    </xdr:from>
    <xdr:to>
      <xdr:col>50</xdr:col>
      <xdr:colOff>165100</xdr:colOff>
      <xdr:row>57</xdr:row>
      <xdr:rowOff>36783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9588500" y="970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27910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72111" y="980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50</xdr:row>
      <xdr:rowOff>74451</xdr:rowOff>
    </xdr:from>
    <xdr:to>
      <xdr:col>45</xdr:col>
      <xdr:colOff>177800</xdr:colOff>
      <xdr:row>50</xdr:row>
      <xdr:rowOff>167252</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7861300" y="8646951"/>
          <a:ext cx="889000" cy="9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123419</xdr:rowOff>
    </xdr:from>
    <xdr:to>
      <xdr:col>46</xdr:col>
      <xdr:colOff>38100</xdr:colOff>
      <xdr:row>57</xdr:row>
      <xdr:rowOff>53569</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8699500" y="972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44696</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83111" y="981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167252</xdr:rowOff>
    </xdr:from>
    <xdr:to>
      <xdr:col>41</xdr:col>
      <xdr:colOff>50800</xdr:colOff>
      <xdr:row>52</xdr:row>
      <xdr:rowOff>87394</xdr:rowOff>
    </xdr:to>
    <xdr:cxnSp macro="">
      <xdr:nvCxnSpPr>
        <xdr:cNvPr id="365" name="直線コネクタ 364">
          <a:extLst>
            <a:ext uri="{FF2B5EF4-FFF2-40B4-BE49-F238E27FC236}">
              <a16:creationId xmlns:a16="http://schemas.microsoft.com/office/drawing/2014/main" id="{00000000-0008-0000-0600-00006D010000}"/>
            </a:ext>
          </a:extLst>
        </xdr:cNvPr>
        <xdr:cNvCxnSpPr/>
      </xdr:nvCxnSpPr>
      <xdr:spPr>
        <a:xfrm flipV="1">
          <a:off x="6972300" y="8739752"/>
          <a:ext cx="889000" cy="26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125193</xdr:rowOff>
    </xdr:from>
    <xdr:to>
      <xdr:col>41</xdr:col>
      <xdr:colOff>101600</xdr:colOff>
      <xdr:row>57</xdr:row>
      <xdr:rowOff>55343</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7810500" y="972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46470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94111" y="981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135872</xdr:rowOff>
    </xdr:from>
    <xdr:to>
      <xdr:col>36</xdr:col>
      <xdr:colOff>165100</xdr:colOff>
      <xdr:row>57</xdr:row>
      <xdr:rowOff>66022</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6921500" y="973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57149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05111" y="982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89053</xdr:rowOff>
    </xdr:from>
    <xdr:to>
      <xdr:col>55</xdr:col>
      <xdr:colOff>50800</xdr:colOff>
      <xdr:row>57</xdr:row>
      <xdr:rowOff>19203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10426700" y="969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111930</xdr:rowOff>
    </xdr:from>
    <xdr:ext cx="534377" cy="259045"/>
    <xdr:sp macro="" textlink="">
      <xdr:nvSpPr>
        <xdr:cNvPr id="376" name="普通建設事業費該当値テキスト">
          <a:extLst>
            <a:ext uri="{FF2B5EF4-FFF2-40B4-BE49-F238E27FC236}">
              <a16:creationId xmlns:a16="http://schemas.microsoft.com/office/drawing/2014/main" id="{00000000-0008-0000-0600-000078010000}"/>
            </a:ext>
          </a:extLst>
        </xdr:cNvPr>
        <xdr:cNvSpPr txBox="1"/>
      </xdr:nvSpPr>
      <xdr:spPr>
        <a:xfrm>
          <a:off x="10528300" y="954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16162</xdr:rowOff>
    </xdr:from>
    <xdr:to>
      <xdr:col>50</xdr:col>
      <xdr:colOff>165100</xdr:colOff>
      <xdr:row>53</xdr:row>
      <xdr:rowOff>117762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9588500" y="910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134289</xdr:rowOff>
    </xdr:from>
    <xdr:ext cx="599010"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9339795" y="8878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50</xdr:row>
      <xdr:rowOff>23651</xdr:rowOff>
    </xdr:from>
    <xdr:to>
      <xdr:col>46</xdr:col>
      <xdr:colOff>38100</xdr:colOff>
      <xdr:row>50</xdr:row>
      <xdr:rowOff>125251</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8699500" y="859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48</xdr:row>
      <xdr:rowOff>141778</xdr:rowOff>
    </xdr:from>
    <xdr:ext cx="599010"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8450795" y="8371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50</xdr:row>
      <xdr:rowOff>116452</xdr:rowOff>
    </xdr:from>
    <xdr:to>
      <xdr:col>41</xdr:col>
      <xdr:colOff>101600</xdr:colOff>
      <xdr:row>51</xdr:row>
      <xdr:rowOff>46602</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7810500" y="868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49</xdr:row>
      <xdr:rowOff>63129</xdr:rowOff>
    </xdr:from>
    <xdr:ext cx="599010"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7561795" y="8464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36594</xdr:rowOff>
    </xdr:from>
    <xdr:to>
      <xdr:col>36</xdr:col>
      <xdr:colOff>165100</xdr:colOff>
      <xdr:row>52</xdr:row>
      <xdr:rowOff>138194</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6921500" y="895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50</xdr:row>
      <xdr:rowOff>154721</xdr:rowOff>
    </xdr:from>
    <xdr:ext cx="599010"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672795" y="8727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123851</xdr:rowOff>
    </xdr:from>
    <xdr:to>
      <xdr:col>54</xdr:col>
      <xdr:colOff>189865</xdr:colOff>
      <xdr:row>79</xdr:row>
      <xdr:rowOff>42177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125351"/>
          <a:ext cx="1270" cy="1461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46004</xdr:rowOff>
    </xdr:from>
    <xdr:ext cx="378565"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590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42177</xdr:rowOff>
    </xdr:from>
    <xdr:to>
      <xdr:col>55</xdr:col>
      <xdr:colOff>88900</xdr:colOff>
      <xdr:row>79</xdr:row>
      <xdr:rowOff>42177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58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70528</xdr:rowOff>
    </xdr:from>
    <xdr:ext cx="599010"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190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123851</xdr:rowOff>
    </xdr:from>
    <xdr:to>
      <xdr:col>55</xdr:col>
      <xdr:colOff>88900</xdr:colOff>
      <xdr:row>70</xdr:row>
      <xdr:rowOff>123851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12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84429</xdr:rowOff>
    </xdr:from>
    <xdr:to>
      <xdr:col>55</xdr:col>
      <xdr:colOff>0</xdr:colOff>
      <xdr:row>78</xdr:row>
      <xdr:rowOff>57138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9639300" y="13286079"/>
          <a:ext cx="838200" cy="144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148086</xdr:rowOff>
    </xdr:from>
    <xdr:ext cx="534377"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178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125209</xdr:rowOff>
    </xdr:from>
    <xdr:to>
      <xdr:col>55</xdr:col>
      <xdr:colOff>50800</xdr:colOff>
      <xdr:row>78</xdr:row>
      <xdr:rowOff>55359</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32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161404</xdr:rowOff>
    </xdr:from>
    <xdr:to>
      <xdr:col>50</xdr:col>
      <xdr:colOff>114300</xdr:colOff>
      <xdr:row>77</xdr:row>
      <xdr:rowOff>84429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8750300" y="12677254"/>
          <a:ext cx="889000" cy="608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125997</xdr:rowOff>
    </xdr:from>
    <xdr:to>
      <xdr:col>50</xdr:col>
      <xdr:colOff>165100</xdr:colOff>
      <xdr:row>78</xdr:row>
      <xdr:rowOff>56147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32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47274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72111" y="1342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31991</xdr:rowOff>
    </xdr:from>
    <xdr:to>
      <xdr:col>45</xdr:col>
      <xdr:colOff>177800</xdr:colOff>
      <xdr:row>73</xdr:row>
      <xdr:rowOff>161404</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7861300" y="12376391"/>
          <a:ext cx="889000" cy="300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107328</xdr:rowOff>
    </xdr:from>
    <xdr:to>
      <xdr:col>46</xdr:col>
      <xdr:colOff>38100</xdr:colOff>
      <xdr:row>78</xdr:row>
      <xdr:rowOff>37478</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30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28605</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340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31991</xdr:rowOff>
    </xdr:from>
    <xdr:to>
      <xdr:col>41</xdr:col>
      <xdr:colOff>50800</xdr:colOff>
      <xdr:row>73</xdr:row>
      <xdr:rowOff>24650</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flipV="1">
          <a:off x="6972300" y="12376391"/>
          <a:ext cx="889000" cy="164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121946</xdr:rowOff>
    </xdr:from>
    <xdr:to>
      <xdr:col>41</xdr:col>
      <xdr:colOff>101600</xdr:colOff>
      <xdr:row>78</xdr:row>
      <xdr:rowOff>52096</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43223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3416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76112</xdr:rowOff>
    </xdr:from>
    <xdr:to>
      <xdr:col>36</xdr:col>
      <xdr:colOff>165100</xdr:colOff>
      <xdr:row>78</xdr:row>
      <xdr:rowOff>6262</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168839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37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6338</xdr:rowOff>
    </xdr:from>
    <xdr:to>
      <xdr:col>55</xdr:col>
      <xdr:colOff>50800</xdr:colOff>
      <xdr:row>78</xdr:row>
      <xdr:rowOff>107938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3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156215</xdr:rowOff>
    </xdr:from>
    <xdr:ext cx="534377"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35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33629</xdr:rowOff>
    </xdr:from>
    <xdr:to>
      <xdr:col>50</xdr:col>
      <xdr:colOff>165100</xdr:colOff>
      <xdr:row>77</xdr:row>
      <xdr:rowOff>135229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23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151756</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372111" y="1301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110604</xdr:rowOff>
    </xdr:from>
    <xdr:to>
      <xdr:col>46</xdr:col>
      <xdr:colOff>38100</xdr:colOff>
      <xdr:row>74</xdr:row>
      <xdr:rowOff>40754</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262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57281</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483111" y="1240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152641</xdr:rowOff>
    </xdr:from>
    <xdr:to>
      <xdr:col>41</xdr:col>
      <xdr:colOff>101600</xdr:colOff>
      <xdr:row>72</xdr:row>
      <xdr:rowOff>82791</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232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99318</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594111" y="1210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145300</xdr:rowOff>
    </xdr:from>
    <xdr:to>
      <xdr:col>36</xdr:col>
      <xdr:colOff>165100</xdr:colOff>
      <xdr:row>73</xdr:row>
      <xdr:rowOff>75450</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2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91977</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22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21334</xdr:rowOff>
    </xdr:from>
    <xdr:to>
      <xdr:col>54</xdr:col>
      <xdr:colOff>189865</xdr:colOff>
      <xdr:row>98</xdr:row>
      <xdr:rowOff>49991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623284"/>
          <a:ext cx="1270" cy="1228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53818</xdr:rowOff>
    </xdr:from>
    <xdr:ext cx="534377"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685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49991</xdr:rowOff>
    </xdr:from>
    <xdr:to>
      <xdr:col>55</xdr:col>
      <xdr:colOff>88900</xdr:colOff>
      <xdr:row>98</xdr:row>
      <xdr:rowOff>49991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6852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139461</xdr:rowOff>
    </xdr:from>
    <xdr:ext cx="534377"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39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21334</xdr:rowOff>
    </xdr:from>
    <xdr:to>
      <xdr:col>55</xdr:col>
      <xdr:colOff>88900</xdr:colOff>
      <xdr:row>91</xdr:row>
      <xdr:rowOff>21334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623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50088</xdr:rowOff>
    </xdr:from>
    <xdr:to>
      <xdr:col>55</xdr:col>
      <xdr:colOff>0</xdr:colOff>
      <xdr:row>94</xdr:row>
      <xdr:rowOff>51722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9639300" y="15480588"/>
          <a:ext cx="838200" cy="687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33625</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321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55198</xdr:rowOff>
    </xdr:from>
    <xdr:to>
      <xdr:col>55</xdr:col>
      <xdr:colOff>50800</xdr:colOff>
      <xdr:row>95</xdr:row>
      <xdr:rowOff>156798</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34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50088</xdr:rowOff>
    </xdr:from>
    <xdr:to>
      <xdr:col>50</xdr:col>
      <xdr:colOff>114300</xdr:colOff>
      <xdr:row>90</xdr:row>
      <xdr:rowOff>135568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8750300" y="15480588"/>
          <a:ext cx="889000" cy="85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35179</xdr:rowOff>
    </xdr:from>
    <xdr:to>
      <xdr:col>50</xdr:col>
      <xdr:colOff>165100</xdr:colOff>
      <xdr:row>95</xdr:row>
      <xdr:rowOff>136779</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32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127906</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41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135568</xdr:rowOff>
    </xdr:from>
    <xdr:to>
      <xdr:col>45</xdr:col>
      <xdr:colOff>177800</xdr:colOff>
      <xdr:row>95</xdr:row>
      <xdr:rowOff>53860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7861300" y="15566068"/>
          <a:ext cx="889000" cy="77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68441</xdr:rowOff>
    </xdr:from>
    <xdr:to>
      <xdr:col>46</xdr:col>
      <xdr:colOff>38100</xdr:colOff>
      <xdr:row>95</xdr:row>
      <xdr:rowOff>170041</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161168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44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142247</xdr:rowOff>
    </xdr:from>
    <xdr:to>
      <xdr:col>41</xdr:col>
      <xdr:colOff>50800</xdr:colOff>
      <xdr:row>95</xdr:row>
      <xdr:rowOff>53860</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a:off x="6972300" y="16258547"/>
          <a:ext cx="889000" cy="8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76637</xdr:rowOff>
    </xdr:from>
    <xdr:to>
      <xdr:col>41</xdr:col>
      <xdr:colOff>101600</xdr:colOff>
      <xdr:row>96</xdr:row>
      <xdr:rowOff>6787</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169364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45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132269</xdr:rowOff>
    </xdr:from>
    <xdr:to>
      <xdr:col>36</xdr:col>
      <xdr:colOff>165100</xdr:colOff>
      <xdr:row>96</xdr:row>
      <xdr:rowOff>62419</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53546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51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922</xdr:rowOff>
    </xdr:from>
    <xdr:to>
      <xdr:col>55</xdr:col>
      <xdr:colOff>50800</xdr:colOff>
      <xdr:row>94</xdr:row>
      <xdr:rowOff>102522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11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23799</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596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89</xdr:row>
      <xdr:rowOff>170738</xdr:rowOff>
    </xdr:from>
    <xdr:to>
      <xdr:col>50</xdr:col>
      <xdr:colOff>165100</xdr:colOff>
      <xdr:row>90</xdr:row>
      <xdr:rowOff>100888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542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88</xdr:row>
      <xdr:rowOff>117415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52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84768</xdr:rowOff>
    </xdr:from>
    <xdr:to>
      <xdr:col>46</xdr:col>
      <xdr:colOff>38100</xdr:colOff>
      <xdr:row>91</xdr:row>
      <xdr:rowOff>14918</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551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89</xdr:row>
      <xdr:rowOff>31445</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5290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3060</xdr:rowOff>
    </xdr:from>
    <xdr:to>
      <xdr:col>41</xdr:col>
      <xdr:colOff>101600</xdr:colOff>
      <xdr:row>95</xdr:row>
      <xdr:rowOff>104660</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29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121187</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06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91447</xdr:rowOff>
    </xdr:from>
    <xdr:to>
      <xdr:col>36</xdr:col>
      <xdr:colOff>165100</xdr:colOff>
      <xdr:row>95</xdr:row>
      <xdr:rowOff>21597</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20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38124</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5982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3" name="災害復旧事業費グラフ枠">
          <a:extLst>
            <a:ext uri="{FF2B5EF4-FFF2-40B4-BE49-F238E27FC236}">
              <a16:creationId xmlns:a16="http://schemas.microsoft.com/office/drawing/2014/main" id="{00000000-0008-0000-0600-00000B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121279</xdr:rowOff>
    </xdr:from>
    <xdr:to>
      <xdr:col>85</xdr:col>
      <xdr:colOff>126364</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6317595" y="5436229"/>
          <a:ext cx="1269" cy="1294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5" name="災害復旧事業費最小値テキスト">
          <a:extLst>
            <a:ext uri="{FF2B5EF4-FFF2-40B4-BE49-F238E27FC236}">
              <a16:creationId xmlns:a16="http://schemas.microsoft.com/office/drawing/2014/main" id="{00000000-0008-0000-0600-00000D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67956</xdr:rowOff>
    </xdr:from>
    <xdr:ext cx="534377" cy="259045"/>
    <xdr:sp macro="" textlink="">
      <xdr:nvSpPr>
        <xdr:cNvPr id="527" name="災害復旧事業費最大値テキスト">
          <a:extLst>
            <a:ext uri="{FF2B5EF4-FFF2-40B4-BE49-F238E27FC236}">
              <a16:creationId xmlns:a16="http://schemas.microsoft.com/office/drawing/2014/main" id="{00000000-0008-0000-0600-00000F020000}"/>
            </a:ext>
          </a:extLst>
        </xdr:cNvPr>
        <xdr:cNvSpPr txBox="1"/>
      </xdr:nvSpPr>
      <xdr:spPr>
        <a:xfrm>
          <a:off x="16370300" y="521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121279</xdr:rowOff>
    </xdr:from>
    <xdr:to>
      <xdr:col>86</xdr:col>
      <xdr:colOff>25400</xdr:colOff>
      <xdr:row>31</xdr:row>
      <xdr:rowOff>121279</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5436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168028</xdr:rowOff>
    </xdr:from>
    <xdr:to>
      <xdr:col>85</xdr:col>
      <xdr:colOff>127000</xdr:colOff>
      <xdr:row>39</xdr:row>
      <xdr:rowOff>5664</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5481300" y="6511678"/>
          <a:ext cx="838200" cy="18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50760</xdr:rowOff>
    </xdr:from>
    <xdr:ext cx="469744" cy="259045"/>
    <xdr:sp macro="" textlink="">
      <xdr:nvSpPr>
        <xdr:cNvPr id="530" name="災害復旧事業費平均値テキスト">
          <a:extLst>
            <a:ext uri="{FF2B5EF4-FFF2-40B4-BE49-F238E27FC236}">
              <a16:creationId xmlns:a16="http://schemas.microsoft.com/office/drawing/2014/main" id="{00000000-0008-0000-0600-000012020000}"/>
            </a:ext>
          </a:extLst>
        </xdr:cNvPr>
        <xdr:cNvSpPr txBox="1"/>
      </xdr:nvSpPr>
      <xdr:spPr>
        <a:xfrm>
          <a:off x="16370300" y="6394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27883</xdr:rowOff>
    </xdr:from>
    <xdr:to>
      <xdr:col>85</xdr:col>
      <xdr:colOff>177800</xdr:colOff>
      <xdr:row>38</xdr:row>
      <xdr:rowOff>129483</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62687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168028</xdr:rowOff>
    </xdr:from>
    <xdr:to>
      <xdr:col>81</xdr:col>
      <xdr:colOff>50800</xdr:colOff>
      <xdr:row>38</xdr:row>
      <xdr:rowOff>116212</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4592300" y="6511678"/>
          <a:ext cx="889000" cy="11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146641</xdr:rowOff>
    </xdr:from>
    <xdr:to>
      <xdr:col>81</xdr:col>
      <xdr:colOff>101600</xdr:colOff>
      <xdr:row>38</xdr:row>
      <xdr:rowOff>76791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5430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67918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46428" y="658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116212</xdr:rowOff>
    </xdr:from>
    <xdr:to>
      <xdr:col>76</xdr:col>
      <xdr:colOff>114300</xdr:colOff>
      <xdr:row>38</xdr:row>
      <xdr:rowOff>163874</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3703300" y="6631312"/>
          <a:ext cx="889000" cy="4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16681</xdr:rowOff>
    </xdr:from>
    <xdr:to>
      <xdr:col>76</xdr:col>
      <xdr:colOff>165100</xdr:colOff>
      <xdr:row>38</xdr:row>
      <xdr:rowOff>118281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4541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134809</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57428" y="630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134233</xdr:rowOff>
    </xdr:from>
    <xdr:to>
      <xdr:col>71</xdr:col>
      <xdr:colOff>177800</xdr:colOff>
      <xdr:row>38</xdr:row>
      <xdr:rowOff>163874</xdr:rowOff>
    </xdr:to>
    <xdr:cxnSp macro="">
      <xdr:nvCxnSpPr>
        <xdr:cNvPr id="538" name="直線コネクタ 537">
          <a:extLst>
            <a:ext uri="{FF2B5EF4-FFF2-40B4-BE49-F238E27FC236}">
              <a16:creationId xmlns:a16="http://schemas.microsoft.com/office/drawing/2014/main" id="{00000000-0008-0000-0600-00001A020000}"/>
            </a:ext>
          </a:extLst>
        </xdr:cNvPr>
        <xdr:cNvCxnSpPr/>
      </xdr:nvCxnSpPr>
      <xdr:spPr>
        <a:xfrm>
          <a:off x="12814300" y="6649333"/>
          <a:ext cx="889000" cy="2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17291</xdr:rowOff>
    </xdr:from>
    <xdr:to>
      <xdr:col>72</xdr:col>
      <xdr:colOff>38100</xdr:colOff>
      <xdr:row>38</xdr:row>
      <xdr:rowOff>118891</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3652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135418</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30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52934</xdr:rowOff>
    </xdr:from>
    <xdr:to>
      <xdr:col>67</xdr:col>
      <xdr:colOff>101600</xdr:colOff>
      <xdr:row>38</xdr:row>
      <xdr:rowOff>154534</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2763500" y="656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171061</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343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126314</xdr:rowOff>
    </xdr:from>
    <xdr:to>
      <xdr:col>85</xdr:col>
      <xdr:colOff>177800</xdr:colOff>
      <xdr:row>39</xdr:row>
      <xdr:rowOff>56464</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6268700" y="664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41241</xdr:rowOff>
    </xdr:from>
    <xdr:ext cx="469744" cy="259045"/>
    <xdr:sp macro="" textlink="">
      <xdr:nvSpPr>
        <xdr:cNvPr id="549" name="災害復旧事業費該当値テキスト">
          <a:extLst>
            <a:ext uri="{FF2B5EF4-FFF2-40B4-BE49-F238E27FC236}">
              <a16:creationId xmlns:a16="http://schemas.microsoft.com/office/drawing/2014/main" id="{00000000-0008-0000-0600-000025020000}"/>
            </a:ext>
          </a:extLst>
        </xdr:cNvPr>
        <xdr:cNvSpPr txBox="1"/>
      </xdr:nvSpPr>
      <xdr:spPr>
        <a:xfrm>
          <a:off x="16370300" y="655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117227</xdr:rowOff>
    </xdr:from>
    <xdr:to>
      <xdr:col>81</xdr:col>
      <xdr:colOff>101600</xdr:colOff>
      <xdr:row>38</xdr:row>
      <xdr:rowOff>47377</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5430500" y="646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63904</xdr:rowOff>
    </xdr:from>
    <xdr:ext cx="534377"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5214111" y="62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65412</xdr:rowOff>
    </xdr:from>
    <xdr:to>
      <xdr:col>76</xdr:col>
      <xdr:colOff>165100</xdr:colOff>
      <xdr:row>38</xdr:row>
      <xdr:rowOff>167012</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4541500" y="658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158139</xdr:rowOff>
    </xdr:from>
    <xdr:ext cx="469744"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4357428" y="6673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113074</xdr:rowOff>
    </xdr:from>
    <xdr:to>
      <xdr:col>72</xdr:col>
      <xdr:colOff>38100</xdr:colOff>
      <xdr:row>39</xdr:row>
      <xdr:rowOff>43224</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3652500" y="662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34351</xdr:rowOff>
    </xdr:from>
    <xdr:ext cx="469744"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3468428" y="6720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83433</xdr:rowOff>
    </xdr:from>
    <xdr:to>
      <xdr:col>67</xdr:col>
      <xdr:colOff>101600</xdr:colOff>
      <xdr:row>39</xdr:row>
      <xdr:rowOff>13583</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2763500" y="659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4710</xdr:rowOff>
    </xdr:from>
    <xdr:ext cx="469744"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579428" y="669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失業対策事業費グラフ枠">
          <a:extLst>
            <a:ext uri="{FF2B5EF4-FFF2-40B4-BE49-F238E27FC236}">
              <a16:creationId xmlns:a16="http://schemas.microsoft.com/office/drawing/2014/main" id="{00000000-0008-0000-06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4" name="失業対策事業費最小値テキスト">
          <a:extLst>
            <a:ext uri="{FF2B5EF4-FFF2-40B4-BE49-F238E27FC236}">
              <a16:creationId xmlns:a16="http://schemas.microsoft.com/office/drawing/2014/main" id="{00000000-0008-0000-0600-00003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6" name="失業対策事業費最大値テキスト">
          <a:extLst>
            <a:ext uri="{FF2B5EF4-FFF2-40B4-BE49-F238E27FC236}">
              <a16:creationId xmlns:a16="http://schemas.microsoft.com/office/drawing/2014/main" id="{00000000-0008-0000-0600-00004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9" name="失業対策事業費平均値テキスト">
          <a:extLst>
            <a:ext uri="{FF2B5EF4-FFF2-40B4-BE49-F238E27FC236}">
              <a16:creationId xmlns:a16="http://schemas.microsoft.com/office/drawing/2014/main" id="{00000000-0008-0000-0600-00004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7" name="直線コネクタ 586">
          <a:extLst>
            <a:ext uri="{FF2B5EF4-FFF2-40B4-BE49-F238E27FC236}">
              <a16:creationId xmlns:a16="http://schemas.microsoft.com/office/drawing/2014/main" id="{00000000-0008-0000-0600-00004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8" name="失業対策事業費該当値テキスト">
          <a:extLst>
            <a:ext uri="{FF2B5EF4-FFF2-40B4-BE49-F238E27FC236}">
              <a16:creationId xmlns:a16="http://schemas.microsoft.com/office/drawing/2014/main" id="{00000000-0008-0000-0600-00005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公債費グラフ枠">
          <a:extLst>
            <a:ext uri="{FF2B5EF4-FFF2-40B4-BE49-F238E27FC236}">
              <a16:creationId xmlns:a16="http://schemas.microsoft.com/office/drawing/2014/main" id="{00000000-0008-0000-06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125347</xdr:rowOff>
    </xdr:from>
    <xdr:to>
      <xdr:col>85</xdr:col>
      <xdr:colOff>126364</xdr:colOff>
      <xdr:row>78</xdr:row>
      <xdr:rowOff>135781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6317595" y="11955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139608</xdr:rowOff>
    </xdr:from>
    <xdr:ext cx="534377" cy="259045"/>
    <xdr:sp macro="" textlink="">
      <xdr:nvSpPr>
        <xdr:cNvPr id="634" name="公債費最小値テキスト">
          <a:extLst>
            <a:ext uri="{FF2B5EF4-FFF2-40B4-BE49-F238E27FC236}">
              <a16:creationId xmlns:a16="http://schemas.microsoft.com/office/drawing/2014/main" id="{00000000-0008-0000-0600-00007A020000}"/>
            </a:ext>
          </a:extLst>
        </xdr:cNvPr>
        <xdr:cNvSpPr txBox="1"/>
      </xdr:nvSpPr>
      <xdr:spPr>
        <a:xfrm>
          <a:off x="16370300" y="1351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135781</xdr:rowOff>
    </xdr:from>
    <xdr:to>
      <xdr:col>86</xdr:col>
      <xdr:colOff>25400</xdr:colOff>
      <xdr:row>78</xdr:row>
      <xdr:rowOff>135781</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3508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72024</xdr:rowOff>
    </xdr:from>
    <xdr:ext cx="599010" cy="259045"/>
    <xdr:sp macro="" textlink="">
      <xdr:nvSpPr>
        <xdr:cNvPr id="636" name="公債費最大値テキスト">
          <a:extLst>
            <a:ext uri="{FF2B5EF4-FFF2-40B4-BE49-F238E27FC236}">
              <a16:creationId xmlns:a16="http://schemas.microsoft.com/office/drawing/2014/main" id="{00000000-0008-0000-0600-00007C020000}"/>
            </a:ext>
          </a:extLst>
        </xdr:cNvPr>
        <xdr:cNvSpPr txBox="1"/>
      </xdr:nvSpPr>
      <xdr:spPr>
        <a:xfrm>
          <a:off x="16370300" y="1173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125347</xdr:rowOff>
    </xdr:from>
    <xdr:to>
      <xdr:col>86</xdr:col>
      <xdr:colOff>25400</xdr:colOff>
      <xdr:row>69</xdr:row>
      <xdr:rowOff>125347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6230600" y="11955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7814</xdr:rowOff>
    </xdr:from>
    <xdr:to>
      <xdr:col>85</xdr:col>
      <xdr:colOff>127000</xdr:colOff>
      <xdr:row>74</xdr:row>
      <xdr:rowOff>92739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5481300" y="12695114"/>
          <a:ext cx="838200" cy="8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13410</xdr:rowOff>
    </xdr:from>
    <xdr:ext cx="534377" cy="259045"/>
    <xdr:sp macro="" textlink="">
      <xdr:nvSpPr>
        <xdr:cNvPr id="639" name="公債費平均値テキスト">
          <a:extLst>
            <a:ext uri="{FF2B5EF4-FFF2-40B4-BE49-F238E27FC236}">
              <a16:creationId xmlns:a16="http://schemas.microsoft.com/office/drawing/2014/main" id="{00000000-0008-0000-0600-00007F020000}"/>
            </a:ext>
          </a:extLst>
        </xdr:cNvPr>
        <xdr:cNvSpPr txBox="1"/>
      </xdr:nvSpPr>
      <xdr:spPr>
        <a:xfrm>
          <a:off x="16370300" y="12872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34983</xdr:rowOff>
    </xdr:from>
    <xdr:to>
      <xdr:col>85</xdr:col>
      <xdr:colOff>177800</xdr:colOff>
      <xdr:row>75</xdr:row>
      <xdr:rowOff>136583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62687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92739</xdr:rowOff>
    </xdr:from>
    <xdr:to>
      <xdr:col>81</xdr:col>
      <xdr:colOff>50800</xdr:colOff>
      <xdr:row>74</xdr:row>
      <xdr:rowOff>168504</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4592300" y="12780039"/>
          <a:ext cx="889000" cy="7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34820</xdr:rowOff>
    </xdr:from>
    <xdr:to>
      <xdr:col>81</xdr:col>
      <xdr:colOff>101600</xdr:colOff>
      <xdr:row>75</xdr:row>
      <xdr:rowOff>136420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5430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127547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98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168504</xdr:rowOff>
    </xdr:from>
    <xdr:to>
      <xdr:col>76</xdr:col>
      <xdr:colOff>114300</xdr:colOff>
      <xdr:row>75</xdr:row>
      <xdr:rowOff>123600</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3703300" y="12855804"/>
          <a:ext cx="889000" cy="12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164795</xdr:rowOff>
    </xdr:from>
    <xdr:to>
      <xdr:col>76</xdr:col>
      <xdr:colOff>165100</xdr:colOff>
      <xdr:row>76</xdr:row>
      <xdr:rowOff>94945</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4541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86072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35589</xdr:rowOff>
    </xdr:from>
    <xdr:to>
      <xdr:col>71</xdr:col>
      <xdr:colOff>177800</xdr:colOff>
      <xdr:row>75</xdr:row>
      <xdr:rowOff>123600</xdr:rowOff>
    </xdr:to>
    <xdr:cxnSp macro="">
      <xdr:nvCxnSpPr>
        <xdr:cNvPr id="647" name="直線コネクタ 646">
          <a:extLst>
            <a:ext uri="{FF2B5EF4-FFF2-40B4-BE49-F238E27FC236}">
              <a16:creationId xmlns:a16="http://schemas.microsoft.com/office/drawing/2014/main" id="{00000000-0008-0000-0600-000087020000}"/>
            </a:ext>
          </a:extLst>
        </xdr:cNvPr>
        <xdr:cNvCxnSpPr/>
      </xdr:nvCxnSpPr>
      <xdr:spPr>
        <a:xfrm>
          <a:off x="12814300" y="12894339"/>
          <a:ext cx="889000" cy="8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169694</xdr:rowOff>
    </xdr:from>
    <xdr:to>
      <xdr:col>72</xdr:col>
      <xdr:colOff>38100</xdr:colOff>
      <xdr:row>76</xdr:row>
      <xdr:rowOff>99844</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3652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90971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3715</xdr:rowOff>
    </xdr:from>
    <xdr:to>
      <xdr:col>67</xdr:col>
      <xdr:colOff>101600</xdr:colOff>
      <xdr:row>76</xdr:row>
      <xdr:rowOff>105315</xdr:rowOff>
    </xdr:to>
    <xdr:sp macro="" textlink="">
      <xdr:nvSpPr>
        <xdr:cNvPr id="650" name="フローチャート: 判断 649">
          <a:extLst>
            <a:ext uri="{FF2B5EF4-FFF2-40B4-BE49-F238E27FC236}">
              <a16:creationId xmlns:a16="http://schemas.microsoft.com/office/drawing/2014/main" id="{00000000-0008-0000-0600-00008A020000}"/>
            </a:ext>
          </a:extLst>
        </xdr:cNvPr>
        <xdr:cNvSpPr/>
      </xdr:nvSpPr>
      <xdr:spPr>
        <a:xfrm>
          <a:off x="12763500" y="1303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96442</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12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128464</xdr:rowOff>
    </xdr:from>
    <xdr:to>
      <xdr:col>85</xdr:col>
      <xdr:colOff>177800</xdr:colOff>
      <xdr:row>74</xdr:row>
      <xdr:rowOff>58614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6268700" y="1264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151341</xdr:rowOff>
    </xdr:from>
    <xdr:ext cx="534377" cy="259045"/>
    <xdr:sp macro="" textlink="">
      <xdr:nvSpPr>
        <xdr:cNvPr id="658" name="公債費該当値テキスト">
          <a:extLst>
            <a:ext uri="{FF2B5EF4-FFF2-40B4-BE49-F238E27FC236}">
              <a16:creationId xmlns:a16="http://schemas.microsoft.com/office/drawing/2014/main" id="{00000000-0008-0000-0600-000092020000}"/>
            </a:ext>
          </a:extLst>
        </xdr:cNvPr>
        <xdr:cNvSpPr txBox="1"/>
      </xdr:nvSpPr>
      <xdr:spPr>
        <a:xfrm>
          <a:off x="16370300" y="1249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41939</xdr:rowOff>
    </xdr:from>
    <xdr:to>
      <xdr:col>81</xdr:col>
      <xdr:colOff>101600</xdr:colOff>
      <xdr:row>74</xdr:row>
      <xdr:rowOff>143539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5430500" y="1272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160066</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5214111" y="1250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117704</xdr:rowOff>
    </xdr:from>
    <xdr:to>
      <xdr:col>76</xdr:col>
      <xdr:colOff>165100</xdr:colOff>
      <xdr:row>75</xdr:row>
      <xdr:rowOff>47854</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4541500" y="1280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64381</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4325111" y="1258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72800</xdr:rowOff>
    </xdr:from>
    <xdr:to>
      <xdr:col>72</xdr:col>
      <xdr:colOff>38100</xdr:colOff>
      <xdr:row>76</xdr:row>
      <xdr:rowOff>2950</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3652500" y="1293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19477</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3436111" y="1270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156239</xdr:rowOff>
    </xdr:from>
    <xdr:to>
      <xdr:col>67</xdr:col>
      <xdr:colOff>101600</xdr:colOff>
      <xdr:row>75</xdr:row>
      <xdr:rowOff>86389</xdr:rowOff>
    </xdr:to>
    <xdr:sp macro="" textlink="">
      <xdr:nvSpPr>
        <xdr:cNvPr id="665" name="楕円 664">
          <a:extLst>
            <a:ext uri="{FF2B5EF4-FFF2-40B4-BE49-F238E27FC236}">
              <a16:creationId xmlns:a16="http://schemas.microsoft.com/office/drawing/2014/main" id="{00000000-0008-0000-0600-000099020000}"/>
            </a:ext>
          </a:extLst>
        </xdr:cNvPr>
        <xdr:cNvSpPr/>
      </xdr:nvSpPr>
      <xdr:spPr>
        <a:xfrm>
          <a:off x="12763500" y="1284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102916</xdr:rowOff>
    </xdr:from>
    <xdr:ext cx="534377"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547111" y="126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積立金グラフ枠">
          <a:extLst>
            <a:ext uri="{FF2B5EF4-FFF2-40B4-BE49-F238E27FC236}">
              <a16:creationId xmlns:a16="http://schemas.microsoft.com/office/drawing/2014/main" id="{00000000-0008-0000-06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16370</xdr:rowOff>
    </xdr:from>
    <xdr:to>
      <xdr:col>85</xdr:col>
      <xdr:colOff>126364</xdr:colOff>
      <xdr:row>99</xdr:row>
      <xdr:rowOff>10179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6317595" y="15618320"/>
          <a:ext cx="1269" cy="136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14006</xdr:rowOff>
    </xdr:from>
    <xdr:ext cx="469744" cy="259045"/>
    <xdr:sp macro="" textlink="">
      <xdr:nvSpPr>
        <xdr:cNvPr id="691" name="積立金最小値テキスト">
          <a:extLst>
            <a:ext uri="{FF2B5EF4-FFF2-40B4-BE49-F238E27FC236}">
              <a16:creationId xmlns:a16="http://schemas.microsoft.com/office/drawing/2014/main" id="{00000000-0008-0000-0600-0000B3020000}"/>
            </a:ext>
          </a:extLst>
        </xdr:cNvPr>
        <xdr:cNvSpPr txBox="1"/>
      </xdr:nvSpPr>
      <xdr:spPr>
        <a:xfrm>
          <a:off x="16370300" y="169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10179</xdr:rowOff>
    </xdr:from>
    <xdr:to>
      <xdr:col>86</xdr:col>
      <xdr:colOff>25400</xdr:colOff>
      <xdr:row>99</xdr:row>
      <xdr:rowOff>10179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6230600" y="1698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134497</xdr:rowOff>
    </xdr:from>
    <xdr:ext cx="534377" cy="259045"/>
    <xdr:sp macro="" textlink="">
      <xdr:nvSpPr>
        <xdr:cNvPr id="693" name="積立金最大値テキスト">
          <a:extLst>
            <a:ext uri="{FF2B5EF4-FFF2-40B4-BE49-F238E27FC236}">
              <a16:creationId xmlns:a16="http://schemas.microsoft.com/office/drawing/2014/main" id="{00000000-0008-0000-0600-0000B5020000}"/>
            </a:ext>
          </a:extLst>
        </xdr:cNvPr>
        <xdr:cNvSpPr txBox="1"/>
      </xdr:nvSpPr>
      <xdr:spPr>
        <a:xfrm>
          <a:off x="16370300" y="1539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16370</xdr:rowOff>
    </xdr:from>
    <xdr:to>
      <xdr:col>86</xdr:col>
      <xdr:colOff>25400</xdr:colOff>
      <xdr:row>91</xdr:row>
      <xdr:rowOff>16370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6230600" y="156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80893</xdr:rowOff>
    </xdr:from>
    <xdr:to>
      <xdr:col>85</xdr:col>
      <xdr:colOff>127000</xdr:colOff>
      <xdr:row>98</xdr:row>
      <xdr:rowOff>139739</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5481300" y="16882993"/>
          <a:ext cx="838200" cy="58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21956</xdr:rowOff>
    </xdr:from>
    <xdr:ext cx="534377" cy="259045"/>
    <xdr:sp macro="" textlink="">
      <xdr:nvSpPr>
        <xdr:cNvPr id="696" name="積立金平均値テキスト">
          <a:extLst>
            <a:ext uri="{FF2B5EF4-FFF2-40B4-BE49-F238E27FC236}">
              <a16:creationId xmlns:a16="http://schemas.microsoft.com/office/drawing/2014/main" id="{00000000-0008-0000-0600-0000B8020000}"/>
            </a:ext>
          </a:extLst>
        </xdr:cNvPr>
        <xdr:cNvSpPr txBox="1"/>
      </xdr:nvSpPr>
      <xdr:spPr>
        <a:xfrm>
          <a:off x="16370300" y="16309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170529</xdr:rowOff>
    </xdr:from>
    <xdr:to>
      <xdr:col>85</xdr:col>
      <xdr:colOff>177800</xdr:colOff>
      <xdr:row>96</xdr:row>
      <xdr:rowOff>100679</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6268700" y="1645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113734</xdr:rowOff>
    </xdr:from>
    <xdr:to>
      <xdr:col>81</xdr:col>
      <xdr:colOff>50800</xdr:colOff>
      <xdr:row>98</xdr:row>
      <xdr:rowOff>139739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4592300" y="16915834"/>
          <a:ext cx="889000" cy="26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82938</xdr:rowOff>
    </xdr:from>
    <xdr:to>
      <xdr:col>81</xdr:col>
      <xdr:colOff>101600</xdr:colOff>
      <xdr:row>96</xdr:row>
      <xdr:rowOff>13088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5430500" y="1637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29615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14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95486</xdr:rowOff>
    </xdr:from>
    <xdr:to>
      <xdr:col>76</xdr:col>
      <xdr:colOff>114300</xdr:colOff>
      <xdr:row>98</xdr:row>
      <xdr:rowOff>113734</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a:off x="13703300" y="16897586"/>
          <a:ext cx="889000" cy="18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35083</xdr:rowOff>
    </xdr:from>
    <xdr:to>
      <xdr:col>76</xdr:col>
      <xdr:colOff>165100</xdr:colOff>
      <xdr:row>97</xdr:row>
      <xdr:rowOff>136683</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4541500" y="1666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153210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44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72092</xdr:rowOff>
    </xdr:from>
    <xdr:to>
      <xdr:col>71</xdr:col>
      <xdr:colOff>177800</xdr:colOff>
      <xdr:row>98</xdr:row>
      <xdr:rowOff>95486</xdr:rowOff>
    </xdr:to>
    <xdr:cxnSp macro="">
      <xdr:nvCxnSpPr>
        <xdr:cNvPr id="704" name="直線コネクタ 703">
          <a:extLst>
            <a:ext uri="{FF2B5EF4-FFF2-40B4-BE49-F238E27FC236}">
              <a16:creationId xmlns:a16="http://schemas.microsoft.com/office/drawing/2014/main" id="{00000000-0008-0000-0600-0000C0020000}"/>
            </a:ext>
          </a:extLst>
        </xdr:cNvPr>
        <xdr:cNvCxnSpPr/>
      </xdr:nvCxnSpPr>
      <xdr:spPr>
        <a:xfrm>
          <a:off x="12814300" y="16874192"/>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59582</xdr:rowOff>
    </xdr:from>
    <xdr:to>
      <xdr:col>72</xdr:col>
      <xdr:colOff>38100</xdr:colOff>
      <xdr:row>97</xdr:row>
      <xdr:rowOff>161182</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3652500" y="1669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6259</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46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53487</xdr:rowOff>
    </xdr:from>
    <xdr:to>
      <xdr:col>67</xdr:col>
      <xdr:colOff>101600</xdr:colOff>
      <xdr:row>97</xdr:row>
      <xdr:rowOff>155087</xdr:rowOff>
    </xdr:to>
    <xdr:sp macro="" textlink="">
      <xdr:nvSpPr>
        <xdr:cNvPr id="707" name="フローチャート: 判断 706">
          <a:extLst>
            <a:ext uri="{FF2B5EF4-FFF2-40B4-BE49-F238E27FC236}">
              <a16:creationId xmlns:a16="http://schemas.microsoft.com/office/drawing/2014/main" id="{00000000-0008-0000-0600-0000C3020000}"/>
            </a:ext>
          </a:extLst>
        </xdr:cNvPr>
        <xdr:cNvSpPr/>
      </xdr:nvSpPr>
      <xdr:spPr>
        <a:xfrm>
          <a:off x="12763500" y="1668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164</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45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30093</xdr:rowOff>
    </xdr:from>
    <xdr:to>
      <xdr:col>85</xdr:col>
      <xdr:colOff>177800</xdr:colOff>
      <xdr:row>98</xdr:row>
      <xdr:rowOff>131693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6268700" y="1683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116470</xdr:rowOff>
    </xdr:from>
    <xdr:ext cx="469744" cy="259045"/>
    <xdr:sp macro="" textlink="">
      <xdr:nvSpPr>
        <xdr:cNvPr id="715" name="積立金該当値テキスト">
          <a:extLst>
            <a:ext uri="{FF2B5EF4-FFF2-40B4-BE49-F238E27FC236}">
              <a16:creationId xmlns:a16="http://schemas.microsoft.com/office/drawing/2014/main" id="{00000000-0008-0000-0600-0000CB020000}"/>
            </a:ext>
          </a:extLst>
        </xdr:cNvPr>
        <xdr:cNvSpPr txBox="1"/>
      </xdr:nvSpPr>
      <xdr:spPr>
        <a:xfrm>
          <a:off x="16370300" y="16747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88939</xdr:rowOff>
    </xdr:from>
    <xdr:to>
      <xdr:col>81</xdr:col>
      <xdr:colOff>101600</xdr:colOff>
      <xdr:row>99</xdr:row>
      <xdr:rowOff>19089</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5430500" y="1689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10216</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5246428" y="1698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62934</xdr:rowOff>
    </xdr:from>
    <xdr:to>
      <xdr:col>76</xdr:col>
      <xdr:colOff>165100</xdr:colOff>
      <xdr:row>98</xdr:row>
      <xdr:rowOff>164534</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4541500" y="1686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155661</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4357428" y="16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44686</xdr:rowOff>
    </xdr:from>
    <xdr:to>
      <xdr:col>72</xdr:col>
      <xdr:colOff>38100</xdr:colOff>
      <xdr:row>98</xdr:row>
      <xdr:rowOff>146286</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3652500" y="1684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137413</xdr:rowOff>
    </xdr:from>
    <xdr:ext cx="469744"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3468428" y="1693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21292</xdr:rowOff>
    </xdr:from>
    <xdr:to>
      <xdr:col>67</xdr:col>
      <xdr:colOff>101600</xdr:colOff>
      <xdr:row>98</xdr:row>
      <xdr:rowOff>122892</xdr:rowOff>
    </xdr:to>
    <xdr:sp macro="" textlink="">
      <xdr:nvSpPr>
        <xdr:cNvPr id="722" name="楕円 721">
          <a:extLst>
            <a:ext uri="{FF2B5EF4-FFF2-40B4-BE49-F238E27FC236}">
              <a16:creationId xmlns:a16="http://schemas.microsoft.com/office/drawing/2014/main" id="{00000000-0008-0000-0600-0000D2020000}"/>
            </a:ext>
          </a:extLst>
        </xdr:cNvPr>
        <xdr:cNvSpPr/>
      </xdr:nvSpPr>
      <xdr:spPr>
        <a:xfrm>
          <a:off x="12763500" y="1682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114019</xdr:rowOff>
    </xdr:from>
    <xdr:ext cx="469744"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2579428" y="16916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102781</xdr:rowOff>
    </xdr:from>
    <xdr:to>
      <xdr:col>116</xdr:col>
      <xdr:colOff>62864</xdr:colOff>
      <xdr:row>38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246281"/>
          <a:ext cx="1269" cy="1294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49458</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02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102781</xdr:rowOff>
    </xdr:from>
    <xdr:to>
      <xdr:col>116</xdr:col>
      <xdr:colOff>152400</xdr:colOff>
      <xdr:row>30</xdr:row>
      <xdr:rowOff>102781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24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160331</xdr:rowOff>
    </xdr:from>
    <xdr:to>
      <xdr:col>116</xdr:col>
      <xdr:colOff>63500</xdr:colOff>
      <xdr:row>36</xdr:row>
      <xdr:rowOff>35344</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5989631"/>
          <a:ext cx="838200" cy="21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20350</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192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41923</xdr:rowOff>
    </xdr:from>
    <xdr:to>
      <xdr:col>116</xdr:col>
      <xdr:colOff>114300</xdr:colOff>
      <xdr:row>36</xdr:row>
      <xdr:rowOff>143523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160331</xdr:rowOff>
    </xdr:from>
    <xdr:to>
      <xdr:col>111</xdr:col>
      <xdr:colOff>177800</xdr:colOff>
      <xdr:row>35</xdr:row>
      <xdr:rowOff>20999</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0434300" y="5989631"/>
          <a:ext cx="8890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15691</xdr:rowOff>
    </xdr:from>
    <xdr:to>
      <xdr:col>112</xdr:col>
      <xdr:colOff>38100</xdr:colOff>
      <xdr:row>36</xdr:row>
      <xdr:rowOff>117291</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108418</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28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20999</xdr:rowOff>
    </xdr:from>
    <xdr:to>
      <xdr:col>107</xdr:col>
      <xdr:colOff>50800</xdr:colOff>
      <xdr:row>37</xdr:row>
      <xdr:rowOff>29115</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9545300" y="6021749"/>
          <a:ext cx="889000" cy="35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87986</xdr:rowOff>
    </xdr:from>
    <xdr:to>
      <xdr:col>107</xdr:col>
      <xdr:colOff>101600</xdr:colOff>
      <xdr:row>37</xdr:row>
      <xdr:rowOff>18136</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9263</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35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29115</xdr:rowOff>
    </xdr:from>
    <xdr:to>
      <xdr:col>102</xdr:col>
      <xdr:colOff>114300</xdr:colOff>
      <xdr:row>37</xdr:row>
      <xdr:rowOff>57518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18656300" y="6372765"/>
          <a:ext cx="889000" cy="2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10319</xdr:rowOff>
    </xdr:from>
    <xdr:to>
      <xdr:col>102</xdr:col>
      <xdr:colOff>165100</xdr:colOff>
      <xdr:row>37</xdr:row>
      <xdr:rowOff>111919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3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103046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44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28378</xdr:rowOff>
    </xdr:from>
    <xdr:to>
      <xdr:col>98</xdr:col>
      <xdr:colOff>38100</xdr:colOff>
      <xdr:row>37</xdr:row>
      <xdr:rowOff>129978</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37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121105</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464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155994</xdr:rowOff>
    </xdr:from>
    <xdr:to>
      <xdr:col>116</xdr:col>
      <xdr:colOff>114300</xdr:colOff>
      <xdr:row>36</xdr:row>
      <xdr:rowOff>86144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15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7421</xdr:rowOff>
    </xdr:from>
    <xdr:ext cx="469744"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00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109531</xdr:rowOff>
    </xdr:from>
    <xdr:to>
      <xdr:col>112</xdr:col>
      <xdr:colOff>38100</xdr:colOff>
      <xdr:row>35</xdr:row>
      <xdr:rowOff>39681</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593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56208</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088428" y="5714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141649</xdr:rowOff>
    </xdr:from>
    <xdr:to>
      <xdr:col>107</xdr:col>
      <xdr:colOff>101600</xdr:colOff>
      <xdr:row>35</xdr:row>
      <xdr:rowOff>71799</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597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88326</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199428" y="574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149765</xdr:rowOff>
    </xdr:from>
    <xdr:to>
      <xdr:col>102</xdr:col>
      <xdr:colOff>165100</xdr:colOff>
      <xdr:row>37</xdr:row>
      <xdr:rowOff>79915</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32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96442</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310428" y="609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6718</xdr:rowOff>
    </xdr:from>
    <xdr:to>
      <xdr:col>98</xdr:col>
      <xdr:colOff>38100</xdr:colOff>
      <xdr:row>37</xdr:row>
      <xdr:rowOff>108318</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3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124845</xdr:rowOff>
    </xdr:from>
    <xdr:ext cx="469744"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421428" y="6125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4049</xdr:rowOff>
    </xdr:from>
    <xdr:to>
      <xdr:col>116</xdr:col>
      <xdr:colOff>62864</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919449"/>
          <a:ext cx="1269" cy="116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122176</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6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4049</xdr:rowOff>
    </xdr:from>
    <xdr:to>
      <xdr:col>116</xdr:col>
      <xdr:colOff>152400</xdr:colOff>
      <xdr:row>52</xdr:row>
      <xdr:rowOff>4049</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91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135403</xdr:rowOff>
    </xdr:from>
    <xdr:to>
      <xdr:col>116</xdr:col>
      <xdr:colOff>63500</xdr:colOff>
      <xdr:row>58</xdr:row>
      <xdr:rowOff>135677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10079503"/>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150182</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579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127305</xdr:rowOff>
    </xdr:from>
    <xdr:to>
      <xdr:col>116</xdr:col>
      <xdr:colOff>114300</xdr:colOff>
      <xdr:row>57</xdr:row>
      <xdr:rowOff>57455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135403</xdr:rowOff>
    </xdr:from>
    <xdr:to>
      <xdr:col>111</xdr:col>
      <xdr:colOff>177800</xdr:colOff>
      <xdr:row>58</xdr:row>
      <xdr:rowOff>136591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0434300" y="10079503"/>
          <a:ext cx="8890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107462</xdr:rowOff>
    </xdr:from>
    <xdr:to>
      <xdr:col>112</xdr:col>
      <xdr:colOff>38100</xdr:colOff>
      <xdr:row>57</xdr:row>
      <xdr:rowOff>37612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54139</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134351</xdr:rowOff>
    </xdr:from>
    <xdr:to>
      <xdr:col>107</xdr:col>
      <xdr:colOff>50800</xdr:colOff>
      <xdr:row>58</xdr:row>
      <xdr:rowOff>136591</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10078451"/>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6696</xdr:rowOff>
    </xdr:from>
    <xdr:to>
      <xdr:col>107</xdr:col>
      <xdr:colOff>101600</xdr:colOff>
      <xdr:row>57</xdr:row>
      <xdr:rowOff>108296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124823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131699</xdr:rowOff>
    </xdr:from>
    <xdr:to>
      <xdr:col>102</xdr:col>
      <xdr:colOff>114300</xdr:colOff>
      <xdr:row>58</xdr:row>
      <xdr:rowOff>134351</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10075799"/>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17349</xdr:rowOff>
    </xdr:from>
    <xdr:to>
      <xdr:col>102</xdr:col>
      <xdr:colOff>165100</xdr:colOff>
      <xdr:row>57</xdr:row>
      <xdr:rowOff>118949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135476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56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11222</xdr:rowOff>
    </xdr:from>
    <xdr:to>
      <xdr:col>98</xdr:col>
      <xdr:colOff>38100</xdr:colOff>
      <xdr:row>57</xdr:row>
      <xdr:rowOff>112822</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129349</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559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84877</xdr:rowOff>
    </xdr:from>
    <xdr:to>
      <xdr:col>116</xdr:col>
      <xdr:colOff>114300</xdr:colOff>
      <xdr:row>59</xdr:row>
      <xdr:rowOff>15027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02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171254</xdr:rowOff>
    </xdr:from>
    <xdr:ext cx="313932"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99439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84603</xdr:rowOff>
    </xdr:from>
    <xdr:to>
      <xdr:col>112</xdr:col>
      <xdr:colOff>38100</xdr:colOff>
      <xdr:row>59</xdr:row>
      <xdr:rowOff>14753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02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5880</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66333" y="1012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85791</xdr:rowOff>
    </xdr:from>
    <xdr:to>
      <xdr:col>107</xdr:col>
      <xdr:colOff>101600</xdr:colOff>
      <xdr:row>59</xdr:row>
      <xdr:rowOff>15941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02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7068</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22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83551</xdr:rowOff>
    </xdr:from>
    <xdr:to>
      <xdr:col>102</xdr:col>
      <xdr:colOff>165100</xdr:colOff>
      <xdr:row>59</xdr:row>
      <xdr:rowOff>13701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02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4828</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56017" y="10120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80899</xdr:rowOff>
    </xdr:from>
    <xdr:to>
      <xdr:col>98</xdr:col>
      <xdr:colOff>38100</xdr:colOff>
      <xdr:row>59</xdr:row>
      <xdr:rowOff>11049</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02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2176</xdr:rowOff>
    </xdr:from>
    <xdr:ext cx="378565"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67017" y="10117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40525</xdr:rowOff>
    </xdr:from>
    <xdr:to>
      <xdr:col>116</xdr:col>
      <xdr:colOff>62864</xdr:colOff>
      <xdr:row>78</xdr:row>
      <xdr:rowOff>98513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213475"/>
          <a:ext cx="1269" cy="1258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102340</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47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98513</xdr:rowOff>
    </xdr:from>
    <xdr:to>
      <xdr:col>116</xdr:col>
      <xdr:colOff>152400</xdr:colOff>
      <xdr:row>78</xdr:row>
      <xdr:rowOff>98513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471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158652</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198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40525</xdr:rowOff>
    </xdr:from>
    <xdr:to>
      <xdr:col>116</xdr:col>
      <xdr:colOff>152400</xdr:colOff>
      <xdr:row>71</xdr:row>
      <xdr:rowOff>40525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213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3149</xdr:rowOff>
    </xdr:from>
    <xdr:to>
      <xdr:col>116</xdr:col>
      <xdr:colOff>63500</xdr:colOff>
      <xdr:row>75</xdr:row>
      <xdr:rowOff>63576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2861899"/>
          <a:ext cx="838200" cy="6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38066</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896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59639</xdr:rowOff>
    </xdr:from>
    <xdr:to>
      <xdr:col>116</xdr:col>
      <xdr:colOff>114300</xdr:colOff>
      <xdr:row>75</xdr:row>
      <xdr:rowOff>161240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55728</xdr:rowOff>
    </xdr:from>
    <xdr:to>
      <xdr:col>111</xdr:col>
      <xdr:colOff>177800</xdr:colOff>
      <xdr:row>75</xdr:row>
      <xdr:rowOff>63576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20434300" y="12914478"/>
          <a:ext cx="889000" cy="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86843</xdr:rowOff>
    </xdr:from>
    <xdr:to>
      <xdr:col>112</xdr:col>
      <xdr:colOff>38100</xdr:colOff>
      <xdr:row>76</xdr:row>
      <xdr:rowOff>16993</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8120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55728</xdr:rowOff>
    </xdr:from>
    <xdr:to>
      <xdr:col>107</xdr:col>
      <xdr:colOff>50800</xdr:colOff>
      <xdr:row>75</xdr:row>
      <xdr:rowOff>122021</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9545300" y="12914478"/>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25197</xdr:rowOff>
    </xdr:from>
    <xdr:to>
      <xdr:col>107</xdr:col>
      <xdr:colOff>101600</xdr:colOff>
      <xdr:row>76</xdr:row>
      <xdr:rowOff>126797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117924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104686</xdr:rowOff>
    </xdr:from>
    <xdr:to>
      <xdr:col>102</xdr:col>
      <xdr:colOff>114300</xdr:colOff>
      <xdr:row>75</xdr:row>
      <xdr:rowOff>122021</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18656300" y="12963436"/>
          <a:ext cx="889000" cy="1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143764</xdr:rowOff>
    </xdr:from>
    <xdr:to>
      <xdr:col>102</xdr:col>
      <xdr:colOff>165100</xdr:colOff>
      <xdr:row>75</xdr:row>
      <xdr:rowOff>73914</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90441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6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138964</xdr:rowOff>
    </xdr:from>
    <xdr:to>
      <xdr:col>98</xdr:col>
      <xdr:colOff>38100</xdr:colOff>
      <xdr:row>75</xdr:row>
      <xdr:rowOff>69114</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85641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60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123799</xdr:rowOff>
    </xdr:from>
    <xdr:to>
      <xdr:col>116</xdr:col>
      <xdr:colOff>114300</xdr:colOff>
      <xdr:row>75</xdr:row>
      <xdr:rowOff>53949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28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146676</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66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12776</xdr:rowOff>
    </xdr:from>
    <xdr:to>
      <xdr:col>112</xdr:col>
      <xdr:colOff>38100</xdr:colOff>
      <xdr:row>75</xdr:row>
      <xdr:rowOff>114376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287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130903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264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4928</xdr:rowOff>
    </xdr:from>
    <xdr:to>
      <xdr:col>107</xdr:col>
      <xdr:colOff>101600</xdr:colOff>
      <xdr:row>75</xdr:row>
      <xdr:rowOff>106528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286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123055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263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71221</xdr:rowOff>
    </xdr:from>
    <xdr:to>
      <xdr:col>102</xdr:col>
      <xdr:colOff>165100</xdr:colOff>
      <xdr:row>76</xdr:row>
      <xdr:rowOff>1370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92997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163949</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302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53886</xdr:rowOff>
    </xdr:from>
    <xdr:to>
      <xdr:col>98</xdr:col>
      <xdr:colOff>38100</xdr:colOff>
      <xdr:row>75</xdr:row>
      <xdr:rowOff>155485</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912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146614</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30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歳出総額を人口で除した住民一人当たりのコストは</a:t>
          </a:r>
          <a:r>
            <a:rPr kumimoji="1" lang="en-US" altLang="ja-JP" sz="1300">
              <a:latin typeface="ＭＳ Ｐゴシック" panose="020B0600070205080204" pitchFamily="50" charset="-128"/>
              <a:ea typeface="ＭＳ Ｐゴシック" panose="020B0600070205080204" pitchFamily="50" charset="-128"/>
            </a:rPr>
            <a:t>594,589</a:t>
          </a:r>
          <a:r>
            <a:rPr kumimoji="1" lang="ja-JP" altLang="en-US" sz="1300">
              <a:latin typeface="ＭＳ Ｐゴシック" panose="020B0600070205080204" pitchFamily="50" charset="-128"/>
              <a:ea typeface="ＭＳ Ｐゴシック" panose="020B0600070205080204" pitchFamily="50" charset="-128"/>
            </a:rPr>
            <a:t>円で、金額が大きい上位</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項目は、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扶助費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補助費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物件費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普通建設事業費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で歳出総額に占める割合は</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％となっている。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扶助費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は、住民一人当たりのコストは</a:t>
          </a:r>
          <a:r>
            <a:rPr kumimoji="1" lang="en-US" altLang="ja-JP" sz="1300">
              <a:latin typeface="ＭＳ Ｐゴシック" panose="020B0600070205080204" pitchFamily="50" charset="-128"/>
              <a:ea typeface="ＭＳ Ｐゴシック" panose="020B0600070205080204" pitchFamily="50" charset="-128"/>
            </a:rPr>
            <a:t>137,793</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23.2%</a:t>
          </a:r>
          <a:r>
            <a:rPr kumimoji="1" lang="ja-JP" altLang="en-US" sz="1300">
              <a:latin typeface="ＭＳ Ｐゴシック" panose="020B0600070205080204" pitchFamily="50" charset="-128"/>
              <a:ea typeface="ＭＳ Ｐゴシック" panose="020B0600070205080204" pitchFamily="50" charset="-128"/>
            </a:rPr>
            <a:t>となっており、年々増加傾向にあったが、令和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年度は前年度と比較して減少した。主な要因は、子育て世帯や住民税非課税世帯に対する特別給付金や生活保護者に対する個別指導や健康管理支援事業等により医療費扶助費の減少等によるもの。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補助費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85,054</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14.3%</a:t>
          </a:r>
          <a:r>
            <a:rPr kumimoji="1" lang="ja-JP" altLang="en-US" sz="1300">
              <a:latin typeface="ＭＳ Ｐゴシック" panose="020B0600070205080204" pitchFamily="50" charset="-128"/>
              <a:ea typeface="ＭＳ Ｐゴシック" panose="020B0600070205080204" pitchFamily="50" charset="-128"/>
            </a:rPr>
            <a:t>となっており、令和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年度は新型コロナウイルス感染症対策に係る特別定額給付金事業の影響で大きい金額となっている。令和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年度は前年度と比較して増加している。主な要因は、物価高騰対策商品券事業負担金やマイナ商品券事業負担金の皆増等によるもの。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物件費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83,301</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14.0%</a:t>
          </a:r>
          <a:r>
            <a:rPr kumimoji="1" lang="ja-JP" altLang="en-US" sz="1300">
              <a:latin typeface="ＭＳ Ｐゴシック" panose="020B0600070205080204" pitchFamily="50" charset="-128"/>
              <a:ea typeface="ＭＳ Ｐゴシック" panose="020B0600070205080204" pitchFamily="50" charset="-128"/>
            </a:rPr>
            <a:t>となっており、令和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年度は前年度と比較して増加した。主な要因は、プレミアム付商品券業務委託料の増や図書館指定管理業務委託料の皆増等によるもの。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78,077</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となっており、令和元年度以降増加し、令和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年度も前年度と比較して増加した。主な要因は、令和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年度に完了した防災拠点センター整備事業等の元金償還が始まったことによるものである。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普通建設事業費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73,486</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となっており、令和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年度以降減少しており、令和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年度も前年度と比較して減少した。主な要因は、小川中学校校舎等改築工事費や応急仮設住宅みんなの家移転業務委託料の減少等によるもの。</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57,562
56,882
188.67
35,905,918
34,225,716
1,033,410
18,122,209
41,216,887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109220</xdr:rowOff>
    </xdr:from>
    <xdr:to>
      <xdr:col>24</xdr:col>
      <xdr:colOff>62865</xdr:colOff>
      <xdr:row>38</xdr:row>
      <xdr:rowOff>82169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4170"/>
          <a:ext cx="1270" cy="1173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85996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82169</xdr:rowOff>
    </xdr:from>
    <xdr:to>
      <xdr:col>24</xdr:col>
      <xdr:colOff>152400</xdr:colOff>
      <xdr:row>38</xdr:row>
      <xdr:rowOff>82169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9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55897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109220</xdr:rowOff>
    </xdr:from>
    <xdr:to>
      <xdr:col>24</xdr:col>
      <xdr:colOff>152400</xdr:colOff>
      <xdr:row>31</xdr:row>
      <xdr:rowOff>109220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89027</xdr:rowOff>
    </xdr:from>
    <xdr:to>
      <xdr:col>24</xdr:col>
      <xdr:colOff>63500</xdr:colOff>
      <xdr:row>35</xdr:row>
      <xdr:rowOff>127508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18327"/>
          <a:ext cx="838200" cy="20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126763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27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148336</xdr:rowOff>
    </xdr:from>
    <xdr:to>
      <xdr:col>24</xdr:col>
      <xdr:colOff>114300</xdr:colOff>
      <xdr:row>36</xdr:row>
      <xdr:rowOff>78486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89027</xdr:rowOff>
    </xdr:from>
    <xdr:to>
      <xdr:col>19</xdr:col>
      <xdr:colOff>177800</xdr:colOff>
      <xdr:row>35</xdr:row>
      <xdr:rowOff>118745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18327"/>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168148</xdr:rowOff>
    </xdr:from>
    <xdr:to>
      <xdr:col>20</xdr:col>
      <xdr:colOff>38100</xdr:colOff>
      <xdr:row>36</xdr:row>
      <xdr:rowOff>98298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89425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103124</xdr:rowOff>
    </xdr:from>
    <xdr:to>
      <xdr:col>15</xdr:col>
      <xdr:colOff>50800</xdr:colOff>
      <xdr:row>35</xdr:row>
      <xdr:rowOff>118745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03874"/>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151765</xdr:rowOff>
    </xdr:from>
    <xdr:to>
      <xdr:col>15</xdr:col>
      <xdr:colOff>101600</xdr:colOff>
      <xdr:row>36</xdr:row>
      <xdr:rowOff>81915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73042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103124</xdr:rowOff>
    </xdr:from>
    <xdr:to>
      <xdr:col>10</xdr:col>
      <xdr:colOff>114300</xdr:colOff>
      <xdr:row>35</xdr:row>
      <xdr:rowOff>150368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03874"/>
          <a:ext cx="8890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112522</xdr:rowOff>
    </xdr:from>
    <xdr:to>
      <xdr:col>10</xdr:col>
      <xdr:colOff>165100</xdr:colOff>
      <xdr:row>36</xdr:row>
      <xdr:rowOff>42672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33799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103759</xdr:rowOff>
    </xdr:from>
    <xdr:to>
      <xdr:col>6</xdr:col>
      <xdr:colOff>38100</xdr:colOff>
      <xdr:row>36</xdr:row>
      <xdr:rowOff>33909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0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25036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9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76708</xdr:rowOff>
    </xdr:from>
    <xdr:to>
      <xdr:col>24</xdr:col>
      <xdr:colOff>114300</xdr:colOff>
      <xdr:row>36</xdr:row>
      <xdr:rowOff>6858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7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99585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2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38227</xdr:rowOff>
    </xdr:from>
    <xdr:to>
      <xdr:col>20</xdr:col>
      <xdr:colOff>38100</xdr:colOff>
      <xdr:row>34</xdr:row>
      <xdr:rowOff>139827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6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156354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42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67945</xdr:rowOff>
    </xdr:from>
    <xdr:to>
      <xdr:col>15</xdr:col>
      <xdr:colOff>101600</xdr:colOff>
      <xdr:row>35</xdr:row>
      <xdr:rowOff>169545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6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14622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43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52324</xdr:rowOff>
    </xdr:from>
    <xdr:to>
      <xdr:col>10</xdr:col>
      <xdr:colOff>165100</xdr:colOff>
      <xdr:row>35</xdr:row>
      <xdr:rowOff>153924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5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170451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2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99568</xdr:rowOff>
    </xdr:from>
    <xdr:to>
      <xdr:col>6</xdr:col>
      <xdr:colOff>38100</xdr:colOff>
      <xdr:row>36</xdr:row>
      <xdr:rowOff>29718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0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46245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7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8827</xdr:rowOff>
    </xdr:from>
    <xdr:to>
      <xdr:col>24</xdr:col>
      <xdr:colOff>62865</xdr:colOff>
      <xdr:row>57</xdr:row>
      <xdr:rowOff>146931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81327"/>
          <a:ext cx="1270" cy="133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150758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2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146931</xdr:rowOff>
    </xdr:from>
    <xdr:to>
      <xdr:col>24</xdr:col>
      <xdr:colOff>152400</xdr:colOff>
      <xdr:row>57</xdr:row>
      <xdr:rowOff>146931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19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126954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5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207,175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8827</xdr:rowOff>
    </xdr:from>
    <xdr:to>
      <xdr:col>24</xdr:col>
      <xdr:colOff>152400</xdr:colOff>
      <xdr:row>50</xdr:row>
      <xdr:rowOff>8827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81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170393</xdr:rowOff>
    </xdr:from>
    <xdr:to>
      <xdr:col>24</xdr:col>
      <xdr:colOff>63500</xdr:colOff>
      <xdr:row>56</xdr:row>
      <xdr:rowOff>73147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00143"/>
          <a:ext cx="838200" cy="74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165147</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251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142270</xdr:rowOff>
    </xdr:from>
    <xdr:to>
      <xdr:col>24</xdr:col>
      <xdr:colOff>114300</xdr:colOff>
      <xdr:row>55</xdr:row>
      <xdr:rowOff>72420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4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83061</xdr:rowOff>
    </xdr:from>
    <xdr:to>
      <xdr:col>19</xdr:col>
      <xdr:colOff>177800</xdr:colOff>
      <xdr:row>56</xdr:row>
      <xdr:rowOff>73147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827011"/>
          <a:ext cx="889000" cy="84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134917</xdr:rowOff>
    </xdr:from>
    <xdr:to>
      <xdr:col>20</xdr:col>
      <xdr:colOff>38100</xdr:colOff>
      <xdr:row>55</xdr:row>
      <xdr:rowOff>65067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81594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16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83061</xdr:rowOff>
    </xdr:from>
    <xdr:to>
      <xdr:col>15</xdr:col>
      <xdr:colOff>50800</xdr:colOff>
      <xdr:row>56</xdr:row>
      <xdr:rowOff>13657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827011"/>
          <a:ext cx="889000" cy="78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33350</xdr:rowOff>
    </xdr:from>
    <xdr:to>
      <xdr:col>15</xdr:col>
      <xdr:colOff>101600</xdr:colOff>
      <xdr:row>51</xdr:row>
      <xdr:rowOff>134950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126077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87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13657</xdr:rowOff>
    </xdr:from>
    <xdr:to>
      <xdr:col>10</xdr:col>
      <xdr:colOff>114300</xdr:colOff>
      <xdr:row>56</xdr:row>
      <xdr:rowOff>83076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14857"/>
          <a:ext cx="889000" cy="6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151871</xdr:rowOff>
    </xdr:from>
    <xdr:to>
      <xdr:col>10</xdr:col>
      <xdr:colOff>165100</xdr:colOff>
      <xdr:row>56</xdr:row>
      <xdr:rowOff>82021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73148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7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4882</xdr:rowOff>
    </xdr:from>
    <xdr:to>
      <xdr:col>6</xdr:col>
      <xdr:colOff>38100</xdr:colOff>
      <xdr:row>56</xdr:row>
      <xdr:rowOff>106482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123009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119593</xdr:rowOff>
    </xdr:from>
    <xdr:to>
      <xdr:col>24</xdr:col>
      <xdr:colOff>114300</xdr:colOff>
      <xdr:row>56</xdr:row>
      <xdr:rowOff>49743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4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98020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2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22347</xdr:rowOff>
    </xdr:from>
    <xdr:to>
      <xdr:col>20</xdr:col>
      <xdr:colOff>38100</xdr:colOff>
      <xdr:row>56</xdr:row>
      <xdr:rowOff>123947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115074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71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32261</xdr:rowOff>
    </xdr:from>
    <xdr:to>
      <xdr:col>15</xdr:col>
      <xdr:colOff>101600</xdr:colOff>
      <xdr:row>51</xdr:row>
      <xdr:rowOff>133861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77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150388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55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134307</xdr:rowOff>
    </xdr:from>
    <xdr:to>
      <xdr:col>10</xdr:col>
      <xdr:colOff>165100</xdr:colOff>
      <xdr:row>56</xdr:row>
      <xdr:rowOff>64457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56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80984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33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32276</xdr:rowOff>
    </xdr:from>
    <xdr:to>
      <xdr:col>6</xdr:col>
      <xdr:colOff>38100</xdr:colOff>
      <xdr:row>56</xdr:row>
      <xdr:rowOff>133876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3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125003</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7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154762</xdr:rowOff>
    </xdr:from>
    <xdr:to>
      <xdr:col>24</xdr:col>
      <xdr:colOff>62865</xdr:colOff>
      <xdr:row>79</xdr:row>
      <xdr:rowOff>38888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6262"/>
          <a:ext cx="1270" cy="1427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42715</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8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38888</xdr:rowOff>
    </xdr:from>
    <xdr:to>
      <xdr:col>24</xdr:col>
      <xdr:colOff>152400</xdr:colOff>
      <xdr:row>79</xdr:row>
      <xdr:rowOff>38888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83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101439</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31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154762</xdr:rowOff>
    </xdr:from>
    <xdr:to>
      <xdr:col>24</xdr:col>
      <xdr:colOff>152400</xdr:colOff>
      <xdr:row>70</xdr:row>
      <xdr:rowOff>154762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6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69024</xdr:rowOff>
    </xdr:from>
    <xdr:to>
      <xdr:col>24</xdr:col>
      <xdr:colOff>63500</xdr:colOff>
      <xdr:row>75</xdr:row>
      <xdr:rowOff>39001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756324"/>
          <a:ext cx="838200" cy="14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137444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961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159017</xdr:rowOff>
    </xdr:from>
    <xdr:to>
      <xdr:col>24</xdr:col>
      <xdr:colOff>114300</xdr:colOff>
      <xdr:row>76</xdr:row>
      <xdr:rowOff>89167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1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69024</xdr:rowOff>
    </xdr:from>
    <xdr:to>
      <xdr:col>19</xdr:col>
      <xdr:colOff>177800</xdr:colOff>
      <xdr:row>76</xdr:row>
      <xdr:rowOff>37236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56324"/>
          <a:ext cx="889000" cy="31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19177</xdr:rowOff>
    </xdr:from>
    <xdr:to>
      <xdr:col>20</xdr:col>
      <xdr:colOff>38100</xdr:colOff>
      <xdr:row>75</xdr:row>
      <xdr:rowOff>120777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111904</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0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37236</xdr:rowOff>
    </xdr:from>
    <xdr:to>
      <xdr:col>15</xdr:col>
      <xdr:colOff>50800</xdr:colOff>
      <xdr:row>76</xdr:row>
      <xdr:rowOff>117348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067436"/>
          <a:ext cx="889000" cy="8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11545</xdr:rowOff>
    </xdr:from>
    <xdr:to>
      <xdr:col>15</xdr:col>
      <xdr:colOff>101600</xdr:colOff>
      <xdr:row>77</xdr:row>
      <xdr:rowOff>113145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104272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0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117348</xdr:rowOff>
    </xdr:from>
    <xdr:to>
      <xdr:col>10</xdr:col>
      <xdr:colOff>114300</xdr:colOff>
      <xdr:row>77</xdr:row>
      <xdr:rowOff>71146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47548"/>
          <a:ext cx="889000" cy="12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79336</xdr:rowOff>
    </xdr:from>
    <xdr:to>
      <xdr:col>10</xdr:col>
      <xdr:colOff>165100</xdr:colOff>
      <xdr:row>78</xdr:row>
      <xdr:rowOff>9486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7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149467</xdr:rowOff>
    </xdr:from>
    <xdr:to>
      <xdr:col>6</xdr:col>
      <xdr:colOff>38100</xdr:colOff>
      <xdr:row>78</xdr:row>
      <xdr:rowOff>79617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70744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4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159651</xdr:rowOff>
    </xdr:from>
    <xdr:to>
      <xdr:col>24</xdr:col>
      <xdr:colOff>114300</xdr:colOff>
      <xdr:row>75</xdr:row>
      <xdr:rowOff>89801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4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11078</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98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18224</xdr:rowOff>
    </xdr:from>
    <xdr:to>
      <xdr:col>20</xdr:col>
      <xdr:colOff>38100</xdr:colOff>
      <xdr:row>74</xdr:row>
      <xdr:rowOff>119824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0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136351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80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157886</xdr:rowOff>
    </xdr:from>
    <xdr:to>
      <xdr:col>15</xdr:col>
      <xdr:colOff>101600</xdr:colOff>
      <xdr:row>76</xdr:row>
      <xdr:rowOff>88036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1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104563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91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66548</xdr:rowOff>
    </xdr:from>
    <xdr:to>
      <xdr:col>10</xdr:col>
      <xdr:colOff>165100</xdr:colOff>
      <xdr:row>76</xdr:row>
      <xdr:rowOff>168148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9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13225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71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20346</xdr:rowOff>
    </xdr:from>
    <xdr:to>
      <xdr:col>6</xdr:col>
      <xdr:colOff>38100</xdr:colOff>
      <xdr:row>77</xdr:row>
      <xdr:rowOff>121946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138473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97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69481</xdr:rowOff>
    </xdr:from>
    <xdr:to>
      <xdr:col>24</xdr:col>
      <xdr:colOff>62865</xdr:colOff>
      <xdr:row>97</xdr:row>
      <xdr:rowOff>169190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9981"/>
          <a:ext cx="1270" cy="129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0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169190</xdr:rowOff>
    </xdr:from>
    <xdr:to>
      <xdr:col>24</xdr:col>
      <xdr:colOff>152400</xdr:colOff>
      <xdr:row>97</xdr:row>
      <xdr:rowOff>169190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9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16158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7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69481</xdr:rowOff>
    </xdr:from>
    <xdr:to>
      <xdr:col>24</xdr:col>
      <xdr:colOff>152400</xdr:colOff>
      <xdr:row>90</xdr:row>
      <xdr:rowOff>69481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9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105620</xdr:rowOff>
    </xdr:from>
    <xdr:to>
      <xdr:col>24</xdr:col>
      <xdr:colOff>63500</xdr:colOff>
      <xdr:row>96</xdr:row>
      <xdr:rowOff>155835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564820"/>
          <a:ext cx="838200" cy="5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83411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199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60534</xdr:rowOff>
    </xdr:from>
    <xdr:to>
      <xdr:col>24</xdr:col>
      <xdr:colOff>114300</xdr:colOff>
      <xdr:row>95</xdr:row>
      <xdr:rowOff>162134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155835</xdr:rowOff>
    </xdr:from>
    <xdr:to>
      <xdr:col>19</xdr:col>
      <xdr:colOff>177800</xdr:colOff>
      <xdr:row>97</xdr:row>
      <xdr:rowOff>99504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615035"/>
          <a:ext cx="889000" cy="115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56038</xdr:rowOff>
    </xdr:from>
    <xdr:to>
      <xdr:col>20</xdr:col>
      <xdr:colOff>38100</xdr:colOff>
      <xdr:row>95</xdr:row>
      <xdr:rowOff>157638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2715</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11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99504</xdr:rowOff>
    </xdr:from>
    <xdr:to>
      <xdr:col>15</xdr:col>
      <xdr:colOff>50800</xdr:colOff>
      <xdr:row>98</xdr:row>
      <xdr:rowOff>34296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730154"/>
          <a:ext cx="889000" cy="10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10471</xdr:rowOff>
    </xdr:from>
    <xdr:to>
      <xdr:col>15</xdr:col>
      <xdr:colOff>101600</xdr:colOff>
      <xdr:row>96</xdr:row>
      <xdr:rowOff>112071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128598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4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151530</xdr:rowOff>
    </xdr:from>
    <xdr:to>
      <xdr:col>10</xdr:col>
      <xdr:colOff>114300</xdr:colOff>
      <xdr:row>98</xdr:row>
      <xdr:rowOff>34296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782180"/>
          <a:ext cx="889000" cy="5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72803</xdr:rowOff>
    </xdr:from>
    <xdr:to>
      <xdr:col>10</xdr:col>
      <xdr:colOff>165100</xdr:colOff>
      <xdr:row>97</xdr:row>
      <xdr:rowOff>2953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19480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0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110846</xdr:rowOff>
    </xdr:from>
    <xdr:to>
      <xdr:col>6</xdr:col>
      <xdr:colOff>38100</xdr:colOff>
      <xdr:row>97</xdr:row>
      <xdr:rowOff>40996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7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57523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4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54820</xdr:rowOff>
    </xdr:from>
    <xdr:to>
      <xdr:col>24</xdr:col>
      <xdr:colOff>114300</xdr:colOff>
      <xdr:row>96</xdr:row>
      <xdr:rowOff>156420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33247</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9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105035</xdr:rowOff>
    </xdr:from>
    <xdr:to>
      <xdr:col>20</xdr:col>
      <xdr:colOff>38100</xdr:colOff>
      <xdr:row>97</xdr:row>
      <xdr:rowOff>35185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5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26312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65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48704</xdr:rowOff>
    </xdr:from>
    <xdr:to>
      <xdr:col>15</xdr:col>
      <xdr:colOff>101600</xdr:colOff>
      <xdr:row>97</xdr:row>
      <xdr:rowOff>150304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141431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77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154946</xdr:rowOff>
    </xdr:from>
    <xdr:to>
      <xdr:col>10</xdr:col>
      <xdr:colOff>165100</xdr:colOff>
      <xdr:row>98</xdr:row>
      <xdr:rowOff>85096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8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76223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7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100730</xdr:rowOff>
    </xdr:from>
    <xdr:to>
      <xdr:col>6</xdr:col>
      <xdr:colOff>38100</xdr:colOff>
      <xdr:row>98</xdr:row>
      <xdr:rowOff>30880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3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22007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50393</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343"/>
          <a:ext cx="1270" cy="1365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168520</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50393</xdr:rowOff>
    </xdr:from>
    <xdr:to>
      <xdr:col>55</xdr:col>
      <xdr:colOff>88900</xdr:colOff>
      <xdr:row>31</xdr:row>
      <xdr:rowOff>50393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109491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3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86614</xdr:rowOff>
    </xdr:from>
    <xdr:to>
      <xdr:col>55</xdr:col>
      <xdr:colOff>50800</xdr:colOff>
      <xdr:row>39</xdr:row>
      <xdr:rowOff>16764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118466</xdr:rowOff>
    </xdr:from>
    <xdr:to>
      <xdr:col>50</xdr:col>
      <xdr:colOff>165100</xdr:colOff>
      <xdr:row>39</xdr:row>
      <xdr:rowOff>48616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65143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08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95377</xdr:rowOff>
    </xdr:from>
    <xdr:to>
      <xdr:col>46</xdr:col>
      <xdr:colOff>38100</xdr:colOff>
      <xdr:row>39</xdr:row>
      <xdr:rowOff>25527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42054</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85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111074</xdr:rowOff>
    </xdr:from>
    <xdr:to>
      <xdr:col>41</xdr:col>
      <xdr:colOff>101600</xdr:colOff>
      <xdr:row>39</xdr:row>
      <xdr:rowOff>41224</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2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57751</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401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113208</xdr:rowOff>
    </xdr:from>
    <xdr:to>
      <xdr:col>36</xdr:col>
      <xdr:colOff>165100</xdr:colOff>
      <xdr:row>39</xdr:row>
      <xdr:rowOff>43358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59885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03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137395</xdr:rowOff>
    </xdr:from>
    <xdr:to>
      <xdr:col>54</xdr:col>
      <xdr:colOff>189865</xdr:colOff>
      <xdr:row>58</xdr:row>
      <xdr:rowOff>138671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09895"/>
          <a:ext cx="1270" cy="1372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142498</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138671</xdr:rowOff>
    </xdr:from>
    <xdr:to>
      <xdr:col>55</xdr:col>
      <xdr:colOff>88900</xdr:colOff>
      <xdr:row>58</xdr:row>
      <xdr:rowOff>138671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82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84072</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8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137395</xdr:rowOff>
    </xdr:from>
    <xdr:to>
      <xdr:col>55</xdr:col>
      <xdr:colOff>88900</xdr:colOff>
      <xdr:row>50</xdr:row>
      <xdr:rowOff>137395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09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44888</xdr:rowOff>
    </xdr:from>
    <xdr:to>
      <xdr:col>55</xdr:col>
      <xdr:colOff>0</xdr:colOff>
      <xdr:row>56</xdr:row>
      <xdr:rowOff>96133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646088"/>
          <a:ext cx="838200" cy="5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151820</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410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128943</xdr:rowOff>
    </xdr:from>
    <xdr:to>
      <xdr:col>55</xdr:col>
      <xdr:colOff>50800</xdr:colOff>
      <xdr:row>56</xdr:row>
      <xdr:rowOff>59093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66034</xdr:rowOff>
    </xdr:from>
    <xdr:to>
      <xdr:col>50</xdr:col>
      <xdr:colOff>114300</xdr:colOff>
      <xdr:row>56</xdr:row>
      <xdr:rowOff>96133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667234"/>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158794</xdr:rowOff>
    </xdr:from>
    <xdr:to>
      <xdr:col>50</xdr:col>
      <xdr:colOff>165100</xdr:colOff>
      <xdr:row>56</xdr:row>
      <xdr:rowOff>88944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105471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36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34696</xdr:rowOff>
    </xdr:from>
    <xdr:to>
      <xdr:col>45</xdr:col>
      <xdr:colOff>177800</xdr:colOff>
      <xdr:row>56</xdr:row>
      <xdr:rowOff>66034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635896"/>
          <a:ext cx="889000" cy="3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46057</xdr:rowOff>
    </xdr:from>
    <xdr:to>
      <xdr:col>46</xdr:col>
      <xdr:colOff>38100</xdr:colOff>
      <xdr:row>56</xdr:row>
      <xdr:rowOff>147657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138784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73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152330</xdr:rowOff>
    </xdr:from>
    <xdr:to>
      <xdr:col>41</xdr:col>
      <xdr:colOff>50800</xdr:colOff>
      <xdr:row>56</xdr:row>
      <xdr:rowOff>34696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582080"/>
          <a:ext cx="889000" cy="5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63735</xdr:rowOff>
    </xdr:from>
    <xdr:to>
      <xdr:col>41</xdr:col>
      <xdr:colOff>101600</xdr:colOff>
      <xdr:row>56</xdr:row>
      <xdr:rowOff>165335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156462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59792</xdr:rowOff>
    </xdr:from>
    <xdr:to>
      <xdr:col>36</xdr:col>
      <xdr:colOff>165100</xdr:colOff>
      <xdr:row>56</xdr:row>
      <xdr:rowOff>161392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152519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165538</xdr:rowOff>
    </xdr:from>
    <xdr:to>
      <xdr:col>55</xdr:col>
      <xdr:colOff>50800</xdr:colOff>
      <xdr:row>56</xdr:row>
      <xdr:rowOff>95688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5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143965</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57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45333</xdr:rowOff>
    </xdr:from>
    <xdr:to>
      <xdr:col>50</xdr:col>
      <xdr:colOff>165100</xdr:colOff>
      <xdr:row>56</xdr:row>
      <xdr:rowOff>146933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64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138060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73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15234</xdr:rowOff>
    </xdr:from>
    <xdr:to>
      <xdr:col>46</xdr:col>
      <xdr:colOff>38100</xdr:colOff>
      <xdr:row>56</xdr:row>
      <xdr:rowOff>116834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61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133361</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39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155346</xdr:rowOff>
    </xdr:from>
    <xdr:to>
      <xdr:col>41</xdr:col>
      <xdr:colOff>101600</xdr:colOff>
      <xdr:row>56</xdr:row>
      <xdr:rowOff>85496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5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102023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36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101530</xdr:rowOff>
    </xdr:from>
    <xdr:to>
      <xdr:col>36</xdr:col>
      <xdr:colOff>165100</xdr:colOff>
      <xdr:row>56</xdr:row>
      <xdr:rowOff>31680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5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48207</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30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12119</xdr:rowOff>
    </xdr:from>
    <xdr:to>
      <xdr:col>54</xdr:col>
      <xdr:colOff>189865</xdr:colOff>
      <xdr:row>78</xdr:row>
      <xdr:rowOff>45563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13619"/>
          <a:ext cx="1270" cy="140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49390</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2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45563</xdr:rowOff>
    </xdr:from>
    <xdr:to>
      <xdr:col>55</xdr:col>
      <xdr:colOff>88900</xdr:colOff>
      <xdr:row>78</xdr:row>
      <xdr:rowOff>45563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18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130246</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12119</xdr:rowOff>
    </xdr:from>
    <xdr:to>
      <xdr:col>55</xdr:col>
      <xdr:colOff>88900</xdr:colOff>
      <xdr:row>70</xdr:row>
      <xdr:rowOff>12119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1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143814</xdr:rowOff>
    </xdr:from>
    <xdr:to>
      <xdr:col>55</xdr:col>
      <xdr:colOff>0</xdr:colOff>
      <xdr:row>77</xdr:row>
      <xdr:rowOff>12667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2659664"/>
          <a:ext cx="838200" cy="55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34157</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892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55730</xdr:rowOff>
    </xdr:from>
    <xdr:to>
      <xdr:col>55</xdr:col>
      <xdr:colOff>50800</xdr:colOff>
      <xdr:row>75</xdr:row>
      <xdr:rowOff>157330</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291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107011</xdr:rowOff>
    </xdr:from>
    <xdr:to>
      <xdr:col>50</xdr:col>
      <xdr:colOff>114300</xdr:colOff>
      <xdr:row>77</xdr:row>
      <xdr:rowOff>12667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2451411"/>
          <a:ext cx="889000" cy="762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43249</xdr:rowOff>
    </xdr:from>
    <xdr:to>
      <xdr:col>50</xdr:col>
      <xdr:colOff>165100</xdr:colOff>
      <xdr:row>75</xdr:row>
      <xdr:rowOff>144849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2901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161376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267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107011</xdr:rowOff>
    </xdr:from>
    <xdr:to>
      <xdr:col>45</xdr:col>
      <xdr:colOff>177800</xdr:colOff>
      <xdr:row>77</xdr:row>
      <xdr:rowOff>115856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2451411"/>
          <a:ext cx="889000" cy="86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97747</xdr:rowOff>
    </xdr:from>
    <xdr:to>
      <xdr:col>46</xdr:col>
      <xdr:colOff>38100</xdr:colOff>
      <xdr:row>76</xdr:row>
      <xdr:rowOff>27896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29564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19025</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4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115856</xdr:rowOff>
    </xdr:from>
    <xdr:to>
      <xdr:col>41</xdr:col>
      <xdr:colOff>50800</xdr:colOff>
      <xdr:row>78</xdr:row>
      <xdr:rowOff>34110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17506"/>
          <a:ext cx="889000" cy="89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140336</xdr:rowOff>
    </xdr:from>
    <xdr:to>
      <xdr:col>41</xdr:col>
      <xdr:colOff>101600</xdr:colOff>
      <xdr:row>77</xdr:row>
      <xdr:rowOff>70486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87012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294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138392</xdr:rowOff>
    </xdr:from>
    <xdr:to>
      <xdr:col>36</xdr:col>
      <xdr:colOff>165100</xdr:colOff>
      <xdr:row>77</xdr:row>
      <xdr:rowOff>68542</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68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85069</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294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93014</xdr:rowOff>
    </xdr:from>
    <xdr:to>
      <xdr:col>55</xdr:col>
      <xdr:colOff>50800</xdr:colOff>
      <xdr:row>74</xdr:row>
      <xdr:rowOff>23164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60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115891</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46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133317</xdr:rowOff>
    </xdr:from>
    <xdr:to>
      <xdr:col>50</xdr:col>
      <xdr:colOff>165100</xdr:colOff>
      <xdr:row>77</xdr:row>
      <xdr:rowOff>63467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16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54594</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25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56211</xdr:rowOff>
    </xdr:from>
    <xdr:to>
      <xdr:col>46</xdr:col>
      <xdr:colOff>38100</xdr:colOff>
      <xdr:row>72</xdr:row>
      <xdr:rowOff>157811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240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2888</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17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65056</xdr:rowOff>
    </xdr:from>
    <xdr:to>
      <xdr:col>41</xdr:col>
      <xdr:colOff>101600</xdr:colOff>
      <xdr:row>77</xdr:row>
      <xdr:rowOff>166656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6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157783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35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154760</xdr:rowOff>
    </xdr:from>
    <xdr:to>
      <xdr:col>36</xdr:col>
      <xdr:colOff>165100</xdr:colOff>
      <xdr:row>78</xdr:row>
      <xdr:rowOff>84910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5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76037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4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13551</xdr:rowOff>
    </xdr:from>
    <xdr:to>
      <xdr:col>54</xdr:col>
      <xdr:colOff>189865</xdr:colOff>
      <xdr:row>97</xdr:row>
      <xdr:rowOff>104902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44051"/>
          <a:ext cx="1270" cy="1291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108729</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73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104902</xdr:rowOff>
    </xdr:from>
    <xdr:to>
      <xdr:col>55</xdr:col>
      <xdr:colOff>88900</xdr:colOff>
      <xdr:row>97</xdr:row>
      <xdr:rowOff>104902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73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131678</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1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13551</xdr:rowOff>
    </xdr:from>
    <xdr:to>
      <xdr:col>55</xdr:col>
      <xdr:colOff>88900</xdr:colOff>
      <xdr:row>90</xdr:row>
      <xdr:rowOff>13551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4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81420</xdr:rowOff>
    </xdr:from>
    <xdr:to>
      <xdr:col>55</xdr:col>
      <xdr:colOff>0</xdr:colOff>
      <xdr:row>96</xdr:row>
      <xdr:rowOff>25070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369170"/>
          <a:ext cx="838200" cy="11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168127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112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145250</xdr:rowOff>
    </xdr:from>
    <xdr:to>
      <xdr:col>55</xdr:col>
      <xdr:colOff>50800</xdr:colOff>
      <xdr:row>95</xdr:row>
      <xdr:rowOff>75400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26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49695</xdr:rowOff>
    </xdr:from>
    <xdr:to>
      <xdr:col>50</xdr:col>
      <xdr:colOff>114300</xdr:colOff>
      <xdr:row>95</xdr:row>
      <xdr:rowOff>81420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165995"/>
          <a:ext cx="889000" cy="20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123126</xdr:rowOff>
    </xdr:from>
    <xdr:to>
      <xdr:col>50</xdr:col>
      <xdr:colOff>165100</xdr:colOff>
      <xdr:row>95</xdr:row>
      <xdr:rowOff>53276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23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69803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01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122656</xdr:rowOff>
    </xdr:from>
    <xdr:to>
      <xdr:col>45</xdr:col>
      <xdr:colOff>177800</xdr:colOff>
      <xdr:row>94</xdr:row>
      <xdr:rowOff>49695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5724606"/>
          <a:ext cx="889000" cy="441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28663</xdr:rowOff>
    </xdr:from>
    <xdr:to>
      <xdr:col>46</xdr:col>
      <xdr:colOff>38100</xdr:colOff>
      <xdr:row>95</xdr:row>
      <xdr:rowOff>130263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3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121390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40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65063</xdr:rowOff>
    </xdr:from>
    <xdr:to>
      <xdr:col>41</xdr:col>
      <xdr:colOff>50800</xdr:colOff>
      <xdr:row>91</xdr:row>
      <xdr:rowOff>122656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5495563"/>
          <a:ext cx="889000" cy="229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65976</xdr:rowOff>
    </xdr:from>
    <xdr:to>
      <xdr:col>41</xdr:col>
      <xdr:colOff>101600</xdr:colOff>
      <xdr:row>95</xdr:row>
      <xdr:rowOff>167576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3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158703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44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61213</xdr:rowOff>
    </xdr:from>
    <xdr:to>
      <xdr:col>36</xdr:col>
      <xdr:colOff>165100</xdr:colOff>
      <xdr:row>95</xdr:row>
      <xdr:rowOff>162813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153940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44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145720</xdr:rowOff>
    </xdr:from>
    <xdr:to>
      <xdr:col>55</xdr:col>
      <xdr:colOff>50800</xdr:colOff>
      <xdr:row>96</xdr:row>
      <xdr:rowOff>75870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3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124147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41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30620</xdr:rowOff>
    </xdr:from>
    <xdr:to>
      <xdr:col>50</xdr:col>
      <xdr:colOff>165100</xdr:colOff>
      <xdr:row>95</xdr:row>
      <xdr:rowOff>132220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1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123347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41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170345</xdr:rowOff>
    </xdr:from>
    <xdr:to>
      <xdr:col>46</xdr:col>
      <xdr:colOff>38100</xdr:colOff>
      <xdr:row>94</xdr:row>
      <xdr:rowOff>100495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11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117022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589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71856</xdr:rowOff>
    </xdr:from>
    <xdr:to>
      <xdr:col>41</xdr:col>
      <xdr:colOff>101600</xdr:colOff>
      <xdr:row>92</xdr:row>
      <xdr:rowOff>2006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567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90</xdr:row>
      <xdr:rowOff>18533</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5449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14263</xdr:rowOff>
    </xdr:from>
    <xdr:to>
      <xdr:col>36</xdr:col>
      <xdr:colOff>165100</xdr:colOff>
      <xdr:row>90</xdr:row>
      <xdr:rowOff>115863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544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88</xdr:row>
      <xdr:rowOff>132390</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5219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130533</xdr:rowOff>
    </xdr:from>
    <xdr:to>
      <xdr:col>85</xdr:col>
      <xdr:colOff>126364</xdr:colOff>
      <xdr:row>37</xdr:row>
      <xdr:rowOff>96700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788383"/>
          <a:ext cx="1269" cy="651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100527</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44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96700</xdr:rowOff>
    </xdr:from>
    <xdr:to>
      <xdr:col>86</xdr:col>
      <xdr:colOff>25400</xdr:colOff>
      <xdr:row>37</xdr:row>
      <xdr:rowOff>96700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440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77210</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563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37,901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33</xdr:row>
      <xdr:rowOff>130533</xdr:rowOff>
    </xdr:from>
    <xdr:to>
      <xdr:col>86</xdr:col>
      <xdr:colOff>25400</xdr:colOff>
      <xdr:row>33</xdr:row>
      <xdr:rowOff>130533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788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871</xdr:rowOff>
    </xdr:from>
    <xdr:to>
      <xdr:col>85</xdr:col>
      <xdr:colOff>127000</xdr:colOff>
      <xdr:row>36</xdr:row>
      <xdr:rowOff>47643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173071"/>
          <a:ext cx="838200" cy="4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7833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0085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156406</xdr:rowOff>
    </xdr:from>
    <xdr:to>
      <xdr:col>85</xdr:col>
      <xdr:colOff>177800</xdr:colOff>
      <xdr:row>36</xdr:row>
      <xdr:rowOff>86556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157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89683</xdr:rowOff>
    </xdr:from>
    <xdr:to>
      <xdr:col>81</xdr:col>
      <xdr:colOff>50800</xdr:colOff>
      <xdr:row>36</xdr:row>
      <xdr:rowOff>871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5233183"/>
          <a:ext cx="889000" cy="93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132174</xdr:rowOff>
    </xdr:from>
    <xdr:to>
      <xdr:col>81</xdr:col>
      <xdr:colOff>101600</xdr:colOff>
      <xdr:row>36</xdr:row>
      <xdr:rowOff>62324</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13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53451</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2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89683</xdr:rowOff>
    </xdr:from>
    <xdr:to>
      <xdr:col>76</xdr:col>
      <xdr:colOff>114300</xdr:colOff>
      <xdr:row>33</xdr:row>
      <xdr:rowOff>23000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5233183"/>
          <a:ext cx="889000" cy="44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119601</xdr:rowOff>
    </xdr:from>
    <xdr:to>
      <xdr:col>76</xdr:col>
      <xdr:colOff>165100</xdr:colOff>
      <xdr:row>36</xdr:row>
      <xdr:rowOff>49751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40878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1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23000</xdr:rowOff>
    </xdr:from>
    <xdr:to>
      <xdr:col>71</xdr:col>
      <xdr:colOff>177800</xdr:colOff>
      <xdr:row>35</xdr:row>
      <xdr:rowOff>160045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5680850"/>
          <a:ext cx="889000" cy="47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161686</xdr:rowOff>
    </xdr:from>
    <xdr:to>
      <xdr:col>72</xdr:col>
      <xdr:colOff>38100</xdr:colOff>
      <xdr:row>36</xdr:row>
      <xdr:rowOff>91836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16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82963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5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168636</xdr:rowOff>
    </xdr:from>
    <xdr:to>
      <xdr:col>67</xdr:col>
      <xdr:colOff>101600</xdr:colOff>
      <xdr:row>36</xdr:row>
      <xdr:rowOff>98786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16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89913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6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168293</xdr:rowOff>
    </xdr:from>
    <xdr:to>
      <xdr:col>85</xdr:col>
      <xdr:colOff>177800</xdr:colOff>
      <xdr:row>36</xdr:row>
      <xdr:rowOff>98443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1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146720</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14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121521</xdr:rowOff>
    </xdr:from>
    <xdr:to>
      <xdr:col>81</xdr:col>
      <xdr:colOff>101600</xdr:colOff>
      <xdr:row>36</xdr:row>
      <xdr:rowOff>51671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12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68198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589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38883</xdr:rowOff>
    </xdr:from>
    <xdr:to>
      <xdr:col>76</xdr:col>
      <xdr:colOff>165100</xdr:colOff>
      <xdr:row>30</xdr:row>
      <xdr:rowOff>140483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518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28</xdr:row>
      <xdr:rowOff>157010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495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143650</xdr:rowOff>
    </xdr:from>
    <xdr:to>
      <xdr:col>72</xdr:col>
      <xdr:colOff>38100</xdr:colOff>
      <xdr:row>33</xdr:row>
      <xdr:rowOff>73800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563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90327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540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109245</xdr:rowOff>
    </xdr:from>
    <xdr:to>
      <xdr:col>67</xdr:col>
      <xdr:colOff>101600</xdr:colOff>
      <xdr:row>36</xdr:row>
      <xdr:rowOff>39395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10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55922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588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88069</xdr:rowOff>
    </xdr:from>
    <xdr:to>
      <xdr:col>85</xdr:col>
      <xdr:colOff>126364</xdr:colOff>
      <xdr:row>58</xdr:row>
      <xdr:rowOff>30739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32019"/>
          <a:ext cx="1269" cy="1142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34566</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997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30739</xdr:rowOff>
    </xdr:from>
    <xdr:to>
      <xdr:col>86</xdr:col>
      <xdr:colOff>25400</xdr:colOff>
      <xdr:row>58</xdr:row>
      <xdr:rowOff>30739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9974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34746</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607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88069</xdr:rowOff>
    </xdr:from>
    <xdr:to>
      <xdr:col>86</xdr:col>
      <xdr:colOff>25400</xdr:colOff>
      <xdr:row>51</xdr:row>
      <xdr:rowOff>88069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3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728</xdr:rowOff>
    </xdr:from>
    <xdr:to>
      <xdr:col>85</xdr:col>
      <xdr:colOff>127000</xdr:colOff>
      <xdr:row>55</xdr:row>
      <xdr:rowOff>68605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8744678"/>
          <a:ext cx="838200" cy="75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72471</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502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94044</xdr:rowOff>
    </xdr:from>
    <xdr:to>
      <xdr:col>85</xdr:col>
      <xdr:colOff>177800</xdr:colOff>
      <xdr:row>56</xdr:row>
      <xdr:rowOff>24194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52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728</xdr:rowOff>
    </xdr:from>
    <xdr:to>
      <xdr:col>81</xdr:col>
      <xdr:colOff>50800</xdr:colOff>
      <xdr:row>52</xdr:row>
      <xdr:rowOff>138998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8744678"/>
          <a:ext cx="889000" cy="30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145772</xdr:rowOff>
    </xdr:from>
    <xdr:to>
      <xdr:col>81</xdr:col>
      <xdr:colOff>101600</xdr:colOff>
      <xdr:row>56</xdr:row>
      <xdr:rowOff>75922</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5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67049</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138998</xdr:rowOff>
    </xdr:from>
    <xdr:to>
      <xdr:col>76</xdr:col>
      <xdr:colOff>114300</xdr:colOff>
      <xdr:row>55</xdr:row>
      <xdr:rowOff>78517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054398"/>
          <a:ext cx="889000" cy="45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122619</xdr:rowOff>
    </xdr:from>
    <xdr:to>
      <xdr:col>76</xdr:col>
      <xdr:colOff>165100</xdr:colOff>
      <xdr:row>56</xdr:row>
      <xdr:rowOff>52769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43896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4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78517</xdr:rowOff>
    </xdr:from>
    <xdr:to>
      <xdr:col>71</xdr:col>
      <xdr:colOff>177800</xdr:colOff>
      <xdr:row>56</xdr:row>
      <xdr:rowOff>12501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508267"/>
          <a:ext cx="889000" cy="105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15715</xdr:rowOff>
    </xdr:from>
    <xdr:to>
      <xdr:col>72</xdr:col>
      <xdr:colOff>38100</xdr:colOff>
      <xdr:row>56</xdr:row>
      <xdr:rowOff>117315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108442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70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46903</xdr:rowOff>
    </xdr:from>
    <xdr:to>
      <xdr:col>67</xdr:col>
      <xdr:colOff>101600</xdr:colOff>
      <xdr:row>56</xdr:row>
      <xdr:rowOff>148503</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139630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74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17805</xdr:rowOff>
    </xdr:from>
    <xdr:to>
      <xdr:col>85</xdr:col>
      <xdr:colOff>177800</xdr:colOff>
      <xdr:row>55</xdr:row>
      <xdr:rowOff>119405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44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40682</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29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121378</xdr:rowOff>
    </xdr:from>
    <xdr:to>
      <xdr:col>81</xdr:col>
      <xdr:colOff>101600</xdr:colOff>
      <xdr:row>51</xdr:row>
      <xdr:rowOff>51528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86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49</xdr:row>
      <xdr:rowOff>68055</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181795" y="8469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88198</xdr:rowOff>
    </xdr:from>
    <xdr:to>
      <xdr:col>76</xdr:col>
      <xdr:colOff>165100</xdr:colOff>
      <xdr:row>53</xdr:row>
      <xdr:rowOff>18348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00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34875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877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27717</xdr:rowOff>
    </xdr:from>
    <xdr:to>
      <xdr:col>72</xdr:col>
      <xdr:colOff>38100</xdr:colOff>
      <xdr:row>55</xdr:row>
      <xdr:rowOff>129317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45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145844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232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133151</xdr:rowOff>
    </xdr:from>
    <xdr:to>
      <xdr:col>67</xdr:col>
      <xdr:colOff>101600</xdr:colOff>
      <xdr:row>56</xdr:row>
      <xdr:rowOff>63301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56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79828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33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117983</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90933"/>
          <a:ext cx="1269" cy="1298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64660</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6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68,140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117983</xdr:rowOff>
    </xdr:from>
    <xdr:to>
      <xdr:col>86</xdr:col>
      <xdr:colOff>25400</xdr:colOff>
      <xdr:row>71</xdr:row>
      <xdr:rowOff>117983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90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168027</xdr:rowOff>
    </xdr:from>
    <xdr:to>
      <xdr:col>85</xdr:col>
      <xdr:colOff>127000</xdr:colOff>
      <xdr:row>79</xdr:row>
      <xdr:rowOff>5665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369677"/>
          <a:ext cx="838200" cy="180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50494</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52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27617</xdr:rowOff>
    </xdr:from>
    <xdr:to>
      <xdr:col>85</xdr:col>
      <xdr:colOff>177800</xdr:colOff>
      <xdr:row>78</xdr:row>
      <xdr:rowOff>129217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168027</xdr:rowOff>
    </xdr:from>
    <xdr:to>
      <xdr:col>81</xdr:col>
      <xdr:colOff>50800</xdr:colOff>
      <xdr:row>78</xdr:row>
      <xdr:rowOff>116212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369677"/>
          <a:ext cx="889000" cy="11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146602</xdr:rowOff>
    </xdr:from>
    <xdr:to>
      <xdr:col>81</xdr:col>
      <xdr:colOff>101600</xdr:colOff>
      <xdr:row>78</xdr:row>
      <xdr:rowOff>76752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67879</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4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116212</xdr:rowOff>
    </xdr:from>
    <xdr:to>
      <xdr:col>76</xdr:col>
      <xdr:colOff>114300</xdr:colOff>
      <xdr:row>78</xdr:row>
      <xdr:rowOff>163874</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3489312"/>
          <a:ext cx="889000" cy="4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16681</xdr:rowOff>
    </xdr:from>
    <xdr:to>
      <xdr:col>76</xdr:col>
      <xdr:colOff>165100</xdr:colOff>
      <xdr:row>78</xdr:row>
      <xdr:rowOff>118281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134808</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6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134232</xdr:rowOff>
    </xdr:from>
    <xdr:to>
      <xdr:col>71</xdr:col>
      <xdr:colOff>177800</xdr:colOff>
      <xdr:row>78</xdr:row>
      <xdr:rowOff>163874</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07332"/>
          <a:ext cx="889000" cy="2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17290</xdr:rowOff>
    </xdr:from>
    <xdr:to>
      <xdr:col>72</xdr:col>
      <xdr:colOff>38100</xdr:colOff>
      <xdr:row>78</xdr:row>
      <xdr:rowOff>118890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135417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52933</xdr:rowOff>
    </xdr:from>
    <xdr:to>
      <xdr:col>67</xdr:col>
      <xdr:colOff>101600</xdr:colOff>
      <xdr:row>78</xdr:row>
      <xdr:rowOff>154533</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171060</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20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126315</xdr:rowOff>
    </xdr:from>
    <xdr:to>
      <xdr:col>85</xdr:col>
      <xdr:colOff>177800</xdr:colOff>
      <xdr:row>79</xdr:row>
      <xdr:rowOff>56465</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9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41242</xdr:rowOff>
    </xdr:from>
    <xdr:ext cx="469744"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1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117227</xdr:rowOff>
    </xdr:from>
    <xdr:to>
      <xdr:col>81</xdr:col>
      <xdr:colOff>101600</xdr:colOff>
      <xdr:row>78</xdr:row>
      <xdr:rowOff>47377</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3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63904</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14111" y="1309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65412</xdr:rowOff>
    </xdr:from>
    <xdr:to>
      <xdr:col>76</xdr:col>
      <xdr:colOff>165100</xdr:colOff>
      <xdr:row>78</xdr:row>
      <xdr:rowOff>167012</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3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158139</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53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113074</xdr:rowOff>
    </xdr:from>
    <xdr:to>
      <xdr:col>72</xdr:col>
      <xdr:colOff>38100</xdr:colOff>
      <xdr:row>79</xdr:row>
      <xdr:rowOff>43224</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8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34351</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57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83432</xdr:rowOff>
    </xdr:from>
    <xdr:to>
      <xdr:col>67</xdr:col>
      <xdr:colOff>101600</xdr:colOff>
      <xdr:row>79</xdr:row>
      <xdr:rowOff>13582</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5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4709</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54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125347</xdr:rowOff>
    </xdr:from>
    <xdr:to>
      <xdr:col>85</xdr:col>
      <xdr:colOff>126364</xdr:colOff>
      <xdr:row>98</xdr:row>
      <xdr:rowOff>135781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384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139608</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4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135781</xdr:rowOff>
    </xdr:from>
    <xdr:to>
      <xdr:col>86</xdr:col>
      <xdr:colOff>25400</xdr:colOff>
      <xdr:row>98</xdr:row>
      <xdr:rowOff>135781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3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72024</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15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125347</xdr:rowOff>
    </xdr:from>
    <xdr:to>
      <xdr:col>86</xdr:col>
      <xdr:colOff>25400</xdr:colOff>
      <xdr:row>89</xdr:row>
      <xdr:rowOff>125347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38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7813</xdr:rowOff>
    </xdr:from>
    <xdr:to>
      <xdr:col>85</xdr:col>
      <xdr:colOff>127000</xdr:colOff>
      <xdr:row>94</xdr:row>
      <xdr:rowOff>92739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124113"/>
          <a:ext cx="838200" cy="8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13231</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300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34804</xdr:rowOff>
    </xdr:from>
    <xdr:to>
      <xdr:col>85</xdr:col>
      <xdr:colOff>177800</xdr:colOff>
      <xdr:row>95</xdr:row>
      <xdr:rowOff>136404</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92739</xdr:rowOff>
    </xdr:from>
    <xdr:to>
      <xdr:col>81</xdr:col>
      <xdr:colOff>50800</xdr:colOff>
      <xdr:row>94</xdr:row>
      <xdr:rowOff>168503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209039"/>
          <a:ext cx="889000" cy="7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34705</xdr:rowOff>
    </xdr:from>
    <xdr:to>
      <xdr:col>81</xdr:col>
      <xdr:colOff>101600</xdr:colOff>
      <xdr:row>95</xdr:row>
      <xdr:rowOff>136305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127432</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1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168503</xdr:rowOff>
    </xdr:from>
    <xdr:to>
      <xdr:col>76</xdr:col>
      <xdr:colOff>114300</xdr:colOff>
      <xdr:row>95</xdr:row>
      <xdr:rowOff>123600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284803"/>
          <a:ext cx="889000" cy="12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164729</xdr:rowOff>
    </xdr:from>
    <xdr:to>
      <xdr:col>76</xdr:col>
      <xdr:colOff>165100</xdr:colOff>
      <xdr:row>96</xdr:row>
      <xdr:rowOff>94879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86006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35589</xdr:rowOff>
    </xdr:from>
    <xdr:to>
      <xdr:col>71</xdr:col>
      <xdr:colOff>177800</xdr:colOff>
      <xdr:row>95</xdr:row>
      <xdr:rowOff>123600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323339"/>
          <a:ext cx="889000" cy="8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169613</xdr:rowOff>
    </xdr:from>
    <xdr:to>
      <xdr:col>72</xdr:col>
      <xdr:colOff>38100</xdr:colOff>
      <xdr:row>96</xdr:row>
      <xdr:rowOff>99763</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90890</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3632</xdr:rowOff>
    </xdr:from>
    <xdr:to>
      <xdr:col>67</xdr:col>
      <xdr:colOff>101600</xdr:colOff>
      <xdr:row>96</xdr:row>
      <xdr:rowOff>105232</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46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96359</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55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128463</xdr:rowOff>
    </xdr:from>
    <xdr:to>
      <xdr:col>85</xdr:col>
      <xdr:colOff>177800</xdr:colOff>
      <xdr:row>94</xdr:row>
      <xdr:rowOff>58613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07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151340</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592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41939</xdr:rowOff>
    </xdr:from>
    <xdr:to>
      <xdr:col>81</xdr:col>
      <xdr:colOff>101600</xdr:colOff>
      <xdr:row>94</xdr:row>
      <xdr:rowOff>143539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15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160066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93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117703</xdr:rowOff>
    </xdr:from>
    <xdr:to>
      <xdr:col>76</xdr:col>
      <xdr:colOff>165100</xdr:colOff>
      <xdr:row>95</xdr:row>
      <xdr:rowOff>47853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23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64380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00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72800</xdr:rowOff>
    </xdr:from>
    <xdr:to>
      <xdr:col>72</xdr:col>
      <xdr:colOff>38100</xdr:colOff>
      <xdr:row>96</xdr:row>
      <xdr:rowOff>2950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3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19477</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13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156239</xdr:rowOff>
    </xdr:from>
    <xdr:to>
      <xdr:col>67</xdr:col>
      <xdr:colOff>101600</xdr:colOff>
      <xdr:row>95</xdr:row>
      <xdr:rowOff>86389</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272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102916</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04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103856</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418806"/>
          <a:ext cx="1269" cy="123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170644</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685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50533</xdr:rowOff>
    </xdr:from>
    <xdr:ext cx="534377"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27,034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103856</xdr:rowOff>
    </xdr:from>
    <xdr:to>
      <xdr:col>116</xdr:col>
      <xdr:colOff>152400</xdr:colOff>
      <xdr:row>31</xdr:row>
      <xdr:rowOff>103856</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418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88094</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4317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65217</xdr:rowOff>
    </xdr:from>
    <xdr:to>
      <xdr:col>116</xdr:col>
      <xdr:colOff>114300</xdr:colOff>
      <xdr:row>38</xdr:row>
      <xdr:rowOff>166817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67137</xdr:rowOff>
    </xdr:from>
    <xdr:to>
      <xdr:col>112</xdr:col>
      <xdr:colOff>38100</xdr:colOff>
      <xdr:row>38</xdr:row>
      <xdr:rowOff>168737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13814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4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79436</xdr:rowOff>
    </xdr:from>
    <xdr:to>
      <xdr:col>107</xdr:col>
      <xdr:colOff>101600</xdr:colOff>
      <xdr:row>39</xdr:row>
      <xdr:rowOff>9586</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26113</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5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82088</xdr:rowOff>
    </xdr:from>
    <xdr:to>
      <xdr:col>102</xdr:col>
      <xdr:colOff>165100</xdr:colOff>
      <xdr:row>39</xdr:row>
      <xdr:rowOff>12238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59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28765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372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84374</xdr:rowOff>
    </xdr:from>
    <xdr:to>
      <xdr:col>98</xdr:col>
      <xdr:colOff>38100</xdr:colOff>
      <xdr:row>39</xdr:row>
      <xdr:rowOff>14524</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59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31051</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99333" y="63747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43644</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58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歳出総額を人口で除した住民一人当たりのコストは</a:t>
          </a:r>
          <a:r>
            <a:rPr kumimoji="1" lang="en-US" altLang="ja-JP" sz="1300">
              <a:latin typeface="ＭＳ Ｐゴシック" panose="020B0600070205080204" pitchFamily="50" charset="-128"/>
              <a:ea typeface="ＭＳ Ｐゴシック" panose="020B0600070205080204" pitchFamily="50" charset="-128"/>
            </a:rPr>
            <a:t>594,589</a:t>
          </a:r>
          <a:r>
            <a:rPr kumimoji="1" lang="ja-JP" altLang="en-US" sz="1300">
              <a:latin typeface="ＭＳ Ｐゴシック" panose="020B0600070205080204" pitchFamily="50" charset="-128"/>
              <a:ea typeface="ＭＳ Ｐゴシック" panose="020B0600070205080204" pitchFamily="50" charset="-128"/>
            </a:rPr>
            <a:t>円で、金額が大きい上位</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項目は、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民生費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総務費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教育費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衛生費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で歳出総額に占める割合は</a:t>
          </a:r>
          <a:r>
            <a:rPr kumimoji="1" lang="en-US" altLang="ja-JP" sz="1300">
              <a:latin typeface="ＭＳ Ｐゴシック" panose="020B0600070205080204" pitchFamily="50" charset="-128"/>
              <a:ea typeface="ＭＳ Ｐゴシック" panose="020B0600070205080204" pitchFamily="50" charset="-128"/>
            </a:rPr>
            <a:t>78.0%</a:t>
          </a:r>
          <a:r>
            <a:rPr kumimoji="1" lang="ja-JP" altLang="en-US" sz="1300">
              <a:latin typeface="ＭＳ Ｐゴシック" panose="020B0600070205080204" pitchFamily="50" charset="-128"/>
              <a:ea typeface="ＭＳ Ｐゴシック" panose="020B0600070205080204" pitchFamily="50" charset="-128"/>
            </a:rPr>
            <a:t>となっている。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民生費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は、住民一人当たり</a:t>
          </a:r>
          <a:r>
            <a:rPr kumimoji="1" lang="en-US" altLang="ja-JP" sz="1300">
              <a:latin typeface="ＭＳ Ｐゴシック" panose="020B0600070205080204" pitchFamily="50" charset="-128"/>
              <a:ea typeface="ＭＳ Ｐゴシック" panose="020B0600070205080204" pitchFamily="50" charset="-128"/>
            </a:rPr>
            <a:t>204,429</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34..4%</a:t>
          </a:r>
          <a:r>
            <a:rPr kumimoji="1" lang="ja-JP" altLang="en-US" sz="1300">
              <a:latin typeface="ＭＳ Ｐゴシック" panose="020B0600070205080204" pitchFamily="50" charset="-128"/>
              <a:ea typeface="ＭＳ Ｐゴシック" panose="020B0600070205080204" pitchFamily="50" charset="-128"/>
            </a:rPr>
            <a:t>となっており、</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年度から年々増加していたが、令和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年度は前年度と比較して減少した。主な要因は、子育て世帯や住民税非課税世帯に対する特別給付金が減少等によるもの。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公債費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78,077</a:t>
          </a:r>
          <a:r>
            <a:rPr kumimoji="1" lang="ja-JP" altLang="en-US" sz="1300">
              <a:latin typeface="ＭＳ Ｐゴシック" panose="020B0600070205080204" pitchFamily="50" charset="-128"/>
              <a:ea typeface="ＭＳ Ｐゴシック" panose="020B0600070205080204" pitchFamily="50" charset="-128"/>
            </a:rPr>
            <a:t>円で割合</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となっており、令和元年度以降増加し、令和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年度も前年度と比較して増加した。主な要因は、令和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年度に完了した防災拠点センター整備事業等の元金償還が始まったことによるものである。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総務費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73,472</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となっており、令和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年度は新型コロナウイルス感染症対策に係る特別定額給付金事業の影響で大きい金額となっていて、令和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年度は前年度と比較して増加した。主な要因は、本庁舎大規模改修工事費の増やふるさと応援寄附基金元金積立金の皆増等によるもの。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教育費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63,854</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となっており、平成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年度から増加していたが、令和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年度は前年度と比較して減少した。主な要因は、不知火小学校校舎改築工事費や小川中学校校舎改築工事費の減少等によるもの。</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衛生費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は、</a:t>
          </a:r>
          <a:r>
            <a:rPr kumimoji="1" lang="en-US" altLang="ja-JP" sz="1300">
              <a:latin typeface="ＭＳ Ｐゴシック" panose="020B0600070205080204" pitchFamily="50" charset="-128"/>
              <a:ea typeface="ＭＳ Ｐゴシック" panose="020B0600070205080204" pitchFamily="50" charset="-128"/>
            </a:rPr>
            <a:t>43,789</a:t>
          </a:r>
          <a:r>
            <a:rPr kumimoji="1" lang="ja-JP" altLang="en-US" sz="1300">
              <a:latin typeface="ＭＳ Ｐゴシック" panose="020B0600070205080204" pitchFamily="50" charset="-128"/>
              <a:ea typeface="ＭＳ Ｐゴシック" panose="020B0600070205080204" pitchFamily="50" charset="-128"/>
            </a:rPr>
            <a:t>円で割合は</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となっており、令和元年度以降増加し、令和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年度も前年度と比較して増加した。主な要因は、宇城広域連合宇城クリーンセンター費負担金や水道事業会計補助金の増等によるもの。</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年度は歳計剰余金</a:t>
          </a:r>
          <a:r>
            <a:rPr kumimoji="1" lang="en-US" altLang="ja-JP" sz="1400">
              <a:latin typeface="ＭＳ ゴシック" pitchFamily="49" charset="-128"/>
              <a:ea typeface="ＭＳ ゴシック" pitchFamily="49" charset="-128"/>
            </a:rPr>
            <a:t>439</a:t>
          </a:r>
          <a:r>
            <a:rPr kumimoji="1" lang="ja-JP" altLang="en-US" sz="1400">
              <a:latin typeface="ＭＳ ゴシック" pitchFamily="49" charset="-128"/>
              <a:ea typeface="ＭＳ ゴシック" pitchFamily="49" charset="-128"/>
            </a:rPr>
            <a:t>百万円、利子</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百万円を積み立てたことにより</a:t>
          </a:r>
          <a:r>
            <a:rPr kumimoji="1" lang="en-US" altLang="ja-JP" sz="1400">
              <a:latin typeface="ＭＳ ゴシック" pitchFamily="49" charset="-128"/>
              <a:ea typeface="ＭＳ ゴシック" pitchFamily="49" charset="-128"/>
            </a:rPr>
            <a:t>3.05</a:t>
          </a:r>
          <a:r>
            <a:rPr kumimoji="1" lang="ja-JP" altLang="en-US" sz="1400">
              <a:latin typeface="ＭＳ ゴシック" pitchFamily="49" charset="-128"/>
              <a:ea typeface="ＭＳ ゴシック" pitchFamily="49" charset="-128"/>
            </a:rPr>
            <a:t>ポイント増加した。歳入総額から歳出総額及び形式収支並びに翌年度繰越財源を控除した「実質収支額」は黒字となっている。単年度収支に財政調整基金積立金と地方債繰上償還額を加えた額から財政調整基金取崩額を控除した「実質単年度収支」は、財政調整基金を取り崩さずに積立てたことにより、黒字となっている。</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実質収支額の標準規模に対する割合を示す比率について、令和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年度は国民健康保険特別会計で赤字が発生し、それ以外は黒字の状況である。</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国民健康保険特別会計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歳入不足が生じ、繰上充用による対応を行った結果、赤字決算となった。歳出に見合った税率設定ができていないことが要因であるため、将来を見据えた税率の見直しを行う必要がある。</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一般会計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公営企業において赤字補てんのための繰出金が多額になっていることから、一般会計の負担軽減に向け、経営戦略等に基づく健全化が図られているか注視していく。</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介護保険特別会計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基準外繰入金（赤字補てん）や基金繰入による財源調整をしていないため、介護給付費準備基金は</a:t>
          </a:r>
          <a:r>
            <a:rPr kumimoji="1" lang="en-US" altLang="ja-JP" sz="1400">
              <a:latin typeface="ＭＳ ゴシック" pitchFamily="49" charset="-128"/>
              <a:ea typeface="ＭＳ ゴシック" pitchFamily="49" charset="-128"/>
            </a:rPr>
            <a:t>1,512</a:t>
          </a:r>
          <a:r>
            <a:rPr kumimoji="1" lang="ja-JP" altLang="en-US" sz="1400">
              <a:latin typeface="ＭＳ ゴシック" pitchFamily="49" charset="-128"/>
              <a:ea typeface="ＭＳ ゴシック" pitchFamily="49" charset="-128"/>
            </a:rPr>
            <a:t>百万円（前年度比＋</a:t>
          </a:r>
          <a:r>
            <a:rPr kumimoji="1" lang="en-US" altLang="ja-JP" sz="1400">
              <a:latin typeface="ＭＳ ゴシック" pitchFamily="49" charset="-128"/>
              <a:ea typeface="ＭＳ ゴシック" pitchFamily="49" charset="-128"/>
            </a:rPr>
            <a:t>223</a:t>
          </a:r>
          <a:r>
            <a:rPr kumimoji="1" lang="ja-JP" altLang="en-US" sz="1400">
              <a:latin typeface="ＭＳ ゴシック" pitchFamily="49" charset="-128"/>
              <a:ea typeface="ＭＳ ゴシック" pitchFamily="49" charset="-128"/>
            </a:rPr>
            <a:t>百万円）となり、財政状況は良好である。</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水道事業会計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基準外繰入金（赤字補てん）が経常的に発生しており、実質的な財政状況は良くない。</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下水道事業会計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水道事業会計と同様。</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宇城市民病院事業会計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新型コロナウイルス感染症の影響により、令和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年度以降当該比率が減少傾向となっている。このような状況もあり令和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年度末をもって事業廃止となった。</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ata\share\&#23431;&#22478;&#24066;\1&#24066;&#38263;\1&#32207;&#21209;&#37096;\3&#36001;&#25919;&#35506;\1&#36001;&#25919;&#20418;\&#9733;02%20&#27770;&#31639;&#22577;&#21578;\04%20&#36001;&#25919;&#29366;&#27841;&#36039;&#26009;&#38598;\R04&#27770;&#31639;&#12304;&#36001;&#25919;&#29366;&#27841;&#12398;&#36039;&#26009;&#38598;&#12398;&#20844;&#34920;&#12305;&#65288;&#30476;&#12539;&#24066;&#30010;&#26449;&#65289;\01_&#36001;&#25919;&#29366;&#27841;&#36039;&#26009;&#38598;\03_&#36861;&#21152;&#29031;&#20250;&#65288;&#20844;&#20250;&#35336;&#38306;&#20418;&#65289;\02%20&#22238;&#31572;&#65288;&#24066;&#8594;&#30476;&#65289;\&#12304;&#36001;&#25919;&#29366;&#27841;&#36039;&#26009;&#38598;&#12305;_432130_&#23431;&#22478;&#24066;_2022(2&#22238;&#30446;).xlsx" TargetMode="External"/><Relationship Id="rId1" Type="http://schemas.openxmlformats.org/officeDocument/2006/relationships/externalLinkPath" Target="&#12304;&#36001;&#25919;&#29366;&#27841;&#36039;&#26009;&#38598;&#12305;_432130_&#23431;&#22478;&#24066;_2022(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cell r="BP51">
            <v>5.4</v>
          </cell>
          <cell r="BX51">
            <v>2</v>
          </cell>
          <cell r="CF51">
            <v>15.1</v>
          </cell>
          <cell r="CN51">
            <v>22.9</v>
          </cell>
          <cell r="CV51">
            <v>22.7</v>
          </cell>
        </row>
        <row r="53">
          <cell r="BP53">
            <v>57.2</v>
          </cell>
          <cell r="BX53">
            <v>57.6</v>
          </cell>
          <cell r="CF53">
            <v>55.2</v>
          </cell>
          <cell r="CN53">
            <v>55.5</v>
          </cell>
          <cell r="CV53">
            <v>56.5</v>
          </cell>
        </row>
        <row r="55">
          <cell r="AN55" t="str">
            <v>類似団体内平均値</v>
          </cell>
          <cell r="BP55">
            <v>25.4</v>
          </cell>
          <cell r="BX55">
            <v>23</v>
          </cell>
          <cell r="CF55">
            <v>28</v>
          </cell>
          <cell r="CN55">
            <v>19.2</v>
          </cell>
          <cell r="CV55">
            <v>4</v>
          </cell>
        </row>
        <row r="57">
          <cell r="BP57">
            <v>60</v>
          </cell>
          <cell r="BX57">
            <v>60.6</v>
          </cell>
          <cell r="CF57">
            <v>62.3</v>
          </cell>
          <cell r="CN57">
            <v>62.2</v>
          </cell>
          <cell r="CV57">
            <v>63.5</v>
          </cell>
        </row>
        <row r="72">
          <cell r="BP72" t="str">
            <v>H30</v>
          </cell>
          <cell r="BX72" t="str">
            <v>R01</v>
          </cell>
          <cell r="CF72" t="str">
            <v>R02</v>
          </cell>
          <cell r="CN72" t="str">
            <v>R03</v>
          </cell>
          <cell r="CV72" t="str">
            <v>R04</v>
          </cell>
        </row>
        <row r="73">
          <cell r="AN73" t="str">
            <v>当該団体値</v>
          </cell>
          <cell r="BP73">
            <v>5.4</v>
          </cell>
          <cell r="BX73">
            <v>2</v>
          </cell>
          <cell r="CF73">
            <v>15.1</v>
          </cell>
          <cell r="CN73">
            <v>22.9</v>
          </cell>
          <cell r="CV73">
            <v>22.7</v>
          </cell>
        </row>
        <row r="75">
          <cell r="BP75">
            <v>10.199999999999999</v>
          </cell>
          <cell r="BX75">
            <v>8.9</v>
          </cell>
          <cell r="CF75">
            <v>8.6999999999999993</v>
          </cell>
          <cell r="CN75">
            <v>9.1</v>
          </cell>
          <cell r="CV75">
            <v>10.4</v>
          </cell>
        </row>
        <row r="77">
          <cell r="AN77" t="str">
            <v>類似団体内平均値</v>
          </cell>
          <cell r="BP77">
            <v>25.4</v>
          </cell>
          <cell r="BX77">
            <v>23</v>
          </cell>
          <cell r="CF77">
            <v>28</v>
          </cell>
          <cell r="CN77">
            <v>19.2</v>
          </cell>
          <cell r="CV77">
            <v>4</v>
          </cell>
        </row>
        <row r="79">
          <cell r="BP79">
            <v>7.8</v>
          </cell>
          <cell r="BX79">
            <v>7.7</v>
          </cell>
          <cell r="CF79">
            <v>7.5</v>
          </cell>
          <cell r="CN79">
            <v>8</v>
          </cell>
          <cell r="CV79">
            <v>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80" zoomScaleNormal="8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81</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82</v>
      </c>
      <c r="C2" s="182"/>
      <c r="D2" s="183"/>
    </row>
    <row r="3" spans="1:119" ht="18.75" customHeight="1" thickBot="1" x14ac:dyDescent="0.2">
      <c r="A3" s="181"/>
      <c r="B3" s="592" t="s">
        <v>83</v>
      </c>
      <c r="C3" s="593"/>
      <c r="D3" s="593"/>
      <c r="E3" s="594"/>
      <c r="F3" s="594"/>
      <c r="G3" s="594"/>
      <c r="H3" s="594"/>
      <c r="I3" s="594"/>
      <c r="J3" s="594"/>
      <c r="K3" s="594"/>
      <c r="L3" s="594" t="s">
        <v>84</v>
      </c>
      <c r="M3" s="594"/>
      <c r="N3" s="594"/>
      <c r="O3" s="594"/>
      <c r="P3" s="594"/>
      <c r="Q3" s="594"/>
      <c r="R3" s="597"/>
      <c r="S3" s="597"/>
      <c r="T3" s="597"/>
      <c r="U3" s="597"/>
      <c r="V3" s="598"/>
      <c r="W3" s="488" t="s">
        <v>85</v>
      </c>
      <c r="X3" s="489"/>
      <c r="Y3" s="489"/>
      <c r="Z3" s="489"/>
      <c r="AA3" s="489"/>
      <c r="AB3" s="593"/>
      <c r="AC3" s="597" t="s">
        <v>86</v>
      </c>
      <c r="AD3" s="489"/>
      <c r="AE3" s="489"/>
      <c r="AF3" s="489"/>
      <c r="AG3" s="489"/>
      <c r="AH3" s="489"/>
      <c r="AI3" s="489"/>
      <c r="AJ3" s="489"/>
      <c r="AK3" s="489"/>
      <c r="AL3" s="559"/>
      <c r="AM3" s="488" t="s">
        <v>87</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88</v>
      </c>
      <c r="BO3" s="489"/>
      <c r="BP3" s="489"/>
      <c r="BQ3" s="489"/>
      <c r="BR3" s="489"/>
      <c r="BS3" s="489"/>
      <c r="BT3" s="489"/>
      <c r="BU3" s="559"/>
      <c r="BV3" s="488" t="s">
        <v>89</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90</v>
      </c>
      <c r="CU3" s="489"/>
      <c r="CV3" s="489"/>
      <c r="CW3" s="489"/>
      <c r="CX3" s="489"/>
      <c r="CY3" s="489"/>
      <c r="CZ3" s="489"/>
      <c r="DA3" s="559"/>
      <c r="DB3" s="488" t="s">
        <v>91</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92</v>
      </c>
      <c r="AZ4" s="446"/>
      <c r="BA4" s="446"/>
      <c r="BB4" s="446"/>
      <c r="BC4" s="446"/>
      <c r="BD4" s="446"/>
      <c r="BE4" s="446"/>
      <c r="BF4" s="446"/>
      <c r="BG4" s="446"/>
      <c r="BH4" s="446"/>
      <c r="BI4" s="446"/>
      <c r="BJ4" s="446"/>
      <c r="BK4" s="446"/>
      <c r="BL4" s="446"/>
      <c r="BM4" s="447"/>
      <c r="BN4" s="448">
        <v>35905918</v>
      </c>
      <c r="BO4" s="449"/>
      <c r="BP4" s="449"/>
      <c r="BQ4" s="449"/>
      <c r="BR4" s="449"/>
      <c r="BS4" s="449"/>
      <c r="BT4" s="449"/>
      <c r="BU4" s="450"/>
      <c r="BV4" s="448">
        <v>37608565</v>
      </c>
      <c r="BW4" s="449"/>
      <c r="BX4" s="449"/>
      <c r="BY4" s="449"/>
      <c r="BZ4" s="449"/>
      <c r="CA4" s="449"/>
      <c r="CB4" s="449"/>
      <c r="CC4" s="450"/>
      <c r="CD4" s="585" t="s">
        <v>93</v>
      </c>
      <c r="CE4" s="586"/>
      <c r="CF4" s="586"/>
      <c r="CG4" s="586"/>
      <c r="CH4" s="586"/>
      <c r="CI4" s="586"/>
      <c r="CJ4" s="586"/>
      <c r="CK4" s="586"/>
      <c r="CL4" s="586"/>
      <c r="CM4" s="586"/>
      <c r="CN4" s="586"/>
      <c r="CO4" s="586"/>
      <c r="CP4" s="586"/>
      <c r="CQ4" s="586"/>
      <c r="CR4" s="586"/>
      <c r="CS4" s="587"/>
      <c r="CT4" s="588">
        <v>5.7</v>
      </c>
      <c r="CU4" s="589"/>
      <c r="CV4" s="589"/>
      <c r="CW4" s="589"/>
      <c r="CX4" s="589"/>
      <c r="CY4" s="589"/>
      <c r="CZ4" s="589"/>
      <c r="DA4" s="590"/>
      <c r="DB4" s="588">
        <v>4.8</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94</v>
      </c>
      <c r="AN5" s="376"/>
      <c r="AO5" s="376"/>
      <c r="AP5" s="376"/>
      <c r="AQ5" s="376"/>
      <c r="AR5" s="376"/>
      <c r="AS5" s="376"/>
      <c r="AT5" s="377"/>
      <c r="AU5" s="477" t="s">
        <v>95</v>
      </c>
      <c r="AV5" s="478"/>
      <c r="AW5" s="478"/>
      <c r="AX5" s="478"/>
      <c r="AY5" s="433" t="s">
        <v>96</v>
      </c>
      <c r="AZ5" s="434"/>
      <c r="BA5" s="434"/>
      <c r="BB5" s="434"/>
      <c r="BC5" s="434"/>
      <c r="BD5" s="434"/>
      <c r="BE5" s="434"/>
      <c r="BF5" s="434"/>
      <c r="BG5" s="434"/>
      <c r="BH5" s="434"/>
      <c r="BI5" s="434"/>
      <c r="BJ5" s="434"/>
      <c r="BK5" s="434"/>
      <c r="BL5" s="434"/>
      <c r="BM5" s="435"/>
      <c r="BN5" s="419">
        <v>34225716</v>
      </c>
      <c r="BO5" s="420"/>
      <c r="BP5" s="420"/>
      <c r="BQ5" s="420"/>
      <c r="BR5" s="420"/>
      <c r="BS5" s="420"/>
      <c r="BT5" s="420"/>
      <c r="BU5" s="421"/>
      <c r="BV5" s="419">
        <v>36440534</v>
      </c>
      <c r="BW5" s="420"/>
      <c r="BX5" s="420"/>
      <c r="BY5" s="420"/>
      <c r="BZ5" s="420"/>
      <c r="CA5" s="420"/>
      <c r="CB5" s="420"/>
      <c r="CC5" s="421"/>
      <c r="CD5" s="459" t="s">
        <v>97</v>
      </c>
      <c r="CE5" s="379"/>
      <c r="CF5" s="379"/>
      <c r="CG5" s="379"/>
      <c r="CH5" s="379"/>
      <c r="CI5" s="379"/>
      <c r="CJ5" s="379"/>
      <c r="CK5" s="379"/>
      <c r="CL5" s="379"/>
      <c r="CM5" s="379"/>
      <c r="CN5" s="379"/>
      <c r="CO5" s="379"/>
      <c r="CP5" s="379"/>
      <c r="CQ5" s="379"/>
      <c r="CR5" s="379"/>
      <c r="CS5" s="460"/>
      <c r="CT5" s="416">
        <v>92.9</v>
      </c>
      <c r="CU5" s="417"/>
      <c r="CV5" s="417"/>
      <c r="CW5" s="417"/>
      <c r="CX5" s="417"/>
      <c r="CY5" s="417"/>
      <c r="CZ5" s="417"/>
      <c r="DA5" s="418"/>
      <c r="DB5" s="416">
        <v>89.8</v>
      </c>
      <c r="DC5" s="417"/>
      <c r="DD5" s="417"/>
      <c r="DE5" s="417"/>
      <c r="DF5" s="417"/>
      <c r="DG5" s="417"/>
      <c r="DH5" s="417"/>
      <c r="DI5" s="418"/>
    </row>
    <row r="6" spans="1:119" ht="18.75" customHeight="1" x14ac:dyDescent="0.15">
      <c r="A6" s="181"/>
      <c r="B6" s="565" t="s">
        <v>98</v>
      </c>
      <c r="C6" s="406"/>
      <c r="D6" s="406"/>
      <c r="E6" s="566"/>
      <c r="F6" s="566"/>
      <c r="G6" s="566"/>
      <c r="H6" s="566"/>
      <c r="I6" s="566"/>
      <c r="J6" s="566"/>
      <c r="K6" s="566"/>
      <c r="L6" s="566" t="s">
        <v>99</v>
      </c>
      <c r="M6" s="566"/>
      <c r="N6" s="566"/>
      <c r="O6" s="566"/>
      <c r="P6" s="566"/>
      <c r="Q6" s="566"/>
      <c r="R6" s="404"/>
      <c r="S6" s="404"/>
      <c r="T6" s="404"/>
      <c r="U6" s="404"/>
      <c r="V6" s="572"/>
      <c r="W6" s="509" t="s">
        <v>100</v>
      </c>
      <c r="X6" s="405"/>
      <c r="Y6" s="405"/>
      <c r="Z6" s="405"/>
      <c r="AA6" s="405"/>
      <c r="AB6" s="406"/>
      <c r="AC6" s="577" t="s">
        <v>101</v>
      </c>
      <c r="AD6" s="578"/>
      <c r="AE6" s="578"/>
      <c r="AF6" s="578"/>
      <c r="AG6" s="578"/>
      <c r="AH6" s="578"/>
      <c r="AI6" s="578"/>
      <c r="AJ6" s="578"/>
      <c r="AK6" s="578"/>
      <c r="AL6" s="579"/>
      <c r="AM6" s="476" t="s">
        <v>102</v>
      </c>
      <c r="AN6" s="376"/>
      <c r="AO6" s="376"/>
      <c r="AP6" s="376"/>
      <c r="AQ6" s="376"/>
      <c r="AR6" s="376"/>
      <c r="AS6" s="376"/>
      <c r="AT6" s="377"/>
      <c r="AU6" s="477" t="s">
        <v>95</v>
      </c>
      <c r="AV6" s="478"/>
      <c r="AW6" s="478"/>
      <c r="AX6" s="478"/>
      <c r="AY6" s="433" t="s">
        <v>103</v>
      </c>
      <c r="AZ6" s="434"/>
      <c r="BA6" s="434"/>
      <c r="BB6" s="434"/>
      <c r="BC6" s="434"/>
      <c r="BD6" s="434"/>
      <c r="BE6" s="434"/>
      <c r="BF6" s="434"/>
      <c r="BG6" s="434"/>
      <c r="BH6" s="434"/>
      <c r="BI6" s="434"/>
      <c r="BJ6" s="434"/>
      <c r="BK6" s="434"/>
      <c r="BL6" s="434"/>
      <c r="BM6" s="435"/>
      <c r="BN6" s="419">
        <v>1680202</v>
      </c>
      <c r="BO6" s="420"/>
      <c r="BP6" s="420"/>
      <c r="BQ6" s="420"/>
      <c r="BR6" s="420"/>
      <c r="BS6" s="420"/>
      <c r="BT6" s="420"/>
      <c r="BU6" s="421"/>
      <c r="BV6" s="419">
        <v>1168031</v>
      </c>
      <c r="BW6" s="420"/>
      <c r="BX6" s="420"/>
      <c r="BY6" s="420"/>
      <c r="BZ6" s="420"/>
      <c r="CA6" s="420"/>
      <c r="CB6" s="420"/>
      <c r="CC6" s="421"/>
      <c r="CD6" s="459" t="s">
        <v>104</v>
      </c>
      <c r="CE6" s="379"/>
      <c r="CF6" s="379"/>
      <c r="CG6" s="379"/>
      <c r="CH6" s="379"/>
      <c r="CI6" s="379"/>
      <c r="CJ6" s="379"/>
      <c r="CK6" s="379"/>
      <c r="CL6" s="379"/>
      <c r="CM6" s="379"/>
      <c r="CN6" s="379"/>
      <c r="CO6" s="379"/>
      <c r="CP6" s="379"/>
      <c r="CQ6" s="379"/>
      <c r="CR6" s="379"/>
      <c r="CS6" s="460"/>
      <c r="CT6" s="562">
        <v>94.1</v>
      </c>
      <c r="CU6" s="563"/>
      <c r="CV6" s="563"/>
      <c r="CW6" s="563"/>
      <c r="CX6" s="563"/>
      <c r="CY6" s="563"/>
      <c r="CZ6" s="563"/>
      <c r="DA6" s="564"/>
      <c r="DB6" s="562">
        <v>92.8</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105</v>
      </c>
      <c r="AN7" s="376"/>
      <c r="AO7" s="376"/>
      <c r="AP7" s="376"/>
      <c r="AQ7" s="376"/>
      <c r="AR7" s="376"/>
      <c r="AS7" s="376"/>
      <c r="AT7" s="377"/>
      <c r="AU7" s="477" t="s">
        <v>106</v>
      </c>
      <c r="AV7" s="478"/>
      <c r="AW7" s="478"/>
      <c r="AX7" s="478"/>
      <c r="AY7" s="433" t="s">
        <v>107</v>
      </c>
      <c r="AZ7" s="434"/>
      <c r="BA7" s="434"/>
      <c r="BB7" s="434"/>
      <c r="BC7" s="434"/>
      <c r="BD7" s="434"/>
      <c r="BE7" s="434"/>
      <c r="BF7" s="434"/>
      <c r="BG7" s="434"/>
      <c r="BH7" s="434"/>
      <c r="BI7" s="434"/>
      <c r="BJ7" s="434"/>
      <c r="BK7" s="434"/>
      <c r="BL7" s="434"/>
      <c r="BM7" s="435"/>
      <c r="BN7" s="419">
        <v>646792</v>
      </c>
      <c r="BO7" s="420"/>
      <c r="BP7" s="420"/>
      <c r="BQ7" s="420"/>
      <c r="BR7" s="420"/>
      <c r="BS7" s="420"/>
      <c r="BT7" s="420"/>
      <c r="BU7" s="421"/>
      <c r="BV7" s="419">
        <v>289988</v>
      </c>
      <c r="BW7" s="420"/>
      <c r="BX7" s="420"/>
      <c r="BY7" s="420"/>
      <c r="BZ7" s="420"/>
      <c r="CA7" s="420"/>
      <c r="CB7" s="420"/>
      <c r="CC7" s="421"/>
      <c r="CD7" s="459" t="s">
        <v>108</v>
      </c>
      <c r="CE7" s="379"/>
      <c r="CF7" s="379"/>
      <c r="CG7" s="379"/>
      <c r="CH7" s="379"/>
      <c r="CI7" s="379"/>
      <c r="CJ7" s="379"/>
      <c r="CK7" s="379"/>
      <c r="CL7" s="379"/>
      <c r="CM7" s="379"/>
      <c r="CN7" s="379"/>
      <c r="CO7" s="379"/>
      <c r="CP7" s="379"/>
      <c r="CQ7" s="379"/>
      <c r="CR7" s="379"/>
      <c r="CS7" s="460"/>
      <c r="CT7" s="419">
        <v>18122209</v>
      </c>
      <c r="CU7" s="420"/>
      <c r="CV7" s="420"/>
      <c r="CW7" s="420"/>
      <c r="CX7" s="420"/>
      <c r="CY7" s="420"/>
      <c r="CZ7" s="420"/>
      <c r="DA7" s="421"/>
      <c r="DB7" s="419">
        <v>18333181</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109</v>
      </c>
      <c r="AN8" s="376"/>
      <c r="AO8" s="376"/>
      <c r="AP8" s="376"/>
      <c r="AQ8" s="376"/>
      <c r="AR8" s="376"/>
      <c r="AS8" s="376"/>
      <c r="AT8" s="377"/>
      <c r="AU8" s="477" t="s">
        <v>95</v>
      </c>
      <c r="AV8" s="478"/>
      <c r="AW8" s="478"/>
      <c r="AX8" s="478"/>
      <c r="AY8" s="433" t="s">
        <v>110</v>
      </c>
      <c r="AZ8" s="434"/>
      <c r="BA8" s="434"/>
      <c r="BB8" s="434"/>
      <c r="BC8" s="434"/>
      <c r="BD8" s="434"/>
      <c r="BE8" s="434"/>
      <c r="BF8" s="434"/>
      <c r="BG8" s="434"/>
      <c r="BH8" s="434"/>
      <c r="BI8" s="434"/>
      <c r="BJ8" s="434"/>
      <c r="BK8" s="434"/>
      <c r="BL8" s="434"/>
      <c r="BM8" s="435"/>
      <c r="BN8" s="419">
        <v>1033410</v>
      </c>
      <c r="BO8" s="420"/>
      <c r="BP8" s="420"/>
      <c r="BQ8" s="420"/>
      <c r="BR8" s="420"/>
      <c r="BS8" s="420"/>
      <c r="BT8" s="420"/>
      <c r="BU8" s="421"/>
      <c r="BV8" s="419">
        <v>878043</v>
      </c>
      <c r="BW8" s="420"/>
      <c r="BX8" s="420"/>
      <c r="BY8" s="420"/>
      <c r="BZ8" s="420"/>
      <c r="CA8" s="420"/>
      <c r="CB8" s="420"/>
      <c r="CC8" s="421"/>
      <c r="CD8" s="459" t="s">
        <v>111</v>
      </c>
      <c r="CE8" s="379"/>
      <c r="CF8" s="379"/>
      <c r="CG8" s="379"/>
      <c r="CH8" s="379"/>
      <c r="CI8" s="379"/>
      <c r="CJ8" s="379"/>
      <c r="CK8" s="379"/>
      <c r="CL8" s="379"/>
      <c r="CM8" s="379"/>
      <c r="CN8" s="379"/>
      <c r="CO8" s="379"/>
      <c r="CP8" s="379"/>
      <c r="CQ8" s="379"/>
      <c r="CR8" s="379"/>
      <c r="CS8" s="460"/>
      <c r="CT8" s="522">
        <v>0.4</v>
      </c>
      <c r="CU8" s="523"/>
      <c r="CV8" s="523"/>
      <c r="CW8" s="523"/>
      <c r="CX8" s="523"/>
      <c r="CY8" s="523"/>
      <c r="CZ8" s="523"/>
      <c r="DA8" s="524"/>
      <c r="DB8" s="522">
        <v>0.41</v>
      </c>
      <c r="DC8" s="523"/>
      <c r="DD8" s="523"/>
      <c r="DE8" s="523"/>
      <c r="DF8" s="523"/>
      <c r="DG8" s="523"/>
      <c r="DH8" s="523"/>
      <c r="DI8" s="524"/>
    </row>
    <row r="9" spans="1:119" ht="18.75" customHeight="1" thickBot="1" x14ac:dyDescent="0.2">
      <c r="A9" s="181"/>
      <c r="B9" s="551" t="s">
        <v>112</v>
      </c>
      <c r="C9" s="552"/>
      <c r="D9" s="552"/>
      <c r="E9" s="552"/>
      <c r="F9" s="552"/>
      <c r="G9" s="552"/>
      <c r="H9" s="552"/>
      <c r="I9" s="552"/>
      <c r="J9" s="552"/>
      <c r="K9" s="470"/>
      <c r="L9" s="553" t="s">
        <v>113</v>
      </c>
      <c r="M9" s="554"/>
      <c r="N9" s="554"/>
      <c r="O9" s="554"/>
      <c r="P9" s="554"/>
      <c r="Q9" s="555"/>
      <c r="R9" s="556">
        <v>57032</v>
      </c>
      <c r="S9" s="557"/>
      <c r="T9" s="557"/>
      <c r="U9" s="557"/>
      <c r="V9" s="558"/>
      <c r="W9" s="488" t="s">
        <v>114</v>
      </c>
      <c r="X9" s="489"/>
      <c r="Y9" s="489"/>
      <c r="Z9" s="489"/>
      <c r="AA9" s="489"/>
      <c r="AB9" s="489"/>
      <c r="AC9" s="489"/>
      <c r="AD9" s="489"/>
      <c r="AE9" s="489"/>
      <c r="AF9" s="489"/>
      <c r="AG9" s="489"/>
      <c r="AH9" s="489"/>
      <c r="AI9" s="489"/>
      <c r="AJ9" s="489"/>
      <c r="AK9" s="489"/>
      <c r="AL9" s="559"/>
      <c r="AM9" s="476" t="s">
        <v>115</v>
      </c>
      <c r="AN9" s="376"/>
      <c r="AO9" s="376"/>
      <c r="AP9" s="376"/>
      <c r="AQ9" s="376"/>
      <c r="AR9" s="376"/>
      <c r="AS9" s="376"/>
      <c r="AT9" s="377"/>
      <c r="AU9" s="477" t="s">
        <v>95</v>
      </c>
      <c r="AV9" s="478"/>
      <c r="AW9" s="478"/>
      <c r="AX9" s="478"/>
      <c r="AY9" s="433" t="s">
        <v>116</v>
      </c>
      <c r="AZ9" s="434"/>
      <c r="BA9" s="434"/>
      <c r="BB9" s="434"/>
      <c r="BC9" s="434"/>
      <c r="BD9" s="434"/>
      <c r="BE9" s="434"/>
      <c r="BF9" s="434"/>
      <c r="BG9" s="434"/>
      <c r="BH9" s="434"/>
      <c r="BI9" s="434"/>
      <c r="BJ9" s="434"/>
      <c r="BK9" s="434"/>
      <c r="BL9" s="434"/>
      <c r="BM9" s="435"/>
      <c r="BN9" s="419">
        <v>155367</v>
      </c>
      <c r="BO9" s="420"/>
      <c r="BP9" s="420"/>
      <c r="BQ9" s="420"/>
      <c r="BR9" s="420"/>
      <c r="BS9" s="420"/>
      <c r="BT9" s="420"/>
      <c r="BU9" s="421"/>
      <c r="BV9" s="419">
        <v>17809</v>
      </c>
      <c r="BW9" s="420"/>
      <c r="BX9" s="420"/>
      <c r="BY9" s="420"/>
      <c r="BZ9" s="420"/>
      <c r="CA9" s="420"/>
      <c r="CB9" s="420"/>
      <c r="CC9" s="421"/>
      <c r="CD9" s="459" t="s">
        <v>117</v>
      </c>
      <c r="CE9" s="379"/>
      <c r="CF9" s="379"/>
      <c r="CG9" s="379"/>
      <c r="CH9" s="379"/>
      <c r="CI9" s="379"/>
      <c r="CJ9" s="379"/>
      <c r="CK9" s="379"/>
      <c r="CL9" s="379"/>
      <c r="CM9" s="379"/>
      <c r="CN9" s="379"/>
      <c r="CO9" s="379"/>
      <c r="CP9" s="379"/>
      <c r="CQ9" s="379"/>
      <c r="CR9" s="379"/>
      <c r="CS9" s="460"/>
      <c r="CT9" s="416">
        <v>20.100000000000001</v>
      </c>
      <c r="CU9" s="417"/>
      <c r="CV9" s="417"/>
      <c r="CW9" s="417"/>
      <c r="CX9" s="417"/>
      <c r="CY9" s="417"/>
      <c r="CZ9" s="417"/>
      <c r="DA9" s="418"/>
      <c r="DB9" s="416">
        <v>19.899999999999999</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118</v>
      </c>
      <c r="M10" s="376"/>
      <c r="N10" s="376"/>
      <c r="O10" s="376"/>
      <c r="P10" s="376"/>
      <c r="Q10" s="377"/>
      <c r="R10" s="372">
        <v>59756</v>
      </c>
      <c r="S10" s="373"/>
      <c r="T10" s="373"/>
      <c r="U10" s="373"/>
      <c r="V10" s="432"/>
      <c r="W10" s="560"/>
      <c r="X10" s="370"/>
      <c r="Y10" s="370"/>
      <c r="Z10" s="370"/>
      <c r="AA10" s="370"/>
      <c r="AB10" s="370"/>
      <c r="AC10" s="370"/>
      <c r="AD10" s="370"/>
      <c r="AE10" s="370"/>
      <c r="AF10" s="370"/>
      <c r="AG10" s="370"/>
      <c r="AH10" s="370"/>
      <c r="AI10" s="370"/>
      <c r="AJ10" s="370"/>
      <c r="AK10" s="370"/>
      <c r="AL10" s="561"/>
      <c r="AM10" s="476" t="s">
        <v>119</v>
      </c>
      <c r="AN10" s="376"/>
      <c r="AO10" s="376"/>
      <c r="AP10" s="376"/>
      <c r="AQ10" s="376"/>
      <c r="AR10" s="376"/>
      <c r="AS10" s="376"/>
      <c r="AT10" s="377"/>
      <c r="AU10" s="477" t="s">
        <v>120</v>
      </c>
      <c r="AV10" s="478"/>
      <c r="AW10" s="478"/>
      <c r="AX10" s="478"/>
      <c r="AY10" s="433" t="s">
        <v>121</v>
      </c>
      <c r="AZ10" s="434"/>
      <c r="BA10" s="434"/>
      <c r="BB10" s="434"/>
      <c r="BC10" s="434"/>
      <c r="BD10" s="434"/>
      <c r="BE10" s="434"/>
      <c r="BF10" s="434"/>
      <c r="BG10" s="434"/>
      <c r="BH10" s="434"/>
      <c r="BI10" s="434"/>
      <c r="BJ10" s="434"/>
      <c r="BK10" s="434"/>
      <c r="BL10" s="434"/>
      <c r="BM10" s="435"/>
      <c r="BN10" s="419">
        <v>3555</v>
      </c>
      <c r="BO10" s="420"/>
      <c r="BP10" s="420"/>
      <c r="BQ10" s="420"/>
      <c r="BR10" s="420"/>
      <c r="BS10" s="420"/>
      <c r="BT10" s="420"/>
      <c r="BU10" s="421"/>
      <c r="BV10" s="419">
        <v>1941</v>
      </c>
      <c r="BW10" s="420"/>
      <c r="BX10" s="420"/>
      <c r="BY10" s="420"/>
      <c r="BZ10" s="420"/>
      <c r="CA10" s="420"/>
      <c r="CB10" s="420"/>
      <c r="CC10" s="421"/>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123</v>
      </c>
      <c r="M11" s="381"/>
      <c r="N11" s="381"/>
      <c r="O11" s="381"/>
      <c r="P11" s="381"/>
      <c r="Q11" s="382"/>
      <c r="R11" s="548" t="s">
        <v>124</v>
      </c>
      <c r="S11" s="549"/>
      <c r="T11" s="549"/>
      <c r="U11" s="549"/>
      <c r="V11" s="550"/>
      <c r="W11" s="560"/>
      <c r="X11" s="370"/>
      <c r="Y11" s="370"/>
      <c r="Z11" s="370"/>
      <c r="AA11" s="370"/>
      <c r="AB11" s="370"/>
      <c r="AC11" s="370"/>
      <c r="AD11" s="370"/>
      <c r="AE11" s="370"/>
      <c r="AF11" s="370"/>
      <c r="AG11" s="370"/>
      <c r="AH11" s="370"/>
      <c r="AI11" s="370"/>
      <c r="AJ11" s="370"/>
      <c r="AK11" s="370"/>
      <c r="AL11" s="561"/>
      <c r="AM11" s="476" t="s">
        <v>125</v>
      </c>
      <c r="AN11" s="376"/>
      <c r="AO11" s="376"/>
      <c r="AP11" s="376"/>
      <c r="AQ11" s="376"/>
      <c r="AR11" s="376"/>
      <c r="AS11" s="376"/>
      <c r="AT11" s="377"/>
      <c r="AU11" s="477" t="s">
        <v>126</v>
      </c>
      <c r="AV11" s="478"/>
      <c r="AW11" s="478"/>
      <c r="AX11" s="478"/>
      <c r="AY11" s="433" t="s">
        <v>127</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128</v>
      </c>
      <c r="CE11" s="379"/>
      <c r="CF11" s="379"/>
      <c r="CG11" s="379"/>
      <c r="CH11" s="379"/>
      <c r="CI11" s="379"/>
      <c r="CJ11" s="379"/>
      <c r="CK11" s="379"/>
      <c r="CL11" s="379"/>
      <c r="CM11" s="379"/>
      <c r="CN11" s="379"/>
      <c r="CO11" s="379"/>
      <c r="CP11" s="379"/>
      <c r="CQ11" s="379"/>
      <c r="CR11" s="379"/>
      <c r="CS11" s="460"/>
      <c r="CT11" s="522" t="s">
        <v>129</v>
      </c>
      <c r="CU11" s="523"/>
      <c r="CV11" s="523"/>
      <c r="CW11" s="523"/>
      <c r="CX11" s="523"/>
      <c r="CY11" s="523"/>
      <c r="CZ11" s="523"/>
      <c r="DA11" s="524"/>
      <c r="DB11" s="522" t="s">
        <v>130</v>
      </c>
      <c r="DC11" s="523"/>
      <c r="DD11" s="523"/>
      <c r="DE11" s="523"/>
      <c r="DF11" s="523"/>
      <c r="DG11" s="523"/>
      <c r="DH11" s="523"/>
      <c r="DI11" s="524"/>
    </row>
    <row r="12" spans="1:119" ht="18.75" customHeight="1" x14ac:dyDescent="0.15">
      <c r="A12" s="181"/>
      <c r="B12" s="525" t="s">
        <v>131</v>
      </c>
      <c r="C12" s="526"/>
      <c r="D12" s="526"/>
      <c r="E12" s="526"/>
      <c r="F12" s="526"/>
      <c r="G12" s="526"/>
      <c r="H12" s="526"/>
      <c r="I12" s="526"/>
      <c r="J12" s="526"/>
      <c r="K12" s="527"/>
      <c r="L12" s="534" t="s">
        <v>132</v>
      </c>
      <c r="M12" s="535"/>
      <c r="N12" s="535"/>
      <c r="O12" s="535"/>
      <c r="P12" s="535"/>
      <c r="Q12" s="536"/>
      <c r="R12" s="537">
        <v>57562</v>
      </c>
      <c r="S12" s="538"/>
      <c r="T12" s="538"/>
      <c r="U12" s="538"/>
      <c r="V12" s="539"/>
      <c r="W12" s="540" t="s">
        <v>1</v>
      </c>
      <c r="X12" s="478"/>
      <c r="Y12" s="478"/>
      <c r="Z12" s="478"/>
      <c r="AA12" s="478"/>
      <c r="AB12" s="541"/>
      <c r="AC12" s="542" t="s">
        <v>133</v>
      </c>
      <c r="AD12" s="543"/>
      <c r="AE12" s="543"/>
      <c r="AF12" s="543"/>
      <c r="AG12" s="544"/>
      <c r="AH12" s="542" t="s">
        <v>134</v>
      </c>
      <c r="AI12" s="543"/>
      <c r="AJ12" s="543"/>
      <c r="AK12" s="543"/>
      <c r="AL12" s="545"/>
      <c r="AM12" s="476" t="s">
        <v>135</v>
      </c>
      <c r="AN12" s="376"/>
      <c r="AO12" s="376"/>
      <c r="AP12" s="376"/>
      <c r="AQ12" s="376"/>
      <c r="AR12" s="376"/>
      <c r="AS12" s="376"/>
      <c r="AT12" s="377"/>
      <c r="AU12" s="477" t="s">
        <v>95</v>
      </c>
      <c r="AV12" s="478"/>
      <c r="AW12" s="478"/>
      <c r="AX12" s="478"/>
      <c r="AY12" s="433" t="s">
        <v>136</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137</v>
      </c>
      <c r="CE12" s="379"/>
      <c r="CF12" s="379"/>
      <c r="CG12" s="379"/>
      <c r="CH12" s="379"/>
      <c r="CI12" s="379"/>
      <c r="CJ12" s="379"/>
      <c r="CK12" s="379"/>
      <c r="CL12" s="379"/>
      <c r="CM12" s="379"/>
      <c r="CN12" s="379"/>
      <c r="CO12" s="379"/>
      <c r="CP12" s="379"/>
      <c r="CQ12" s="379"/>
      <c r="CR12" s="379"/>
      <c r="CS12" s="460"/>
      <c r="CT12" s="522" t="s">
        <v>138</v>
      </c>
      <c r="CU12" s="523"/>
      <c r="CV12" s="523"/>
      <c r="CW12" s="523"/>
      <c r="CX12" s="523"/>
      <c r="CY12" s="523"/>
      <c r="CZ12" s="523"/>
      <c r="DA12" s="524"/>
      <c r="DB12" s="522" t="s">
        <v>129</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139</v>
      </c>
      <c r="N13" s="504"/>
      <c r="O13" s="504"/>
      <c r="P13" s="504"/>
      <c r="Q13" s="505"/>
      <c r="R13" s="506">
        <v>56882</v>
      </c>
      <c r="S13" s="507"/>
      <c r="T13" s="507"/>
      <c r="U13" s="507"/>
      <c r="V13" s="508"/>
      <c r="W13" s="509" t="s">
        <v>140</v>
      </c>
      <c r="X13" s="405"/>
      <c r="Y13" s="405"/>
      <c r="Z13" s="405"/>
      <c r="AA13" s="405"/>
      <c r="AB13" s="406"/>
      <c r="AC13" s="372">
        <v>4147</v>
      </c>
      <c r="AD13" s="373"/>
      <c r="AE13" s="373"/>
      <c r="AF13" s="373"/>
      <c r="AG13" s="374"/>
      <c r="AH13" s="372">
        <v>4643</v>
      </c>
      <c r="AI13" s="373"/>
      <c r="AJ13" s="373"/>
      <c r="AK13" s="373"/>
      <c r="AL13" s="432"/>
      <c r="AM13" s="476" t="s">
        <v>141</v>
      </c>
      <c r="AN13" s="376"/>
      <c r="AO13" s="376"/>
      <c r="AP13" s="376"/>
      <c r="AQ13" s="376"/>
      <c r="AR13" s="376"/>
      <c r="AS13" s="376"/>
      <c r="AT13" s="377"/>
      <c r="AU13" s="477" t="s">
        <v>142</v>
      </c>
      <c r="AV13" s="478"/>
      <c r="AW13" s="478"/>
      <c r="AX13" s="478"/>
      <c r="AY13" s="433" t="s">
        <v>143</v>
      </c>
      <c r="AZ13" s="434"/>
      <c r="BA13" s="434"/>
      <c r="BB13" s="434"/>
      <c r="BC13" s="434"/>
      <c r="BD13" s="434"/>
      <c r="BE13" s="434"/>
      <c r="BF13" s="434"/>
      <c r="BG13" s="434"/>
      <c r="BH13" s="434"/>
      <c r="BI13" s="434"/>
      <c r="BJ13" s="434"/>
      <c r="BK13" s="434"/>
      <c r="BL13" s="434"/>
      <c r="BM13" s="435"/>
      <c r="BN13" s="419">
        <v>158922</v>
      </c>
      <c r="BO13" s="420"/>
      <c r="BP13" s="420"/>
      <c r="BQ13" s="420"/>
      <c r="BR13" s="420"/>
      <c r="BS13" s="420"/>
      <c r="BT13" s="420"/>
      <c r="BU13" s="421"/>
      <c r="BV13" s="419">
        <v>19750</v>
      </c>
      <c r="BW13" s="420"/>
      <c r="BX13" s="420"/>
      <c r="BY13" s="420"/>
      <c r="BZ13" s="420"/>
      <c r="CA13" s="420"/>
      <c r="CB13" s="420"/>
      <c r="CC13" s="421"/>
      <c r="CD13" s="459" t="s">
        <v>144</v>
      </c>
      <c r="CE13" s="379"/>
      <c r="CF13" s="379"/>
      <c r="CG13" s="379"/>
      <c r="CH13" s="379"/>
      <c r="CI13" s="379"/>
      <c r="CJ13" s="379"/>
      <c r="CK13" s="379"/>
      <c r="CL13" s="379"/>
      <c r="CM13" s="379"/>
      <c r="CN13" s="379"/>
      <c r="CO13" s="379"/>
      <c r="CP13" s="379"/>
      <c r="CQ13" s="379"/>
      <c r="CR13" s="379"/>
      <c r="CS13" s="460"/>
      <c r="CT13" s="416">
        <v>10.4</v>
      </c>
      <c r="CU13" s="417"/>
      <c r="CV13" s="417"/>
      <c r="CW13" s="417"/>
      <c r="CX13" s="417"/>
      <c r="CY13" s="417"/>
      <c r="CZ13" s="417"/>
      <c r="DA13" s="418"/>
      <c r="DB13" s="416">
        <v>9.1</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145</v>
      </c>
      <c r="M14" s="546"/>
      <c r="N14" s="546"/>
      <c r="O14" s="546"/>
      <c r="P14" s="546"/>
      <c r="Q14" s="547"/>
      <c r="R14" s="506">
        <v>57981</v>
      </c>
      <c r="S14" s="507"/>
      <c r="T14" s="507"/>
      <c r="U14" s="507"/>
      <c r="V14" s="508"/>
      <c r="W14" s="510"/>
      <c r="X14" s="408"/>
      <c r="Y14" s="408"/>
      <c r="Z14" s="408"/>
      <c r="AA14" s="408"/>
      <c r="AB14" s="409"/>
      <c r="AC14" s="499">
        <v>15.3</v>
      </c>
      <c r="AD14" s="500"/>
      <c r="AE14" s="500"/>
      <c r="AF14" s="500"/>
      <c r="AG14" s="501"/>
      <c r="AH14" s="499">
        <v>16.2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146</v>
      </c>
      <c r="CE14" s="457"/>
      <c r="CF14" s="457"/>
      <c r="CG14" s="457"/>
      <c r="CH14" s="457"/>
      <c r="CI14" s="457"/>
      <c r="CJ14" s="457"/>
      <c r="CK14" s="457"/>
      <c r="CL14" s="457"/>
      <c r="CM14" s="457"/>
      <c r="CN14" s="457"/>
      <c r="CO14" s="457"/>
      <c r="CP14" s="457"/>
      <c r="CQ14" s="457"/>
      <c r="CR14" s="457"/>
      <c r="CS14" s="458"/>
      <c r="CT14" s="516">
        <v>22.7</v>
      </c>
      <c r="CU14" s="517"/>
      <c r="CV14" s="517"/>
      <c r="CW14" s="517"/>
      <c r="CX14" s="517"/>
      <c r="CY14" s="517"/>
      <c r="CZ14" s="517"/>
      <c r="DA14" s="518"/>
      <c r="DB14" s="516">
        <v>22.9</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147</v>
      </c>
      <c r="N15" s="504"/>
      <c r="O15" s="504"/>
      <c r="P15" s="504"/>
      <c r="Q15" s="505"/>
      <c r="R15" s="506">
        <v>57432</v>
      </c>
      <c r="S15" s="507"/>
      <c r="T15" s="507"/>
      <c r="U15" s="507"/>
      <c r="V15" s="508"/>
      <c r="W15" s="509" t="s">
        <v>148</v>
      </c>
      <c r="X15" s="405"/>
      <c r="Y15" s="405"/>
      <c r="Z15" s="405"/>
      <c r="AA15" s="405"/>
      <c r="AB15" s="406"/>
      <c r="AC15" s="372">
        <v>6006</v>
      </c>
      <c r="AD15" s="373"/>
      <c r="AE15" s="373"/>
      <c r="AF15" s="373"/>
      <c r="AG15" s="374"/>
      <c r="AH15" s="372">
        <v>6315</v>
      </c>
      <c r="AI15" s="373"/>
      <c r="AJ15" s="373"/>
      <c r="AK15" s="373"/>
      <c r="AL15" s="432"/>
      <c r="AM15" s="476"/>
      <c r="AN15" s="376"/>
      <c r="AO15" s="376"/>
      <c r="AP15" s="376"/>
      <c r="AQ15" s="376"/>
      <c r="AR15" s="376"/>
      <c r="AS15" s="376"/>
      <c r="AT15" s="377"/>
      <c r="AU15" s="477"/>
      <c r="AV15" s="478"/>
      <c r="AW15" s="478"/>
      <c r="AX15" s="478"/>
      <c r="AY15" s="445" t="s">
        <v>149</v>
      </c>
      <c r="AZ15" s="446"/>
      <c r="BA15" s="446"/>
      <c r="BB15" s="446"/>
      <c r="BC15" s="446"/>
      <c r="BD15" s="446"/>
      <c r="BE15" s="446"/>
      <c r="BF15" s="446"/>
      <c r="BG15" s="446"/>
      <c r="BH15" s="446"/>
      <c r="BI15" s="446"/>
      <c r="BJ15" s="446"/>
      <c r="BK15" s="446"/>
      <c r="BL15" s="446"/>
      <c r="BM15" s="447"/>
      <c r="BN15" s="448">
        <v>6483610</v>
      </c>
      <c r="BO15" s="449"/>
      <c r="BP15" s="449"/>
      <c r="BQ15" s="449"/>
      <c r="BR15" s="449"/>
      <c r="BS15" s="449"/>
      <c r="BT15" s="449"/>
      <c r="BU15" s="450"/>
      <c r="BV15" s="448">
        <v>6152392</v>
      </c>
      <c r="BW15" s="449"/>
      <c r="BX15" s="449"/>
      <c r="BY15" s="449"/>
      <c r="BZ15" s="449"/>
      <c r="CA15" s="449"/>
      <c r="CB15" s="449"/>
      <c r="CC15" s="450"/>
      <c r="CD15" s="519" t="s">
        <v>150</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151</v>
      </c>
      <c r="M16" s="494"/>
      <c r="N16" s="494"/>
      <c r="O16" s="494"/>
      <c r="P16" s="494"/>
      <c r="Q16" s="495"/>
      <c r="R16" s="496" t="s">
        <v>152</v>
      </c>
      <c r="S16" s="497"/>
      <c r="T16" s="497"/>
      <c r="U16" s="497"/>
      <c r="V16" s="498"/>
      <c r="W16" s="510"/>
      <c r="X16" s="408"/>
      <c r="Y16" s="408"/>
      <c r="Z16" s="408"/>
      <c r="AA16" s="408"/>
      <c r="AB16" s="409"/>
      <c r="AC16" s="499">
        <v>22.1</v>
      </c>
      <c r="AD16" s="500"/>
      <c r="AE16" s="500"/>
      <c r="AF16" s="500"/>
      <c r="AG16" s="501"/>
      <c r="AH16" s="499">
        <v>22</v>
      </c>
      <c r="AI16" s="500"/>
      <c r="AJ16" s="500"/>
      <c r="AK16" s="500"/>
      <c r="AL16" s="502"/>
      <c r="AM16" s="476"/>
      <c r="AN16" s="376"/>
      <c r="AO16" s="376"/>
      <c r="AP16" s="376"/>
      <c r="AQ16" s="376"/>
      <c r="AR16" s="376"/>
      <c r="AS16" s="376"/>
      <c r="AT16" s="377"/>
      <c r="AU16" s="477"/>
      <c r="AV16" s="478"/>
      <c r="AW16" s="478"/>
      <c r="AX16" s="478"/>
      <c r="AY16" s="433" t="s">
        <v>153</v>
      </c>
      <c r="AZ16" s="434"/>
      <c r="BA16" s="434"/>
      <c r="BB16" s="434"/>
      <c r="BC16" s="434"/>
      <c r="BD16" s="434"/>
      <c r="BE16" s="434"/>
      <c r="BF16" s="434"/>
      <c r="BG16" s="434"/>
      <c r="BH16" s="434"/>
      <c r="BI16" s="434"/>
      <c r="BJ16" s="434"/>
      <c r="BK16" s="434"/>
      <c r="BL16" s="434"/>
      <c r="BM16" s="435"/>
      <c r="BN16" s="419">
        <v>16257669</v>
      </c>
      <c r="BO16" s="420"/>
      <c r="BP16" s="420"/>
      <c r="BQ16" s="420"/>
      <c r="BR16" s="420"/>
      <c r="BS16" s="420"/>
      <c r="BT16" s="420"/>
      <c r="BU16" s="421"/>
      <c r="BV16" s="419">
        <v>15978415</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154</v>
      </c>
      <c r="N17" s="513"/>
      <c r="O17" s="513"/>
      <c r="P17" s="513"/>
      <c r="Q17" s="514"/>
      <c r="R17" s="496" t="s">
        <v>155</v>
      </c>
      <c r="S17" s="497"/>
      <c r="T17" s="497"/>
      <c r="U17" s="497"/>
      <c r="V17" s="498"/>
      <c r="W17" s="509" t="s">
        <v>156</v>
      </c>
      <c r="X17" s="405"/>
      <c r="Y17" s="405"/>
      <c r="Z17" s="405"/>
      <c r="AA17" s="405"/>
      <c r="AB17" s="406"/>
      <c r="AC17" s="372">
        <v>17017</v>
      </c>
      <c r="AD17" s="373"/>
      <c r="AE17" s="373"/>
      <c r="AF17" s="373"/>
      <c r="AG17" s="374"/>
      <c r="AH17" s="372">
        <v>17682</v>
      </c>
      <c r="AI17" s="373"/>
      <c r="AJ17" s="373"/>
      <c r="AK17" s="373"/>
      <c r="AL17" s="432"/>
      <c r="AM17" s="476"/>
      <c r="AN17" s="376"/>
      <c r="AO17" s="376"/>
      <c r="AP17" s="376"/>
      <c r="AQ17" s="376"/>
      <c r="AR17" s="376"/>
      <c r="AS17" s="376"/>
      <c r="AT17" s="377"/>
      <c r="AU17" s="477"/>
      <c r="AV17" s="478"/>
      <c r="AW17" s="478"/>
      <c r="AX17" s="478"/>
      <c r="AY17" s="433" t="s">
        <v>157</v>
      </c>
      <c r="AZ17" s="434"/>
      <c r="BA17" s="434"/>
      <c r="BB17" s="434"/>
      <c r="BC17" s="434"/>
      <c r="BD17" s="434"/>
      <c r="BE17" s="434"/>
      <c r="BF17" s="434"/>
      <c r="BG17" s="434"/>
      <c r="BH17" s="434"/>
      <c r="BI17" s="434"/>
      <c r="BJ17" s="434"/>
      <c r="BK17" s="434"/>
      <c r="BL17" s="434"/>
      <c r="BM17" s="435"/>
      <c r="BN17" s="419">
        <v>8118987</v>
      </c>
      <c r="BO17" s="420"/>
      <c r="BP17" s="420"/>
      <c r="BQ17" s="420"/>
      <c r="BR17" s="420"/>
      <c r="BS17" s="420"/>
      <c r="BT17" s="420"/>
      <c r="BU17" s="421"/>
      <c r="BV17" s="419">
        <v>7688740</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158</v>
      </c>
      <c r="C18" s="470"/>
      <c r="D18" s="470"/>
      <c r="E18" s="471"/>
      <c r="F18" s="471"/>
      <c r="G18" s="471"/>
      <c r="H18" s="471"/>
      <c r="I18" s="471"/>
      <c r="J18" s="471"/>
      <c r="K18" s="471"/>
      <c r="L18" s="472">
        <v>188.67</v>
      </c>
      <c r="M18" s="472"/>
      <c r="N18" s="472"/>
      <c r="O18" s="472"/>
      <c r="P18" s="472"/>
      <c r="Q18" s="472"/>
      <c r="R18" s="473"/>
      <c r="S18" s="473"/>
      <c r="T18" s="473"/>
      <c r="U18" s="473"/>
      <c r="V18" s="474"/>
      <c r="W18" s="490"/>
      <c r="X18" s="491"/>
      <c r="Y18" s="491"/>
      <c r="Z18" s="491"/>
      <c r="AA18" s="491"/>
      <c r="AB18" s="515"/>
      <c r="AC18" s="389">
        <v>62.6</v>
      </c>
      <c r="AD18" s="390"/>
      <c r="AE18" s="390"/>
      <c r="AF18" s="390"/>
      <c r="AG18" s="475"/>
      <c r="AH18" s="389">
        <v>61.7</v>
      </c>
      <c r="AI18" s="390"/>
      <c r="AJ18" s="390"/>
      <c r="AK18" s="390"/>
      <c r="AL18" s="391"/>
      <c r="AM18" s="476"/>
      <c r="AN18" s="376"/>
      <c r="AO18" s="376"/>
      <c r="AP18" s="376"/>
      <c r="AQ18" s="376"/>
      <c r="AR18" s="376"/>
      <c r="AS18" s="376"/>
      <c r="AT18" s="377"/>
      <c r="AU18" s="477"/>
      <c r="AV18" s="478"/>
      <c r="AW18" s="478"/>
      <c r="AX18" s="478"/>
      <c r="AY18" s="433" t="s">
        <v>159</v>
      </c>
      <c r="AZ18" s="434"/>
      <c r="BA18" s="434"/>
      <c r="BB18" s="434"/>
      <c r="BC18" s="434"/>
      <c r="BD18" s="434"/>
      <c r="BE18" s="434"/>
      <c r="BF18" s="434"/>
      <c r="BG18" s="434"/>
      <c r="BH18" s="434"/>
      <c r="BI18" s="434"/>
      <c r="BJ18" s="434"/>
      <c r="BK18" s="434"/>
      <c r="BL18" s="434"/>
      <c r="BM18" s="435"/>
      <c r="BN18" s="419">
        <v>16971940</v>
      </c>
      <c r="BO18" s="420"/>
      <c r="BP18" s="420"/>
      <c r="BQ18" s="420"/>
      <c r="BR18" s="420"/>
      <c r="BS18" s="420"/>
      <c r="BT18" s="420"/>
      <c r="BU18" s="421"/>
      <c r="BV18" s="419">
        <v>16656349</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160</v>
      </c>
      <c r="C19" s="470"/>
      <c r="D19" s="470"/>
      <c r="E19" s="471"/>
      <c r="F19" s="471"/>
      <c r="G19" s="471"/>
      <c r="H19" s="471"/>
      <c r="I19" s="471"/>
      <c r="J19" s="471"/>
      <c r="K19" s="471"/>
      <c r="L19" s="479">
        <v>302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161</v>
      </c>
      <c r="AZ19" s="434"/>
      <c r="BA19" s="434"/>
      <c r="BB19" s="434"/>
      <c r="BC19" s="434"/>
      <c r="BD19" s="434"/>
      <c r="BE19" s="434"/>
      <c r="BF19" s="434"/>
      <c r="BG19" s="434"/>
      <c r="BH19" s="434"/>
      <c r="BI19" s="434"/>
      <c r="BJ19" s="434"/>
      <c r="BK19" s="434"/>
      <c r="BL19" s="434"/>
      <c r="BM19" s="435"/>
      <c r="BN19" s="419">
        <v>21969763</v>
      </c>
      <c r="BO19" s="420"/>
      <c r="BP19" s="420"/>
      <c r="BQ19" s="420"/>
      <c r="BR19" s="420"/>
      <c r="BS19" s="420"/>
      <c r="BT19" s="420"/>
      <c r="BU19" s="421"/>
      <c r="BV19" s="419">
        <v>21070495</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162</v>
      </c>
      <c r="C20" s="470"/>
      <c r="D20" s="470"/>
      <c r="E20" s="471"/>
      <c r="F20" s="471"/>
      <c r="G20" s="471"/>
      <c r="H20" s="471"/>
      <c r="I20" s="471"/>
      <c r="J20" s="471"/>
      <c r="K20" s="471"/>
      <c r="L20" s="479">
        <v>21535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163</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164</v>
      </c>
      <c r="C22" s="396"/>
      <c r="D22" s="397"/>
      <c r="E22" s="404" t="s">
        <v>1</v>
      </c>
      <c r="F22" s="405"/>
      <c r="G22" s="405"/>
      <c r="H22" s="405"/>
      <c r="I22" s="405"/>
      <c r="J22" s="405"/>
      <c r="K22" s="406"/>
      <c r="L22" s="404" t="s">
        <v>165</v>
      </c>
      <c r="M22" s="405"/>
      <c r="N22" s="405"/>
      <c r="O22" s="405"/>
      <c r="P22" s="406"/>
      <c r="Q22" s="410" t="s">
        <v>166</v>
      </c>
      <c r="R22" s="411"/>
      <c r="S22" s="411"/>
      <c r="T22" s="411"/>
      <c r="U22" s="411"/>
      <c r="V22" s="412"/>
      <c r="W22" s="461" t="s">
        <v>167</v>
      </c>
      <c r="X22" s="396"/>
      <c r="Y22" s="397"/>
      <c r="Z22" s="404" t="s">
        <v>1</v>
      </c>
      <c r="AA22" s="405"/>
      <c r="AB22" s="405"/>
      <c r="AC22" s="405"/>
      <c r="AD22" s="405"/>
      <c r="AE22" s="405"/>
      <c r="AF22" s="405"/>
      <c r="AG22" s="406"/>
      <c r="AH22" s="422" t="s">
        <v>168</v>
      </c>
      <c r="AI22" s="405"/>
      <c r="AJ22" s="405"/>
      <c r="AK22" s="405"/>
      <c r="AL22" s="406"/>
      <c r="AM22" s="422" t="s">
        <v>169</v>
      </c>
      <c r="AN22" s="423"/>
      <c r="AO22" s="423"/>
      <c r="AP22" s="423"/>
      <c r="AQ22" s="423"/>
      <c r="AR22" s="424"/>
      <c r="AS22" s="410" t="s">
        <v>166</v>
      </c>
      <c r="AT22" s="411"/>
      <c r="AU22" s="411"/>
      <c r="AV22" s="411"/>
      <c r="AW22" s="411"/>
      <c r="AX22" s="428"/>
      <c r="AY22" s="445" t="s">
        <v>170</v>
      </c>
      <c r="AZ22" s="446"/>
      <c r="BA22" s="446"/>
      <c r="BB22" s="446"/>
      <c r="BC22" s="446"/>
      <c r="BD22" s="446"/>
      <c r="BE22" s="446"/>
      <c r="BF22" s="446"/>
      <c r="BG22" s="446"/>
      <c r="BH22" s="446"/>
      <c r="BI22" s="446"/>
      <c r="BJ22" s="446"/>
      <c r="BK22" s="446"/>
      <c r="BL22" s="446"/>
      <c r="BM22" s="447"/>
      <c r="BN22" s="448">
        <v>41216887</v>
      </c>
      <c r="BO22" s="449"/>
      <c r="BP22" s="449"/>
      <c r="BQ22" s="449"/>
      <c r="BR22" s="449"/>
      <c r="BS22" s="449"/>
      <c r="BT22" s="449"/>
      <c r="BU22" s="450"/>
      <c r="BV22" s="448">
        <v>42782318</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171</v>
      </c>
      <c r="AZ23" s="434"/>
      <c r="BA23" s="434"/>
      <c r="BB23" s="434"/>
      <c r="BC23" s="434"/>
      <c r="BD23" s="434"/>
      <c r="BE23" s="434"/>
      <c r="BF23" s="434"/>
      <c r="BG23" s="434"/>
      <c r="BH23" s="434"/>
      <c r="BI23" s="434"/>
      <c r="BJ23" s="434"/>
      <c r="BK23" s="434"/>
      <c r="BL23" s="434"/>
      <c r="BM23" s="435"/>
      <c r="BN23" s="419">
        <v>31836604</v>
      </c>
      <c r="BO23" s="420"/>
      <c r="BP23" s="420"/>
      <c r="BQ23" s="420"/>
      <c r="BR23" s="420"/>
      <c r="BS23" s="420"/>
      <c r="BT23" s="420"/>
      <c r="BU23" s="421"/>
      <c r="BV23" s="419">
        <v>32923174</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172</v>
      </c>
      <c r="F24" s="376"/>
      <c r="G24" s="376"/>
      <c r="H24" s="376"/>
      <c r="I24" s="376"/>
      <c r="J24" s="376"/>
      <c r="K24" s="377"/>
      <c r="L24" s="372">
        <v>1</v>
      </c>
      <c r="M24" s="373"/>
      <c r="N24" s="373"/>
      <c r="O24" s="373"/>
      <c r="P24" s="374"/>
      <c r="Q24" s="372">
        <v>8310</v>
      </c>
      <c r="R24" s="373"/>
      <c r="S24" s="373"/>
      <c r="T24" s="373"/>
      <c r="U24" s="373"/>
      <c r="V24" s="374"/>
      <c r="W24" s="462"/>
      <c r="X24" s="399"/>
      <c r="Y24" s="400"/>
      <c r="Z24" s="375" t="s">
        <v>173</v>
      </c>
      <c r="AA24" s="376"/>
      <c r="AB24" s="376"/>
      <c r="AC24" s="376"/>
      <c r="AD24" s="376"/>
      <c r="AE24" s="376"/>
      <c r="AF24" s="376"/>
      <c r="AG24" s="377"/>
      <c r="AH24" s="372">
        <v>384</v>
      </c>
      <c r="AI24" s="373"/>
      <c r="AJ24" s="373"/>
      <c r="AK24" s="373"/>
      <c r="AL24" s="374"/>
      <c r="AM24" s="372">
        <v>1217664</v>
      </c>
      <c r="AN24" s="373"/>
      <c r="AO24" s="373"/>
      <c r="AP24" s="373"/>
      <c r="AQ24" s="373"/>
      <c r="AR24" s="374"/>
      <c r="AS24" s="372">
        <v>3171</v>
      </c>
      <c r="AT24" s="373"/>
      <c r="AU24" s="373"/>
      <c r="AV24" s="373"/>
      <c r="AW24" s="373"/>
      <c r="AX24" s="432"/>
      <c r="AY24" s="392" t="s">
        <v>174</v>
      </c>
      <c r="AZ24" s="393"/>
      <c r="BA24" s="393"/>
      <c r="BB24" s="393"/>
      <c r="BC24" s="393"/>
      <c r="BD24" s="393"/>
      <c r="BE24" s="393"/>
      <c r="BF24" s="393"/>
      <c r="BG24" s="393"/>
      <c r="BH24" s="393"/>
      <c r="BI24" s="393"/>
      <c r="BJ24" s="393"/>
      <c r="BK24" s="393"/>
      <c r="BL24" s="393"/>
      <c r="BM24" s="394"/>
      <c r="BN24" s="419">
        <v>30956787</v>
      </c>
      <c r="BO24" s="420"/>
      <c r="BP24" s="420"/>
      <c r="BQ24" s="420"/>
      <c r="BR24" s="420"/>
      <c r="BS24" s="420"/>
      <c r="BT24" s="420"/>
      <c r="BU24" s="421"/>
      <c r="BV24" s="419">
        <v>31714803</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175</v>
      </c>
      <c r="F25" s="376"/>
      <c r="G25" s="376"/>
      <c r="H25" s="376"/>
      <c r="I25" s="376"/>
      <c r="J25" s="376"/>
      <c r="K25" s="377"/>
      <c r="L25" s="372">
        <v>2</v>
      </c>
      <c r="M25" s="373"/>
      <c r="N25" s="373"/>
      <c r="O25" s="373"/>
      <c r="P25" s="374"/>
      <c r="Q25" s="372">
        <v>6230</v>
      </c>
      <c r="R25" s="373"/>
      <c r="S25" s="373"/>
      <c r="T25" s="373"/>
      <c r="U25" s="373"/>
      <c r="V25" s="374"/>
      <c r="W25" s="462"/>
      <c r="X25" s="399"/>
      <c r="Y25" s="400"/>
      <c r="Z25" s="375" t="s">
        <v>176</v>
      </c>
      <c r="AA25" s="376"/>
      <c r="AB25" s="376"/>
      <c r="AC25" s="376"/>
      <c r="AD25" s="376"/>
      <c r="AE25" s="376"/>
      <c r="AF25" s="376"/>
      <c r="AG25" s="377"/>
      <c r="AH25" s="372" t="s">
        <v>130</v>
      </c>
      <c r="AI25" s="373"/>
      <c r="AJ25" s="373"/>
      <c r="AK25" s="373"/>
      <c r="AL25" s="374"/>
      <c r="AM25" s="372" t="s">
        <v>177</v>
      </c>
      <c r="AN25" s="373"/>
      <c r="AO25" s="373"/>
      <c r="AP25" s="373"/>
      <c r="AQ25" s="373"/>
      <c r="AR25" s="374"/>
      <c r="AS25" s="372" t="s">
        <v>177</v>
      </c>
      <c r="AT25" s="373"/>
      <c r="AU25" s="373"/>
      <c r="AV25" s="373"/>
      <c r="AW25" s="373"/>
      <c r="AX25" s="432"/>
      <c r="AY25" s="445" t="s">
        <v>178</v>
      </c>
      <c r="AZ25" s="446"/>
      <c r="BA25" s="446"/>
      <c r="BB25" s="446"/>
      <c r="BC25" s="446"/>
      <c r="BD25" s="446"/>
      <c r="BE25" s="446"/>
      <c r="BF25" s="446"/>
      <c r="BG25" s="446"/>
      <c r="BH25" s="446"/>
      <c r="BI25" s="446"/>
      <c r="BJ25" s="446"/>
      <c r="BK25" s="446"/>
      <c r="BL25" s="446"/>
      <c r="BM25" s="447"/>
      <c r="BN25" s="448">
        <v>14361697</v>
      </c>
      <c r="BO25" s="449"/>
      <c r="BP25" s="449"/>
      <c r="BQ25" s="449"/>
      <c r="BR25" s="449"/>
      <c r="BS25" s="449"/>
      <c r="BT25" s="449"/>
      <c r="BU25" s="450"/>
      <c r="BV25" s="448">
        <v>14395436</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179</v>
      </c>
      <c r="F26" s="376"/>
      <c r="G26" s="376"/>
      <c r="H26" s="376"/>
      <c r="I26" s="376"/>
      <c r="J26" s="376"/>
      <c r="K26" s="377"/>
      <c r="L26" s="372">
        <v>1</v>
      </c>
      <c r="M26" s="373"/>
      <c r="N26" s="373"/>
      <c r="O26" s="373"/>
      <c r="P26" s="374"/>
      <c r="Q26" s="372">
        <v>5730</v>
      </c>
      <c r="R26" s="373"/>
      <c r="S26" s="373"/>
      <c r="T26" s="373"/>
      <c r="U26" s="373"/>
      <c r="V26" s="374"/>
      <c r="W26" s="462"/>
      <c r="X26" s="399"/>
      <c r="Y26" s="400"/>
      <c r="Z26" s="375" t="s">
        <v>180</v>
      </c>
      <c r="AA26" s="430"/>
      <c r="AB26" s="430"/>
      <c r="AC26" s="430"/>
      <c r="AD26" s="430"/>
      <c r="AE26" s="430"/>
      <c r="AF26" s="430"/>
      <c r="AG26" s="431"/>
      <c r="AH26" s="372">
        <v>12</v>
      </c>
      <c r="AI26" s="373"/>
      <c r="AJ26" s="373"/>
      <c r="AK26" s="373"/>
      <c r="AL26" s="374"/>
      <c r="AM26" s="372">
        <v>36564</v>
      </c>
      <c r="AN26" s="373"/>
      <c r="AO26" s="373"/>
      <c r="AP26" s="373"/>
      <c r="AQ26" s="373"/>
      <c r="AR26" s="374"/>
      <c r="AS26" s="372">
        <v>3047</v>
      </c>
      <c r="AT26" s="373"/>
      <c r="AU26" s="373"/>
      <c r="AV26" s="373"/>
      <c r="AW26" s="373"/>
      <c r="AX26" s="432"/>
      <c r="AY26" s="459" t="s">
        <v>181</v>
      </c>
      <c r="AZ26" s="379"/>
      <c r="BA26" s="379"/>
      <c r="BB26" s="379"/>
      <c r="BC26" s="379"/>
      <c r="BD26" s="379"/>
      <c r="BE26" s="379"/>
      <c r="BF26" s="379"/>
      <c r="BG26" s="379"/>
      <c r="BH26" s="379"/>
      <c r="BI26" s="379"/>
      <c r="BJ26" s="379"/>
      <c r="BK26" s="379"/>
      <c r="BL26" s="379"/>
      <c r="BM26" s="460"/>
      <c r="BN26" s="419" t="s">
        <v>177</v>
      </c>
      <c r="BO26" s="420"/>
      <c r="BP26" s="420"/>
      <c r="BQ26" s="420"/>
      <c r="BR26" s="420"/>
      <c r="BS26" s="420"/>
      <c r="BT26" s="420"/>
      <c r="BU26" s="421"/>
      <c r="BV26" s="419" t="s">
        <v>130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182</v>
      </c>
      <c r="F27" s="376"/>
      <c r="G27" s="376"/>
      <c r="H27" s="376"/>
      <c r="I27" s="376"/>
      <c r="J27" s="376"/>
      <c r="K27" s="377"/>
      <c r="L27" s="372">
        <v>1</v>
      </c>
      <c r="M27" s="373"/>
      <c r="N27" s="373"/>
      <c r="O27" s="373"/>
      <c r="P27" s="374"/>
      <c r="Q27" s="372">
        <v>4030</v>
      </c>
      <c r="R27" s="373"/>
      <c r="S27" s="373"/>
      <c r="T27" s="373"/>
      <c r="U27" s="373"/>
      <c r="V27" s="374"/>
      <c r="W27" s="462"/>
      <c r="X27" s="399"/>
      <c r="Y27" s="400"/>
      <c r="Z27" s="375" t="s">
        <v>183</v>
      </c>
      <c r="AA27" s="376"/>
      <c r="AB27" s="376"/>
      <c r="AC27" s="376"/>
      <c r="AD27" s="376"/>
      <c r="AE27" s="376"/>
      <c r="AF27" s="376"/>
      <c r="AG27" s="377"/>
      <c r="AH27" s="372">
        <v>2</v>
      </c>
      <c r="AI27" s="373"/>
      <c r="AJ27" s="373"/>
      <c r="AK27" s="373"/>
      <c r="AL27" s="374"/>
      <c r="AM27" s="372" t="s">
        <v>184</v>
      </c>
      <c r="AN27" s="373"/>
      <c r="AO27" s="373"/>
      <c r="AP27" s="373"/>
      <c r="AQ27" s="373"/>
      <c r="AR27" s="374"/>
      <c r="AS27" s="372" t="s">
        <v>184</v>
      </c>
      <c r="AT27" s="373"/>
      <c r="AU27" s="373"/>
      <c r="AV27" s="373"/>
      <c r="AW27" s="373"/>
      <c r="AX27" s="432"/>
      <c r="AY27" s="456" t="s">
        <v>185</v>
      </c>
      <c r="AZ27" s="457"/>
      <c r="BA27" s="457"/>
      <c r="BB27" s="457"/>
      <c r="BC27" s="457"/>
      <c r="BD27" s="457"/>
      <c r="BE27" s="457"/>
      <c r="BF27" s="457"/>
      <c r="BG27" s="457"/>
      <c r="BH27" s="457"/>
      <c r="BI27" s="457"/>
      <c r="BJ27" s="457"/>
      <c r="BK27" s="457"/>
      <c r="BL27" s="457"/>
      <c r="BM27" s="458"/>
      <c r="BN27" s="453" t="s">
        <v>186</v>
      </c>
      <c r="BO27" s="454"/>
      <c r="BP27" s="454"/>
      <c r="BQ27" s="454"/>
      <c r="BR27" s="454"/>
      <c r="BS27" s="454"/>
      <c r="BT27" s="454"/>
      <c r="BU27" s="455"/>
      <c r="BV27" s="453" t="s">
        <v>177</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187</v>
      </c>
      <c r="F28" s="376"/>
      <c r="G28" s="376"/>
      <c r="H28" s="376"/>
      <c r="I28" s="376"/>
      <c r="J28" s="376"/>
      <c r="K28" s="377"/>
      <c r="L28" s="372">
        <v>1</v>
      </c>
      <c r="M28" s="373"/>
      <c r="N28" s="373"/>
      <c r="O28" s="373"/>
      <c r="P28" s="374"/>
      <c r="Q28" s="372">
        <v>3690</v>
      </c>
      <c r="R28" s="373"/>
      <c r="S28" s="373"/>
      <c r="T28" s="373"/>
      <c r="U28" s="373"/>
      <c r="V28" s="374"/>
      <c r="W28" s="462"/>
      <c r="X28" s="399"/>
      <c r="Y28" s="400"/>
      <c r="Z28" s="375" t="s">
        <v>188</v>
      </c>
      <c r="AA28" s="376"/>
      <c r="AB28" s="376"/>
      <c r="AC28" s="376"/>
      <c r="AD28" s="376"/>
      <c r="AE28" s="376"/>
      <c r="AF28" s="376"/>
      <c r="AG28" s="377"/>
      <c r="AH28" s="372" t="s">
        <v>129</v>
      </c>
      <c r="AI28" s="373"/>
      <c r="AJ28" s="373"/>
      <c r="AK28" s="373"/>
      <c r="AL28" s="374"/>
      <c r="AM28" s="372" t="s">
        <v>177</v>
      </c>
      <c r="AN28" s="373"/>
      <c r="AO28" s="373"/>
      <c r="AP28" s="373"/>
      <c r="AQ28" s="373"/>
      <c r="AR28" s="374"/>
      <c r="AS28" s="372" t="s">
        <v>177</v>
      </c>
      <c r="AT28" s="373"/>
      <c r="AU28" s="373"/>
      <c r="AV28" s="373"/>
      <c r="AW28" s="373"/>
      <c r="AX28" s="432"/>
      <c r="AY28" s="436" t="s">
        <v>189</v>
      </c>
      <c r="AZ28" s="437"/>
      <c r="BA28" s="437"/>
      <c r="BB28" s="438"/>
      <c r="BC28" s="445" t="s">
        <v>50</v>
      </c>
      <c r="BD28" s="446"/>
      <c r="BE28" s="446"/>
      <c r="BF28" s="446"/>
      <c r="BG28" s="446"/>
      <c r="BH28" s="446"/>
      <c r="BI28" s="446"/>
      <c r="BJ28" s="446"/>
      <c r="BK28" s="446"/>
      <c r="BL28" s="446"/>
      <c r="BM28" s="447"/>
      <c r="BN28" s="448">
        <v>9999778</v>
      </c>
      <c r="BO28" s="449"/>
      <c r="BP28" s="449"/>
      <c r="BQ28" s="449"/>
      <c r="BR28" s="449"/>
      <c r="BS28" s="449"/>
      <c r="BT28" s="449"/>
      <c r="BU28" s="450"/>
      <c r="BV28" s="448">
        <v>9557223</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190</v>
      </c>
      <c r="F29" s="376"/>
      <c r="G29" s="376"/>
      <c r="H29" s="376"/>
      <c r="I29" s="376"/>
      <c r="J29" s="376"/>
      <c r="K29" s="377"/>
      <c r="L29" s="372">
        <v>20</v>
      </c>
      <c r="M29" s="373"/>
      <c r="N29" s="373"/>
      <c r="O29" s="373"/>
      <c r="P29" s="374"/>
      <c r="Q29" s="372">
        <v>3480</v>
      </c>
      <c r="R29" s="373"/>
      <c r="S29" s="373"/>
      <c r="T29" s="373"/>
      <c r="U29" s="373"/>
      <c r="V29" s="374"/>
      <c r="W29" s="463"/>
      <c r="X29" s="464"/>
      <c r="Y29" s="465"/>
      <c r="Z29" s="375" t="s">
        <v>191</v>
      </c>
      <c r="AA29" s="376"/>
      <c r="AB29" s="376"/>
      <c r="AC29" s="376"/>
      <c r="AD29" s="376"/>
      <c r="AE29" s="376"/>
      <c r="AF29" s="376"/>
      <c r="AG29" s="377"/>
      <c r="AH29" s="372">
        <v>386</v>
      </c>
      <c r="AI29" s="373"/>
      <c r="AJ29" s="373"/>
      <c r="AK29" s="373"/>
      <c r="AL29" s="374"/>
      <c r="AM29" s="372">
        <v>1225868</v>
      </c>
      <c r="AN29" s="373"/>
      <c r="AO29" s="373"/>
      <c r="AP29" s="373"/>
      <c r="AQ29" s="373"/>
      <c r="AR29" s="374"/>
      <c r="AS29" s="372">
        <v>3176</v>
      </c>
      <c r="AT29" s="373"/>
      <c r="AU29" s="373"/>
      <c r="AV29" s="373"/>
      <c r="AW29" s="373"/>
      <c r="AX29" s="432"/>
      <c r="AY29" s="439"/>
      <c r="AZ29" s="440"/>
      <c r="BA29" s="440"/>
      <c r="BB29" s="441"/>
      <c r="BC29" s="433" t="s">
        <v>192</v>
      </c>
      <c r="BD29" s="434"/>
      <c r="BE29" s="434"/>
      <c r="BF29" s="434"/>
      <c r="BG29" s="434"/>
      <c r="BH29" s="434"/>
      <c r="BI29" s="434"/>
      <c r="BJ29" s="434"/>
      <c r="BK29" s="434"/>
      <c r="BL29" s="434"/>
      <c r="BM29" s="435"/>
      <c r="BN29" s="419">
        <v>733482</v>
      </c>
      <c r="BO29" s="420"/>
      <c r="BP29" s="420"/>
      <c r="BQ29" s="420"/>
      <c r="BR29" s="420"/>
      <c r="BS29" s="420"/>
      <c r="BT29" s="420"/>
      <c r="BU29" s="421"/>
      <c r="BV29" s="419">
        <v>753323</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193</v>
      </c>
      <c r="X30" s="387"/>
      <c r="Y30" s="387"/>
      <c r="Z30" s="387"/>
      <c r="AA30" s="387"/>
      <c r="AB30" s="387"/>
      <c r="AC30" s="387"/>
      <c r="AD30" s="387"/>
      <c r="AE30" s="387"/>
      <c r="AF30" s="387"/>
      <c r="AG30" s="388"/>
      <c r="AH30" s="389">
        <v>99.2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52</v>
      </c>
      <c r="BD30" s="393"/>
      <c r="BE30" s="393"/>
      <c r="BF30" s="393"/>
      <c r="BG30" s="393"/>
      <c r="BH30" s="393"/>
      <c r="BI30" s="393"/>
      <c r="BJ30" s="393"/>
      <c r="BK30" s="393"/>
      <c r="BL30" s="393"/>
      <c r="BM30" s="394"/>
      <c r="BN30" s="453">
        <v>4880007</v>
      </c>
      <c r="BO30" s="454"/>
      <c r="BP30" s="454"/>
      <c r="BQ30" s="454"/>
      <c r="BR30" s="454"/>
      <c r="BS30" s="454"/>
      <c r="BT30" s="454"/>
      <c r="BU30" s="455"/>
      <c r="BV30" s="453">
        <v>4563256</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194</v>
      </c>
      <c r="D32" s="378"/>
      <c r="E32" s="378"/>
      <c r="F32" s="378"/>
      <c r="G32" s="378"/>
      <c r="H32" s="378"/>
      <c r="I32" s="378"/>
      <c r="J32" s="378"/>
      <c r="K32" s="378"/>
      <c r="L32" s="378"/>
      <c r="M32" s="378"/>
      <c r="N32" s="378"/>
      <c r="O32" s="378"/>
      <c r="P32" s="378"/>
      <c r="Q32" s="378"/>
      <c r="R32" s="378"/>
      <c r="S32" s="378"/>
      <c r="U32" s="379" t="s">
        <v>195</v>
      </c>
      <c r="V32" s="379"/>
      <c r="W32" s="379"/>
      <c r="X32" s="379"/>
      <c r="Y32" s="379"/>
      <c r="Z32" s="379"/>
      <c r="AA32" s="379"/>
      <c r="AB32" s="379"/>
      <c r="AC32" s="379"/>
      <c r="AD32" s="379"/>
      <c r="AE32" s="379"/>
      <c r="AF32" s="379"/>
      <c r="AG32" s="379"/>
      <c r="AH32" s="379"/>
      <c r="AI32" s="379"/>
      <c r="AJ32" s="379"/>
      <c r="AK32" s="379"/>
      <c r="AM32" s="379" t="s">
        <v>196</v>
      </c>
      <c r="AN32" s="379"/>
      <c r="AO32" s="379"/>
      <c r="AP32" s="379"/>
      <c r="AQ32" s="379"/>
      <c r="AR32" s="379"/>
      <c r="AS32" s="379"/>
      <c r="AT32" s="379"/>
      <c r="AU32" s="379"/>
      <c r="AV32" s="379"/>
      <c r="AW32" s="379"/>
      <c r="AX32" s="379"/>
      <c r="AY32" s="379"/>
      <c r="AZ32" s="379"/>
      <c r="BA32" s="379"/>
      <c r="BB32" s="379"/>
      <c r="BC32" s="379"/>
      <c r="BE32" s="379" t="s">
        <v>197</v>
      </c>
      <c r="BF32" s="379"/>
      <c r="BG32" s="379"/>
      <c r="BH32" s="379"/>
      <c r="BI32" s="379"/>
      <c r="BJ32" s="379"/>
      <c r="BK32" s="379"/>
      <c r="BL32" s="379"/>
      <c r="BM32" s="379"/>
      <c r="BN32" s="379"/>
      <c r="BO32" s="379"/>
      <c r="BP32" s="379"/>
      <c r="BQ32" s="379"/>
      <c r="BR32" s="379"/>
      <c r="BS32" s="379"/>
      <c r="BT32" s="379"/>
      <c r="BU32" s="379"/>
      <c r="BW32" s="379" t="s">
        <v>198</v>
      </c>
      <c r="BX32" s="379"/>
      <c r="BY32" s="379"/>
      <c r="BZ32" s="379"/>
      <c r="CA32" s="379"/>
      <c r="CB32" s="379"/>
      <c r="CC32" s="379"/>
      <c r="CD32" s="379"/>
      <c r="CE32" s="379"/>
      <c r="CF32" s="379"/>
      <c r="CG32" s="379"/>
      <c r="CH32" s="379"/>
      <c r="CI32" s="379"/>
      <c r="CJ32" s="379"/>
      <c r="CK32" s="379"/>
      <c r="CL32" s="379"/>
      <c r="CM32" s="379"/>
      <c r="CO32" s="379" t="s">
        <v>199</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200</v>
      </c>
      <c r="D33" s="371"/>
      <c r="E33" s="370" t="s">
        <v>201</v>
      </c>
      <c r="F33" s="370"/>
      <c r="G33" s="370"/>
      <c r="H33" s="370"/>
      <c r="I33" s="370"/>
      <c r="J33" s="370"/>
      <c r="K33" s="370"/>
      <c r="L33" s="370"/>
      <c r="M33" s="370"/>
      <c r="N33" s="370"/>
      <c r="O33" s="370"/>
      <c r="P33" s="370"/>
      <c r="Q33" s="370"/>
      <c r="R33" s="370"/>
      <c r="S33" s="370"/>
      <c r="T33" s="206"/>
      <c r="U33" s="371" t="s">
        <v>200</v>
      </c>
      <c r="V33" s="371"/>
      <c r="W33" s="370" t="s">
        <v>202</v>
      </c>
      <c r="X33" s="370"/>
      <c r="Y33" s="370"/>
      <c r="Z33" s="370"/>
      <c r="AA33" s="370"/>
      <c r="AB33" s="370"/>
      <c r="AC33" s="370"/>
      <c r="AD33" s="370"/>
      <c r="AE33" s="370"/>
      <c r="AF33" s="370"/>
      <c r="AG33" s="370"/>
      <c r="AH33" s="370"/>
      <c r="AI33" s="370"/>
      <c r="AJ33" s="370"/>
      <c r="AK33" s="370"/>
      <c r="AL33" s="206"/>
      <c r="AM33" s="371" t="s">
        <v>203</v>
      </c>
      <c r="AN33" s="371"/>
      <c r="AO33" s="370" t="s">
        <v>202</v>
      </c>
      <c r="AP33" s="370"/>
      <c r="AQ33" s="370"/>
      <c r="AR33" s="370"/>
      <c r="AS33" s="370"/>
      <c r="AT33" s="370"/>
      <c r="AU33" s="370"/>
      <c r="AV33" s="370"/>
      <c r="AW33" s="370"/>
      <c r="AX33" s="370"/>
      <c r="AY33" s="370"/>
      <c r="AZ33" s="370"/>
      <c r="BA33" s="370"/>
      <c r="BB33" s="370"/>
      <c r="BC33" s="370"/>
      <c r="BD33" s="207"/>
      <c r="BE33" s="370" t="s">
        <v>204</v>
      </c>
      <c r="BF33" s="370"/>
      <c r="BG33" s="370" t="s">
        <v>205</v>
      </c>
      <c r="BH33" s="370"/>
      <c r="BI33" s="370"/>
      <c r="BJ33" s="370"/>
      <c r="BK33" s="370"/>
      <c r="BL33" s="370"/>
      <c r="BM33" s="370"/>
      <c r="BN33" s="370"/>
      <c r="BO33" s="370"/>
      <c r="BP33" s="370"/>
      <c r="BQ33" s="370"/>
      <c r="BR33" s="370"/>
      <c r="BS33" s="370"/>
      <c r="BT33" s="370"/>
      <c r="BU33" s="370"/>
      <c r="BV33" s="207"/>
      <c r="BW33" s="371" t="s">
        <v>204</v>
      </c>
      <c r="BX33" s="371"/>
      <c r="BY33" s="370" t="s">
        <v>206</v>
      </c>
      <c r="BZ33" s="370"/>
      <c r="CA33" s="370"/>
      <c r="CB33" s="370"/>
      <c r="CC33" s="370"/>
      <c r="CD33" s="370"/>
      <c r="CE33" s="370"/>
      <c r="CF33" s="370"/>
      <c r="CG33" s="370"/>
      <c r="CH33" s="370"/>
      <c r="CI33" s="370"/>
      <c r="CJ33" s="370"/>
      <c r="CK33" s="370"/>
      <c r="CL33" s="370"/>
      <c r="CM33" s="370"/>
      <c r="CN33" s="206"/>
      <c r="CO33" s="371" t="s">
        <v>207</v>
      </c>
      <c r="CP33" s="371"/>
      <c r="CQ33" s="370" t="s">
        <v>208</v>
      </c>
      <c r="CR33" s="370"/>
      <c r="CS33" s="370"/>
      <c r="CT33" s="370"/>
      <c r="CU33" s="370"/>
      <c r="CV33" s="370"/>
      <c r="CW33" s="370"/>
      <c r="CX33" s="370"/>
      <c r="CY33" s="370"/>
      <c r="CZ33" s="370"/>
      <c r="DA33" s="370"/>
      <c r="DB33" s="370"/>
      <c r="DC33" s="370"/>
      <c r="DD33" s="370"/>
      <c r="DE33" s="370"/>
      <c r="DF33" s="206"/>
      <c r="DG33" s="369" t="s">
        <v>209</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9</v>
      </c>
      <c r="BX34" s="367"/>
      <c r="BY34" s="368" t="str">
        <f>IF('各会計、関係団体の財政状況及び健全化判断比率'!B68="","",'各会計、関係団体の財政状況及び健全化判断比率'!B68)</f>
        <v>熊本県市町村総合事務組合</v>
      </c>
      <c r="BZ34" s="368"/>
      <c r="CA34" s="368"/>
      <c r="CB34" s="368"/>
      <c r="CC34" s="368"/>
      <c r="CD34" s="368"/>
      <c r="CE34" s="368"/>
      <c r="CF34" s="368"/>
      <c r="CG34" s="368"/>
      <c r="CH34" s="368"/>
      <c r="CI34" s="368"/>
      <c r="CJ34" s="368"/>
      <c r="CK34" s="368"/>
      <c r="CL34" s="368"/>
      <c r="CM34" s="368"/>
      <c r="CN34" s="181"/>
      <c r="CO34" s="367">
        <f>IF(CQ34="","",MAX(C34:D43,U34:V43,AM34:AN43,BE34:BF43,BW34:BX43)+1)</f>
        <v>15</v>
      </c>
      <c r="CP34" s="367"/>
      <c r="CQ34" s="368" t="str">
        <f>IF('各会計、関係団体の財政状況及び健全化判断比率'!BS7="","",'各会計、関係団体の財政状況及び健全化判断比率'!BS7)</f>
        <v>三角町振興株式会社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f>IF(E35="","",C34+1)</f>
        <v>2</v>
      </c>
      <c r="D35" s="367"/>
      <c r="E35" s="368" t="str">
        <f>IF('各会計、関係団体の財政状況及び健全化判断比率'!B8="","",'各会計、関係団体の財政状況及び健全化判断比率'!B8)</f>
        <v>奨学金特別会計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7</v>
      </c>
      <c r="AN35" s="367"/>
      <c r="AO35" s="368" t="str">
        <f>IF('各会計、関係団体の財政状況及び健全化判断比率'!B32="","",'各会計、関係団体の財政状況及び健全化判断比率'!B32)</f>
        <v>宇城市民病院事業会計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10</v>
      </c>
      <c r="BX35" s="367"/>
      <c r="BY35" s="368" t="str">
        <f>IF('各会計、関係団体の財政状況及び健全化判断比率'!B69="","",'各会計、関係団体の財政状況及び健全化判断比率'!B69)</f>
        <v>上天草・宇城水道企業団</v>
      </c>
      <c r="BZ35" s="368"/>
      <c r="CA35" s="368"/>
      <c r="CB35" s="368"/>
      <c r="CC35" s="368"/>
      <c r="CD35" s="368"/>
      <c r="CE35" s="368"/>
      <c r="CF35" s="368"/>
      <c r="CG35" s="368"/>
      <c r="CH35" s="368"/>
      <c r="CI35" s="368"/>
      <c r="CJ35" s="368"/>
      <c r="CK35" s="368"/>
      <c r="CL35" s="368"/>
      <c r="CM35" s="368"/>
      <c r="CN35" s="181"/>
      <c r="CO35" s="367">
        <f t="shared" ref="CO35:CO43" si="3">IF(CQ35="","",CO34+1)</f>
        <v>16</v>
      </c>
      <c r="CP35" s="367"/>
      <c r="CQ35" s="368" t="str">
        <f>IF('各会計、関係団体の財政状況及び健全化判断比率'!BS8="","",'各会計、関係団体の財政状況及び健全化判断比率'!BS8)</f>
        <v>有限会社アグリパーク豊野</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f t="shared" si="0"/>
        <v>8</v>
      </c>
      <c r="AN36" s="367"/>
      <c r="AO36" s="368" t="str">
        <f>IF('各会計、関係団体の財政状況及び健全化判断比率'!B33="","",'各会計、関係団体の財政状況及び健全化判断比率'!B33)</f>
        <v>下水道事業会計</v>
      </c>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11</v>
      </c>
      <c r="BX36" s="367"/>
      <c r="BY36" s="368" t="str">
        <f>IF('各会計、関係団体の財政状況及び健全化判断比率'!B70="","",'各会計、関係団体の財政状況及び健全化判断比率'!B70)</f>
        <v>宇城広域連合（一般会計）</v>
      </c>
      <c r="BZ36" s="368"/>
      <c r="CA36" s="368"/>
      <c r="CB36" s="368"/>
      <c r="CC36" s="368"/>
      <c r="CD36" s="368"/>
      <c r="CE36" s="368"/>
      <c r="CF36" s="368"/>
      <c r="CG36" s="368"/>
      <c r="CH36" s="368"/>
      <c r="CI36" s="368"/>
      <c r="CJ36" s="368"/>
      <c r="CK36" s="368"/>
      <c r="CL36" s="368"/>
      <c r="CM36" s="368"/>
      <c r="CN36" s="181"/>
      <c r="CO36" s="367">
        <f t="shared" si="3"/>
        <v>17</v>
      </c>
      <c r="CP36" s="367"/>
      <c r="CQ36" s="368" t="str">
        <f>IF('各会計、関係団体の財政状況及び健全化判断比率'!BS9="","",'各会計、関係団体の財政状況及び健全化判断比率'!BS9)</f>
        <v>宇城市土地開発公社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12</v>
      </c>
      <c r="BX37" s="367"/>
      <c r="BY37" s="368" t="str">
        <f>IF('各会計、関係団体の財政状況及び健全化判断比率'!B71="","",'各会計、関係団体の財政状況及び健全化判断比率'!B71)</f>
        <v>宇城広域連合（ふるさと市町村圏基金特別会計）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13</v>
      </c>
      <c r="BX38" s="367"/>
      <c r="BY38" s="368" t="str">
        <f>IF('各会計、関係団体の財政状況及び健全化判断比率'!B72="","",'各会計、関係団体の財政状況及び健全化判断比率'!B72)</f>
        <v>熊本県後期高齢者医療広域連合（一般会計）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14</v>
      </c>
      <c r="BX39" s="367"/>
      <c r="BY39" s="368" t="str">
        <f>IF('各会計、関係団体の財政状況及び健全化判断比率'!B73="","",'各会計、関係団体の財政状況及び健全化判断比率'!B73)</f>
        <v>熊本県後期高齢者医療広域連合（後期高齢者医療特別会計）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210</v>
      </c>
      <c r="E46" s="364" t="s">
        <v>211</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212</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213</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214</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215</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216</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217</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218</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kcgr7l+gpMq6aSATek8pH1p2rEjR0zLZeQeLUyjSvLJ4Amg9IFyHSsETgj/a9v4+ujHDa1k9KM7hu3bgXcfoxQ==" saltValue="4ltaoWRFFZ/gqcxKF8ISw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election activeCell="N44" sqref="N44"/>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151" t="s">
        <v>570</v>
      </c>
      <c r="D34" s="1151"/>
      <c r="E34" s="1152"/>
      <c r="F34" s="32">
        <v>0.45</v>
      </c>
      <c r="G34" s="33" t="s">
        <v>571</v>
      </c>
      <c r="H34" s="33">
        <v>0.19</v>
      </c>
      <c r="I34" s="33">
        <v>0.01</v>
      </c>
      <c r="J34" s="34" t="s">
        <v>572</v>
      </c>
      <c r="K34" s="22"/>
      <c r="L34" s="22"/>
      <c r="M34" s="22"/>
      <c r="N34" s="22"/>
      <c r="O34" s="22"/>
      <c r="P34" s="22"/>
    </row>
    <row r="35" spans="1:16" ht="39" customHeight="1" x14ac:dyDescent="0.15">
      <c r="A35" s="22"/>
      <c r="B35" s="35"/>
      <c r="C35" s="1145" t="s">
        <v>573</v>
      </c>
      <c r="D35" s="1146"/>
      <c r="E35" s="1147"/>
      <c r="F35" s="36">
        <v>8.81</v>
      </c>
      <c r="G35" s="37">
        <v>5.49</v>
      </c>
      <c r="H35" s="37">
        <v>4.8600000000000003</v>
      </c>
      <c r="I35" s="37">
        <v>4.78</v>
      </c>
      <c r="J35" s="38">
        <v>5.69</v>
      </c>
      <c r="K35" s="22"/>
      <c r="L35" s="22"/>
      <c r="M35" s="22"/>
      <c r="N35" s="22"/>
      <c r="O35" s="22"/>
      <c r="P35" s="22"/>
    </row>
    <row r="36" spans="1:16" ht="39" customHeight="1" x14ac:dyDescent="0.15">
      <c r="A36" s="22"/>
      <c r="B36" s="35"/>
      <c r="C36" s="1145" t="s">
        <v>574</v>
      </c>
      <c r="D36" s="1146"/>
      <c r="E36" s="1147"/>
      <c r="F36" s="36">
        <v>1.82</v>
      </c>
      <c r="G36" s="37">
        <v>2.0099999999999998</v>
      </c>
      <c r="H36" s="37">
        <v>2.1</v>
      </c>
      <c r="I36" s="37">
        <v>2.37</v>
      </c>
      <c r="J36" s="38">
        <v>2.99</v>
      </c>
      <c r="K36" s="22"/>
      <c r="L36" s="22"/>
      <c r="M36" s="22"/>
      <c r="N36" s="22"/>
      <c r="O36" s="22"/>
      <c r="P36" s="22"/>
    </row>
    <row r="37" spans="1:16" ht="39" customHeight="1" x14ac:dyDescent="0.15">
      <c r="A37" s="22"/>
      <c r="B37" s="35"/>
      <c r="C37" s="1145" t="s">
        <v>575</v>
      </c>
      <c r="D37" s="1146"/>
      <c r="E37" s="1147"/>
      <c r="F37" s="36">
        <v>1.8</v>
      </c>
      <c r="G37" s="37">
        <v>1.47</v>
      </c>
      <c r="H37" s="37">
        <v>2.2000000000000002</v>
      </c>
      <c r="I37" s="37">
        <v>2.1</v>
      </c>
      <c r="J37" s="38">
        <v>2.08</v>
      </c>
      <c r="K37" s="22"/>
      <c r="L37" s="22"/>
      <c r="M37" s="22"/>
      <c r="N37" s="22"/>
      <c r="O37" s="22"/>
      <c r="P37" s="22"/>
    </row>
    <row r="38" spans="1:16" ht="39" customHeight="1" x14ac:dyDescent="0.15">
      <c r="A38" s="22"/>
      <c r="B38" s="35"/>
      <c r="C38" s="1145" t="s">
        <v>576</v>
      </c>
      <c r="D38" s="1146"/>
      <c r="E38" s="1147"/>
      <c r="F38" s="36">
        <v>3.33</v>
      </c>
      <c r="G38" s="37">
        <v>3.15</v>
      </c>
      <c r="H38" s="37">
        <v>2.5099999999999998</v>
      </c>
      <c r="I38" s="37">
        <v>1.98</v>
      </c>
      <c r="J38" s="38">
        <v>1.98</v>
      </c>
      <c r="K38" s="22"/>
      <c r="L38" s="22"/>
      <c r="M38" s="22"/>
      <c r="N38" s="22"/>
      <c r="O38" s="22"/>
      <c r="P38" s="22"/>
    </row>
    <row r="39" spans="1:16" ht="39" customHeight="1" x14ac:dyDescent="0.15">
      <c r="A39" s="22"/>
      <c r="B39" s="35"/>
      <c r="C39" s="1145" t="s">
        <v>577</v>
      </c>
      <c r="D39" s="1146"/>
      <c r="E39" s="1147"/>
      <c r="F39" s="36">
        <v>1.7</v>
      </c>
      <c r="G39" s="37">
        <v>1.25</v>
      </c>
      <c r="H39" s="37">
        <v>0.7</v>
      </c>
      <c r="I39" s="37">
        <v>1.98</v>
      </c>
      <c r="J39" s="38">
        <v>1.8</v>
      </c>
      <c r="K39" s="22"/>
      <c r="L39" s="22"/>
      <c r="M39" s="22"/>
      <c r="N39" s="22"/>
      <c r="O39" s="22"/>
      <c r="P39" s="22"/>
    </row>
    <row r="40" spans="1:16" ht="39" customHeight="1" x14ac:dyDescent="0.15">
      <c r="A40" s="22"/>
      <c r="B40" s="35"/>
      <c r="C40" s="1145" t="s">
        <v>578</v>
      </c>
      <c r="D40" s="1146"/>
      <c r="E40" s="1147"/>
      <c r="F40" s="36">
        <v>0.02</v>
      </c>
      <c r="G40" s="37">
        <v>0.03</v>
      </c>
      <c r="H40" s="37">
        <v>0.03</v>
      </c>
      <c r="I40" s="37">
        <v>0.03</v>
      </c>
      <c r="J40" s="38">
        <v>0.04</v>
      </c>
      <c r="K40" s="22"/>
      <c r="L40" s="22"/>
      <c r="M40" s="22"/>
      <c r="N40" s="22"/>
      <c r="O40" s="22"/>
      <c r="P40" s="22"/>
    </row>
    <row r="41" spans="1:16" ht="39" customHeight="1" x14ac:dyDescent="0.15">
      <c r="A41" s="22"/>
      <c r="B41" s="35"/>
      <c r="C41" s="1145" t="s">
        <v>579</v>
      </c>
      <c r="D41" s="1146"/>
      <c r="E41" s="1147"/>
      <c r="F41" s="36">
        <v>0.02</v>
      </c>
      <c r="G41" s="37">
        <v>0.03</v>
      </c>
      <c r="H41" s="37">
        <v>0</v>
      </c>
      <c r="I41" s="37">
        <v>0</v>
      </c>
      <c r="J41" s="38">
        <v>0</v>
      </c>
      <c r="K41" s="22"/>
      <c r="L41" s="22"/>
      <c r="M41" s="22"/>
      <c r="N41" s="22"/>
      <c r="O41" s="22"/>
      <c r="P41" s="22"/>
    </row>
    <row r="42" spans="1:16" ht="39" customHeight="1" x14ac:dyDescent="0.15">
      <c r="A42" s="22"/>
      <c r="B42" s="39"/>
      <c r="C42" s="1145" t="s">
        <v>580</v>
      </c>
      <c r="D42" s="1146"/>
      <c r="E42" s="1147"/>
      <c r="F42" s="36" t="s">
        <v>520</v>
      </c>
      <c r="G42" s="37" t="s">
        <v>520</v>
      </c>
      <c r="H42" s="37" t="s">
        <v>520</v>
      </c>
      <c r="I42" s="37" t="s">
        <v>520</v>
      </c>
      <c r="J42" s="38" t="s">
        <v>520</v>
      </c>
      <c r="K42" s="22"/>
      <c r="L42" s="22"/>
      <c r="M42" s="22"/>
      <c r="N42" s="22"/>
      <c r="O42" s="22"/>
      <c r="P42" s="22"/>
    </row>
    <row r="43" spans="1:16" ht="39" customHeight="1" thickBot="1" x14ac:dyDescent="0.2">
      <c r="A43" s="22"/>
      <c r="B43" s="40"/>
      <c r="C43" s="1148" t="s">
        <v>581</v>
      </c>
      <c r="D43" s="1149"/>
      <c r="E43" s="1150"/>
      <c r="F43" s="41">
        <v>0.46</v>
      </c>
      <c r="G43" s="42" t="s">
        <v>520</v>
      </c>
      <c r="H43" s="42" t="s">
        <v>520</v>
      </c>
      <c r="I43" s="42" t="s">
        <v>520</v>
      </c>
      <c r="J43" s="43" t="s">
        <v>520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CBFYyeXVlc0IimcBg1pPvBh5eiFFC3XwygQZ4utWqTef+byZGf2im4DseUWKGpb5r59XOuu45fUfz5X3jiDNRA==" saltValue="mqW4+J4LlHQZeyVvxSvp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7" zoomScale="80" zoomScaleNormal="8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176" t="s">
        <v>11</v>
      </c>
      <c r="C45" s="1177"/>
      <c r="D45" s="58"/>
      <c r="E45" s="1182" t="s">
        <v>12</v>
      </c>
      <c r="F45" s="1182"/>
      <c r="G45" s="1182"/>
      <c r="H45" s="1182"/>
      <c r="I45" s="1182"/>
      <c r="J45" s="1183"/>
      <c r="K45" s="59">
        <v>3918</v>
      </c>
      <c r="L45" s="60">
        <v>3565</v>
      </c>
      <c r="M45" s="60">
        <v>3977</v>
      </c>
      <c r="N45" s="60">
        <v>4223</v>
      </c>
      <c r="O45" s="61">
        <v>4494</v>
      </c>
      <c r="P45" s="48"/>
      <c r="Q45" s="48"/>
      <c r="R45" s="48"/>
      <c r="S45" s="48"/>
      <c r="T45" s="48"/>
      <c r="U45" s="48"/>
    </row>
    <row r="46" spans="1:21" ht="30.75" customHeight="1" x14ac:dyDescent="0.15">
      <c r="A46" s="48"/>
      <c r="B46" s="1178"/>
      <c r="C46" s="1179"/>
      <c r="D46" s="62"/>
      <c r="E46" s="1155" t="s">
        <v>13</v>
      </c>
      <c r="F46" s="1155"/>
      <c r="G46" s="1155"/>
      <c r="H46" s="1155"/>
      <c r="I46" s="1155"/>
      <c r="J46" s="1156"/>
      <c r="K46" s="63" t="s">
        <v>520</v>
      </c>
      <c r="L46" s="64" t="s">
        <v>520</v>
      </c>
      <c r="M46" s="64" t="s">
        <v>520</v>
      </c>
      <c r="N46" s="64" t="s">
        <v>520</v>
      </c>
      <c r="O46" s="65" t="s">
        <v>520</v>
      </c>
      <c r="P46" s="48"/>
      <c r="Q46" s="48"/>
      <c r="R46" s="48"/>
      <c r="S46" s="48"/>
      <c r="T46" s="48"/>
      <c r="U46" s="48"/>
    </row>
    <row r="47" spans="1:21" ht="30.75" customHeight="1" x14ac:dyDescent="0.15">
      <c r="A47" s="48"/>
      <c r="B47" s="1178"/>
      <c r="C47" s="1179"/>
      <c r="D47" s="62"/>
      <c r="E47" s="1155" t="s">
        <v>14</v>
      </c>
      <c r="F47" s="1155"/>
      <c r="G47" s="1155"/>
      <c r="H47" s="1155"/>
      <c r="I47" s="1155"/>
      <c r="J47" s="1156"/>
      <c r="K47" s="63" t="s">
        <v>520</v>
      </c>
      <c r="L47" s="64" t="s">
        <v>520</v>
      </c>
      <c r="M47" s="64" t="s">
        <v>520</v>
      </c>
      <c r="N47" s="64" t="s">
        <v>520</v>
      </c>
      <c r="O47" s="65" t="s">
        <v>520</v>
      </c>
      <c r="P47" s="48"/>
      <c r="Q47" s="48"/>
      <c r="R47" s="48"/>
      <c r="S47" s="48"/>
      <c r="T47" s="48"/>
      <c r="U47" s="48"/>
    </row>
    <row r="48" spans="1:21" ht="30.75" customHeight="1" x14ac:dyDescent="0.15">
      <c r="A48" s="48"/>
      <c r="B48" s="1178"/>
      <c r="C48" s="1179"/>
      <c r="D48" s="62"/>
      <c r="E48" s="1155" t="s">
        <v>15</v>
      </c>
      <c r="F48" s="1155"/>
      <c r="G48" s="1155"/>
      <c r="H48" s="1155"/>
      <c r="I48" s="1155"/>
      <c r="J48" s="1156"/>
      <c r="K48" s="63">
        <v>696</v>
      </c>
      <c r="L48" s="64">
        <v>553</v>
      </c>
      <c r="M48" s="64">
        <v>949</v>
      </c>
      <c r="N48" s="64">
        <v>839</v>
      </c>
      <c r="O48" s="65">
        <v>646</v>
      </c>
      <c r="P48" s="48"/>
      <c r="Q48" s="48"/>
      <c r="R48" s="48"/>
      <c r="S48" s="48"/>
      <c r="T48" s="48"/>
      <c r="U48" s="48"/>
    </row>
    <row r="49" spans="1:21" ht="30.75" customHeight="1" x14ac:dyDescent="0.15">
      <c r="A49" s="48"/>
      <c r="B49" s="1178"/>
      <c r="C49" s="1179"/>
      <c r="D49" s="62"/>
      <c r="E49" s="1155" t="s">
        <v>16</v>
      </c>
      <c r="F49" s="1155"/>
      <c r="G49" s="1155"/>
      <c r="H49" s="1155"/>
      <c r="I49" s="1155"/>
      <c r="J49" s="1156"/>
      <c r="K49" s="63">
        <v>74</v>
      </c>
      <c r="L49" s="64">
        <v>72</v>
      </c>
      <c r="M49" s="64">
        <v>67</v>
      </c>
      <c r="N49" s="64">
        <v>91</v>
      </c>
      <c r="O49" s="65">
        <v>183</v>
      </c>
      <c r="P49" s="48"/>
      <c r="Q49" s="48"/>
      <c r="R49" s="48"/>
      <c r="S49" s="48"/>
      <c r="T49" s="48"/>
      <c r="U49" s="48"/>
    </row>
    <row r="50" spans="1:21" ht="30.75" customHeight="1" x14ac:dyDescent="0.15">
      <c r="A50" s="48"/>
      <c r="B50" s="1178"/>
      <c r="C50" s="1179"/>
      <c r="D50" s="62"/>
      <c r="E50" s="1155" t="s">
        <v>17</v>
      </c>
      <c r="F50" s="1155"/>
      <c r="G50" s="1155"/>
      <c r="H50" s="1155"/>
      <c r="I50" s="1155"/>
      <c r="J50" s="1156"/>
      <c r="K50" s="63">
        <v>7</v>
      </c>
      <c r="L50" s="64">
        <v>7</v>
      </c>
      <c r="M50" s="64">
        <v>10</v>
      </c>
      <c r="N50" s="64">
        <v>56</v>
      </c>
      <c r="O50" s="65">
        <v>50</v>
      </c>
      <c r="P50" s="48"/>
      <c r="Q50" s="48"/>
      <c r="R50" s="48"/>
      <c r="S50" s="48"/>
      <c r="T50" s="48"/>
      <c r="U50" s="48"/>
    </row>
    <row r="51" spans="1:21" ht="30.75" customHeight="1" x14ac:dyDescent="0.15">
      <c r="A51" s="48"/>
      <c r="B51" s="1180"/>
      <c r="C51" s="1181"/>
      <c r="D51" s="66"/>
      <c r="E51" s="1155" t="s">
        <v>18</v>
      </c>
      <c r="F51" s="1155"/>
      <c r="G51" s="1155"/>
      <c r="H51" s="1155"/>
      <c r="I51" s="1155"/>
      <c r="J51" s="1156"/>
      <c r="K51" s="63">
        <v>0</v>
      </c>
      <c r="L51" s="64">
        <v>0</v>
      </c>
      <c r="M51" s="64" t="s">
        <v>520</v>
      </c>
      <c r="N51" s="64" t="s">
        <v>520</v>
      </c>
      <c r="O51" s="65" t="s">
        <v>520</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3398</v>
      </c>
      <c r="L52" s="64">
        <v>3238</v>
      </c>
      <c r="M52" s="64">
        <v>3613</v>
      </c>
      <c r="N52" s="64">
        <v>3647</v>
      </c>
      <c r="O52" s="65">
        <v>3799</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1297</v>
      </c>
      <c r="L53" s="69">
        <v>959</v>
      </c>
      <c r="M53" s="69">
        <v>1390</v>
      </c>
      <c r="N53" s="69">
        <v>1562</v>
      </c>
      <c r="O53" s="70">
        <v>1574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582</v>
      </c>
      <c r="P56" s="48"/>
      <c r="Q56" s="48"/>
      <c r="R56" s="48"/>
      <c r="S56" s="48"/>
      <c r="T56" s="48"/>
      <c r="U56" s="48"/>
    </row>
    <row r="57" spans="1:21" ht="31.5" customHeight="1" thickBot="1" x14ac:dyDescent="0.2">
      <c r="A57" s="48"/>
      <c r="B57" s="76"/>
      <c r="C57" s="77"/>
      <c r="D57" s="77"/>
      <c r="E57" s="78"/>
      <c r="F57" s="78"/>
      <c r="G57" s="78"/>
      <c r="H57" s="78"/>
      <c r="I57" s="78"/>
      <c r="J57" s="79" t="s">
        <v>2</v>
      </c>
      <c r="K57" s="80" t="s">
        <v>583</v>
      </c>
      <c r="L57" s="81" t="s">
        <v>584</v>
      </c>
      <c r="M57" s="81" t="s">
        <v>585</v>
      </c>
      <c r="N57" s="81" t="s">
        <v>586</v>
      </c>
      <c r="O57" s="82" t="s">
        <v>587</v>
      </c>
      <c r="P57" s="48"/>
      <c r="Q57" s="48"/>
      <c r="R57" s="48"/>
      <c r="S57" s="48"/>
      <c r="T57" s="48"/>
      <c r="U57" s="48"/>
    </row>
    <row r="58" spans="1:21" ht="31.5" customHeight="1" x14ac:dyDescent="0.15">
      <c r="B58" s="1161" t="s">
        <v>26</v>
      </c>
      <c r="C58" s="1162"/>
      <c r="D58" s="1167" t="s">
        <v>27</v>
      </c>
      <c r="E58" s="1168"/>
      <c r="F58" s="1168"/>
      <c r="G58" s="1168"/>
      <c r="H58" s="1168"/>
      <c r="I58" s="1168"/>
      <c r="J58" s="1169"/>
      <c r="K58" s="83"/>
      <c r="L58" s="84"/>
      <c r="M58" s="84"/>
      <c r="N58" s="84"/>
      <c r="O58" s="85"/>
    </row>
    <row r="59" spans="1:21" ht="31.5" customHeight="1" x14ac:dyDescent="0.15">
      <c r="B59" s="1163"/>
      <c r="C59" s="1164"/>
      <c r="D59" s="1170" t="s">
        <v>28</v>
      </c>
      <c r="E59" s="1171"/>
      <c r="F59" s="1171"/>
      <c r="G59" s="1171"/>
      <c r="H59" s="1171"/>
      <c r="I59" s="1171"/>
      <c r="J59" s="1172"/>
      <c r="K59" s="86"/>
      <c r="L59" s="87"/>
      <c r="M59" s="87"/>
      <c r="N59" s="87"/>
      <c r="O59" s="88"/>
    </row>
    <row r="60" spans="1:21" ht="31.5" customHeight="1" thickBot="1" x14ac:dyDescent="0.2">
      <c r="B60" s="1165"/>
      <c r="C60" s="1166"/>
      <c r="D60" s="1173" t="s">
        <v>29</v>
      </c>
      <c r="E60" s="1174"/>
      <c r="F60" s="1174"/>
      <c r="G60" s="1174"/>
      <c r="H60" s="1174"/>
      <c r="I60" s="1174"/>
      <c r="J60" s="1175"/>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eS4qGrBohlLDcdiRhiWBKSWvvjLOyIcQVqX5rl8CmWu4565LV2MllPKM+QcPF5DNVa0x6dhYp8Eo/dmFeb5ig==" saltValue="53E0WmFEBzAb+c95TPvcc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election activeCell="M41" sqref="M41"/>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562</v>
      </c>
      <c r="J40" s="103" t="s">
        <v>563</v>
      </c>
      <c r="K40" s="103" t="s">
        <v>564</v>
      </c>
      <c r="L40" s="103" t="s">
        <v>565</v>
      </c>
      <c r="M40" s="104" t="s">
        <v>566</v>
      </c>
    </row>
    <row r="41" spans="2:13" ht="27.75" customHeight="1" x14ac:dyDescent="0.15">
      <c r="B41" s="1196" t="s">
        <v>32</v>
      </c>
      <c r="C41" s="1197"/>
      <c r="D41" s="105"/>
      <c r="E41" s="1198" t="s">
        <v>33</v>
      </c>
      <c r="F41" s="1198"/>
      <c r="G41" s="1198"/>
      <c r="H41" s="1199"/>
      <c r="I41" s="355">
        <v>35488</v>
      </c>
      <c r="J41" s="356">
        <v>38334</v>
      </c>
      <c r="K41" s="356">
        <v>41989</v>
      </c>
      <c r="L41" s="356">
        <v>42782</v>
      </c>
      <c r="M41" s="357">
        <v>41217</v>
      </c>
    </row>
    <row r="42" spans="2:13" ht="27.75" customHeight="1" x14ac:dyDescent="0.15">
      <c r="B42" s="1186"/>
      <c r="C42" s="1187"/>
      <c r="D42" s="106"/>
      <c r="E42" s="1190" t="s">
        <v>34</v>
      </c>
      <c r="F42" s="1190"/>
      <c r="G42" s="1190"/>
      <c r="H42" s="1191"/>
      <c r="I42" s="358">
        <v>51</v>
      </c>
      <c r="J42" s="359">
        <v>52</v>
      </c>
      <c r="K42" s="359">
        <v>65</v>
      </c>
      <c r="L42" s="359">
        <v>65</v>
      </c>
      <c r="M42" s="360">
        <v>54</v>
      </c>
    </row>
    <row r="43" spans="2:13" ht="27.75" customHeight="1" x14ac:dyDescent="0.15">
      <c r="B43" s="1186"/>
      <c r="C43" s="1187"/>
      <c r="D43" s="106"/>
      <c r="E43" s="1190" t="s">
        <v>35</v>
      </c>
      <c r="F43" s="1190"/>
      <c r="G43" s="1190"/>
      <c r="H43" s="1191"/>
      <c r="I43" s="358">
        <v>7903</v>
      </c>
      <c r="J43" s="359">
        <v>6841</v>
      </c>
      <c r="K43" s="359">
        <v>7097</v>
      </c>
      <c r="L43" s="359">
        <v>8458</v>
      </c>
      <c r="M43" s="360">
        <v>7349</v>
      </c>
    </row>
    <row r="44" spans="2:13" ht="27.75" customHeight="1" x14ac:dyDescent="0.15">
      <c r="B44" s="1186"/>
      <c r="C44" s="1187"/>
      <c r="D44" s="106"/>
      <c r="E44" s="1190" t="s">
        <v>36</v>
      </c>
      <c r="F44" s="1190"/>
      <c r="G44" s="1190"/>
      <c r="H44" s="1191"/>
      <c r="I44" s="358">
        <v>645</v>
      </c>
      <c r="J44" s="359">
        <v>883</v>
      </c>
      <c r="K44" s="359">
        <v>732</v>
      </c>
      <c r="L44" s="359">
        <v>1746</v>
      </c>
      <c r="M44" s="360">
        <v>3970</v>
      </c>
    </row>
    <row r="45" spans="2:13" ht="27.75" customHeight="1" x14ac:dyDescent="0.15">
      <c r="B45" s="1186"/>
      <c r="C45" s="1187"/>
      <c r="D45" s="106"/>
      <c r="E45" s="1190" t="s">
        <v>37</v>
      </c>
      <c r="F45" s="1190"/>
      <c r="G45" s="1190"/>
      <c r="H45" s="1191"/>
      <c r="I45" s="358">
        <v>3395</v>
      </c>
      <c r="J45" s="359">
        <v>3298</v>
      </c>
      <c r="K45" s="359">
        <v>3196</v>
      </c>
      <c r="L45" s="359">
        <v>2643</v>
      </c>
      <c r="M45" s="360">
        <v>2766</v>
      </c>
    </row>
    <row r="46" spans="2:13" ht="27.75" customHeight="1" x14ac:dyDescent="0.15">
      <c r="B46" s="1186"/>
      <c r="C46" s="1187"/>
      <c r="D46" s="107"/>
      <c r="E46" s="1190" t="s">
        <v>38</v>
      </c>
      <c r="F46" s="1190"/>
      <c r="G46" s="1190"/>
      <c r="H46" s="1191"/>
      <c r="I46" s="358" t="s">
        <v>520</v>
      </c>
      <c r="J46" s="359" t="s">
        <v>520</v>
      </c>
      <c r="K46" s="359" t="s">
        <v>520</v>
      </c>
      <c r="L46" s="359" t="s">
        <v>520</v>
      </c>
      <c r="M46" s="360" t="s">
        <v>520</v>
      </c>
    </row>
    <row r="47" spans="2:13" ht="27.75" customHeight="1" x14ac:dyDescent="0.15">
      <c r="B47" s="1186"/>
      <c r="C47" s="1187"/>
      <c r="D47" s="108"/>
      <c r="E47" s="1200" t="s">
        <v>39</v>
      </c>
      <c r="F47" s="1201"/>
      <c r="G47" s="1201"/>
      <c r="H47" s="1202"/>
      <c r="I47" s="358" t="s">
        <v>520</v>
      </c>
      <c r="J47" s="359" t="s">
        <v>520</v>
      </c>
      <c r="K47" s="359" t="s">
        <v>520</v>
      </c>
      <c r="L47" s="359" t="s">
        <v>520</v>
      </c>
      <c r="M47" s="360" t="s">
        <v>520</v>
      </c>
    </row>
    <row r="48" spans="2:13" ht="27.75" customHeight="1" x14ac:dyDescent="0.15">
      <c r="B48" s="1186"/>
      <c r="C48" s="1187"/>
      <c r="D48" s="106"/>
      <c r="E48" s="1190" t="s">
        <v>40</v>
      </c>
      <c r="F48" s="1190"/>
      <c r="G48" s="1190"/>
      <c r="H48" s="1191"/>
      <c r="I48" s="358" t="s">
        <v>520</v>
      </c>
      <c r="J48" s="359" t="s">
        <v>520</v>
      </c>
      <c r="K48" s="359" t="s">
        <v>520</v>
      </c>
      <c r="L48" s="359" t="s">
        <v>520</v>
      </c>
      <c r="M48" s="360" t="s">
        <v>520</v>
      </c>
    </row>
    <row r="49" spans="2:13" ht="27.75" customHeight="1" x14ac:dyDescent="0.15">
      <c r="B49" s="1188"/>
      <c r="C49" s="1189"/>
      <c r="D49" s="106"/>
      <c r="E49" s="1190" t="s">
        <v>41</v>
      </c>
      <c r="F49" s="1190"/>
      <c r="G49" s="1190"/>
      <c r="H49" s="1191"/>
      <c r="I49" s="358" t="s">
        <v>520</v>
      </c>
      <c r="J49" s="359" t="s">
        <v>520</v>
      </c>
      <c r="K49" s="359" t="s">
        <v>520</v>
      </c>
      <c r="L49" s="359" t="s">
        <v>520</v>
      </c>
      <c r="M49" s="360" t="s">
        <v>520</v>
      </c>
    </row>
    <row r="50" spans="2:13" ht="27.75" customHeight="1" x14ac:dyDescent="0.15">
      <c r="B50" s="1184" t="s">
        <v>42</v>
      </c>
      <c r="C50" s="1185"/>
      <c r="D50" s="109"/>
      <c r="E50" s="1190" t="s">
        <v>43</v>
      </c>
      <c r="F50" s="1190"/>
      <c r="G50" s="1190"/>
      <c r="H50" s="1191"/>
      <c r="I50" s="358">
        <v>11881</v>
      </c>
      <c r="J50" s="359">
        <v>12944</v>
      </c>
      <c r="K50" s="359">
        <v>12981</v>
      </c>
      <c r="L50" s="359">
        <v>13044</v>
      </c>
      <c r="M50" s="360">
        <v>13872</v>
      </c>
    </row>
    <row r="51" spans="2:13" ht="27.75" customHeight="1" x14ac:dyDescent="0.15">
      <c r="B51" s="1186"/>
      <c r="C51" s="1187"/>
      <c r="D51" s="106"/>
      <c r="E51" s="1190" t="s">
        <v>44</v>
      </c>
      <c r="F51" s="1190"/>
      <c r="G51" s="1190"/>
      <c r="H51" s="1191"/>
      <c r="I51" s="358">
        <v>140</v>
      </c>
      <c r="J51" s="359">
        <v>694</v>
      </c>
      <c r="K51" s="359">
        <v>1098</v>
      </c>
      <c r="L51" s="359">
        <v>1277</v>
      </c>
      <c r="M51" s="360">
        <v>1208</v>
      </c>
    </row>
    <row r="52" spans="2:13" ht="27.75" customHeight="1" x14ac:dyDescent="0.15">
      <c r="B52" s="1188"/>
      <c r="C52" s="1189"/>
      <c r="D52" s="106"/>
      <c r="E52" s="1190" t="s">
        <v>45</v>
      </c>
      <c r="F52" s="1190"/>
      <c r="G52" s="1190"/>
      <c r="H52" s="1191"/>
      <c r="I52" s="358">
        <v>34710</v>
      </c>
      <c r="J52" s="359">
        <v>35489</v>
      </c>
      <c r="K52" s="359">
        <v>36870</v>
      </c>
      <c r="L52" s="359">
        <v>37988</v>
      </c>
      <c r="M52" s="360">
        <v>37003</v>
      </c>
    </row>
    <row r="53" spans="2:13" ht="27.75" customHeight="1" thickBot="1" x14ac:dyDescent="0.2">
      <c r="B53" s="1192" t="s">
        <v>46</v>
      </c>
      <c r="C53" s="1193"/>
      <c r="D53" s="110"/>
      <c r="E53" s="1194" t="s">
        <v>47</v>
      </c>
      <c r="F53" s="1194"/>
      <c r="G53" s="1194"/>
      <c r="H53" s="1195"/>
      <c r="I53" s="361">
        <v>752</v>
      </c>
      <c r="J53" s="362">
        <v>281</v>
      </c>
      <c r="K53" s="362">
        <v>2131</v>
      </c>
      <c r="L53" s="362">
        <v>3386</v>
      </c>
      <c r="M53" s="363">
        <v>3273</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Cd1EnN/34Ba88+TVcBmYzv0vEwycmLENaNLWfh/QiF8JQm2+Y7x2IZITtX9EQT1GSywywibZZjq44AvRLUM4gg==" saltValue="A3BofXq3AIpThmC30ZUeO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9"/>
  <sheetViews>
    <sheetView showGridLines="0" zoomScale="80" zoomScaleNormal="80" zoomScaleSheetLayoutView="100" workbookViewId="0">
      <selection activeCell="H58" sqref="H5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564</v>
      </c>
      <c r="G54" s="119" t="s">
        <v>565</v>
      </c>
      <c r="H54" s="120" t="s">
        <v>566</v>
      </c>
    </row>
    <row r="55" spans="2:8" ht="52.5" customHeight="1" x14ac:dyDescent="0.15">
      <c r="B55" s="121"/>
      <c r="C55" s="1211" t="s">
        <v>50</v>
      </c>
      <c r="D55" s="1211"/>
      <c r="E55" s="1212"/>
      <c r="F55" s="122">
        <v>9125</v>
      </c>
      <c r="G55" s="122">
        <v>9557</v>
      </c>
      <c r="H55" s="123">
        <v>10000</v>
      </c>
    </row>
    <row r="56" spans="2:8" ht="52.5" customHeight="1" x14ac:dyDescent="0.15">
      <c r="B56" s="124"/>
      <c r="C56" s="1213" t="s">
        <v>51</v>
      </c>
      <c r="D56" s="1213"/>
      <c r="E56" s="1214"/>
      <c r="F56" s="125">
        <v>772</v>
      </c>
      <c r="G56" s="125">
        <v>753</v>
      </c>
      <c r="H56" s="126">
        <v>733</v>
      </c>
    </row>
    <row r="57" spans="2:8" ht="53.25" customHeight="1" x14ac:dyDescent="0.15">
      <c r="B57" s="124"/>
      <c r="C57" s="1215" t="s">
        <v>52</v>
      </c>
      <c r="D57" s="1215"/>
      <c r="E57" s="1216"/>
      <c r="F57" s="127">
        <v>5014</v>
      </c>
      <c r="G57" s="127">
        <v>4563</v>
      </c>
      <c r="H57" s="128">
        <v>4880</v>
      </c>
    </row>
    <row r="58" spans="2:8" ht="45.75" customHeight="1" x14ac:dyDescent="0.15">
      <c r="B58" s="129"/>
      <c r="C58" s="1203" t="s">
        <v>598</v>
      </c>
      <c r="D58" s="1204"/>
      <c r="E58" s="1205"/>
      <c r="F58" s="130">
        <v>4119</v>
      </c>
      <c r="G58" s="130">
        <v>3884</v>
      </c>
      <c r="H58" s="131">
        <v>3346</v>
      </c>
    </row>
    <row r="59" spans="2:8" ht="45.75" customHeight="1" x14ac:dyDescent="0.15">
      <c r="B59" s="129"/>
      <c r="C59" s="1203" t="s">
        <v>599</v>
      </c>
      <c r="D59" s="1204"/>
      <c r="E59" s="1205"/>
      <c r="F59" s="130">
        <v>0</v>
      </c>
      <c r="G59" s="130">
        <v>0</v>
      </c>
      <c r="H59" s="131">
        <v>745</v>
      </c>
    </row>
    <row r="60" spans="2:8" ht="45.75" customHeight="1" x14ac:dyDescent="0.15">
      <c r="B60" s="129"/>
      <c r="C60" s="1203" t="s">
        <v>600</v>
      </c>
      <c r="D60" s="1204"/>
      <c r="E60" s="1205"/>
      <c r="F60" s="130">
        <v>326</v>
      </c>
      <c r="G60" s="130">
        <v>323</v>
      </c>
      <c r="H60" s="131">
        <v>321</v>
      </c>
    </row>
    <row r="61" spans="2:8" ht="45.75" customHeight="1" x14ac:dyDescent="0.15">
      <c r="B61" s="129"/>
      <c r="C61" s="1203" t="s">
        <v>601</v>
      </c>
      <c r="D61" s="1204"/>
      <c r="E61" s="1205"/>
      <c r="F61" s="130">
        <v>0</v>
      </c>
      <c r="G61" s="130">
        <v>0</v>
      </c>
      <c r="H61" s="131">
        <v>162</v>
      </c>
    </row>
    <row r="62" spans="2:8" ht="45.75" customHeight="1" thickBot="1" x14ac:dyDescent="0.2">
      <c r="B62" s="132"/>
      <c r="C62" s="1206" t="s">
        <v>602</v>
      </c>
      <c r="D62" s="1207"/>
      <c r="E62" s="1208"/>
      <c r="F62" s="133">
        <v>101</v>
      </c>
      <c r="G62" s="133">
        <v>113</v>
      </c>
      <c r="H62" s="134">
        <v>121</v>
      </c>
    </row>
    <row r="63" spans="2:8" ht="52.5" customHeight="1" thickBot="1" x14ac:dyDescent="0.2">
      <c r="B63" s="135"/>
      <c r="C63" s="1209" t="s">
        <v>53</v>
      </c>
      <c r="D63" s="1209"/>
      <c r="E63" s="1210"/>
      <c r="F63" s="136">
        <v>14911</v>
      </c>
      <c r="G63" s="136">
        <v>14874</v>
      </c>
      <c r="H63" s="137">
        <v>15613</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sheetData>
  <sheetProtection algorithmName="SHA-512" hashValue="Z70729R4LWS8mGaOIw4hQevtCYDhZ3jtiLbEwDeQEvOilK/YRUjqg08e1QtX0sH/bFZpwdpvQ+D56zICshK63g==" saltValue="A+dFA/K7UtnkRPtu015L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F10E-6E71-4EA7-9274-E4A0D4CE1046}">
  <sheetPr>
    <pageSetUpPr fitToPage="1"/>
  </sheetPr>
  <dimension ref="A1:DE85"/>
  <sheetViews>
    <sheetView showGridLines="0" tabSelected="1" zoomScaleNormal="100" zoomScaleSheetLayoutView="55" workbookViewId="0">
      <selection activeCell="AN65" sqref="AN65:DC69"/>
    </sheetView>
  </sheetViews>
  <sheetFormatPr defaultColWidth="0" defaultRowHeight="13.5" customHeight="1" zeroHeight="1" x14ac:dyDescent="0.15"/>
  <cols>
    <col min="1" max="1" width="6.375" style="1219" customWidth="1"/>
    <col min="2" max="107" width="2.5" style="1219" customWidth="1"/>
    <col min="108" max="108" width="6.125" style="1226" customWidth="1"/>
    <col min="109" max="109" width="5.875" style="1225" customWidth="1"/>
    <col min="110" max="16384" width="8.625" style="1219" hidden="1"/>
  </cols>
  <sheetData>
    <row r="1" spans="1:109" ht="42.75" customHeight="1" x14ac:dyDescent="0.15">
      <c r="A1" s="1217"/>
      <c r="B1" s="1218"/>
      <c r="DD1" s="1219"/>
      <c r="DE1" s="1219"/>
    </row>
    <row r="2" spans="1:109" ht="25.5" customHeight="1" x14ac:dyDescent="0.15">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15">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x14ac:dyDescent="0.15">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x14ac:dyDescent="0.15">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x14ac:dyDescent="0.15">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x14ac:dyDescent="0.15">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x14ac:dyDescent="0.15">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x14ac:dyDescent="0.15">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x14ac:dyDescent="0.15">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x14ac:dyDescent="0.15">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x14ac:dyDescent="0.15">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x14ac:dyDescent="0.15">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x14ac:dyDescent="0.15">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x14ac:dyDescent="0.15">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x14ac:dyDescent="0.15">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x14ac:dyDescent="0.15">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x14ac:dyDescent="0.15">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x14ac:dyDescent="0.15">
      <c r="DD19" s="1219"/>
      <c r="DE19" s="1219"/>
    </row>
    <row r="20" spans="1:109" x14ac:dyDescent="0.15">
      <c r="DD20" s="1219"/>
      <c r="DE20" s="1219"/>
    </row>
    <row r="21" spans="1:109" ht="17.25" customHeight="1" x14ac:dyDescent="0.15">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15">
      <c r="B22" s="1225"/>
    </row>
    <row r="23" spans="1:109" x14ac:dyDescent="0.15">
      <c r="B23" s="1225"/>
    </row>
    <row r="24" spans="1:109" x14ac:dyDescent="0.15">
      <c r="B24" s="1225"/>
    </row>
    <row r="25" spans="1:109" x14ac:dyDescent="0.15">
      <c r="B25" s="1225"/>
    </row>
    <row r="26" spans="1:109" x14ac:dyDescent="0.15">
      <c r="B26" s="1225"/>
    </row>
    <row r="27" spans="1:109" x14ac:dyDescent="0.15">
      <c r="B27" s="1225"/>
    </row>
    <row r="28" spans="1:109" x14ac:dyDescent="0.15">
      <c r="B28" s="1225"/>
    </row>
    <row r="29" spans="1:109" x14ac:dyDescent="0.15">
      <c r="B29" s="1225"/>
    </row>
    <row r="30" spans="1:109" x14ac:dyDescent="0.15">
      <c r="B30" s="1225"/>
    </row>
    <row r="31" spans="1:109" x14ac:dyDescent="0.15">
      <c r="B31" s="1225"/>
    </row>
    <row r="32" spans="1:109" x14ac:dyDescent="0.15">
      <c r="B32" s="1225"/>
    </row>
    <row r="33" spans="2:109" x14ac:dyDescent="0.15">
      <c r="B33" s="1225"/>
    </row>
    <row r="34" spans="2:109" x14ac:dyDescent="0.15">
      <c r="B34" s="1225"/>
    </row>
    <row r="35" spans="2:109" x14ac:dyDescent="0.15">
      <c r="B35" s="1225"/>
    </row>
    <row r="36" spans="2:109" x14ac:dyDescent="0.15">
      <c r="B36" s="1225"/>
    </row>
    <row r="37" spans="2:109" x14ac:dyDescent="0.15">
      <c r="B37" s="1225"/>
    </row>
    <row r="38" spans="2:109" x14ac:dyDescent="0.15">
      <c r="B38" s="1225"/>
    </row>
    <row r="39" spans="2:109" x14ac:dyDescent="0.15">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x14ac:dyDescent="0.15">
      <c r="B40" s="1230"/>
      <c r="DD40" s="1230"/>
      <c r="DE40" s="1219"/>
    </row>
    <row r="41" spans="2:109" ht="17.25" x14ac:dyDescent="0.15">
      <c r="B41" s="1231" t="s">
        <v>603</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x14ac:dyDescent="0.15">
      <c r="B42" s="1225"/>
      <c r="G42" s="1232"/>
      <c r="I42" s="1233"/>
      <c r="J42" s="1233"/>
      <c r="K42" s="1233"/>
      <c r="AM42" s="1232"/>
      <c r="AN42" s="1232" t="s">
        <v>604</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15">
      <c r="B43" s="1225"/>
      <c r="AN43" s="1234" t="s">
        <v>605</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x14ac:dyDescent="0.15">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x14ac:dyDescent="0.15">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x14ac:dyDescent="0.15">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x14ac:dyDescent="0.15">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x14ac:dyDescent="0.15">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x14ac:dyDescent="0.15">
      <c r="B49" s="1225"/>
      <c r="AN49" s="1219" t="s">
        <v>606</v>
      </c>
    </row>
    <row r="50" spans="1:109" x14ac:dyDescent="0.15">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562</v>
      </c>
      <c r="BQ50" s="1250"/>
      <c r="BR50" s="1250"/>
      <c r="BS50" s="1250"/>
      <c r="BT50" s="1250"/>
      <c r="BU50" s="1250"/>
      <c r="BV50" s="1250"/>
      <c r="BW50" s="1250"/>
      <c r="BX50" s="1250" t="s">
        <v>563</v>
      </c>
      <c r="BY50" s="1250"/>
      <c r="BZ50" s="1250"/>
      <c r="CA50" s="1250"/>
      <c r="CB50" s="1250"/>
      <c r="CC50" s="1250"/>
      <c r="CD50" s="1250"/>
      <c r="CE50" s="1250"/>
      <c r="CF50" s="1250" t="s">
        <v>564</v>
      </c>
      <c r="CG50" s="1250"/>
      <c r="CH50" s="1250"/>
      <c r="CI50" s="1250"/>
      <c r="CJ50" s="1250"/>
      <c r="CK50" s="1250"/>
      <c r="CL50" s="1250"/>
      <c r="CM50" s="1250"/>
      <c r="CN50" s="1250" t="s">
        <v>565</v>
      </c>
      <c r="CO50" s="1250"/>
      <c r="CP50" s="1250"/>
      <c r="CQ50" s="1250"/>
      <c r="CR50" s="1250"/>
      <c r="CS50" s="1250"/>
      <c r="CT50" s="1250"/>
      <c r="CU50" s="1250"/>
      <c r="CV50" s="1250" t="s">
        <v>566</v>
      </c>
      <c r="CW50" s="1250"/>
      <c r="CX50" s="1250"/>
      <c r="CY50" s="1250"/>
      <c r="CZ50" s="1250"/>
      <c r="DA50" s="1250"/>
      <c r="DB50" s="1250"/>
      <c r="DC50" s="1250"/>
    </row>
    <row r="51" spans="1:109" ht="13.5" customHeight="1" x14ac:dyDescent="0.15">
      <c r="B51" s="1225"/>
      <c r="G51" s="1251"/>
      <c r="H51" s="1251"/>
      <c r="I51" s="1252"/>
      <c r="J51" s="1252"/>
      <c r="K51" s="1253"/>
      <c r="L51" s="1253"/>
      <c r="M51" s="1253"/>
      <c r="N51" s="1253"/>
      <c r="AM51" s="1243"/>
      <c r="AN51" s="1254" t="s">
        <v>607</v>
      </c>
      <c r="AO51" s="1254"/>
      <c r="AP51" s="1254"/>
      <c r="AQ51" s="1254"/>
      <c r="AR51" s="1254"/>
      <c r="AS51" s="1254"/>
      <c r="AT51" s="1254"/>
      <c r="AU51" s="1254"/>
      <c r="AV51" s="1254"/>
      <c r="AW51" s="1254"/>
      <c r="AX51" s="1254"/>
      <c r="AY51" s="1254"/>
      <c r="AZ51" s="1254"/>
      <c r="BA51" s="1254"/>
      <c r="BB51" s="1254" t="s">
        <v>608</v>
      </c>
      <c r="BC51" s="1254"/>
      <c r="BD51" s="1254"/>
      <c r="BE51" s="1254"/>
      <c r="BF51" s="1254"/>
      <c r="BG51" s="1254"/>
      <c r="BH51" s="1254"/>
      <c r="BI51" s="1254"/>
      <c r="BJ51" s="1254"/>
      <c r="BK51" s="1254"/>
      <c r="BL51" s="1254"/>
      <c r="BM51" s="1254"/>
      <c r="BN51" s="1254"/>
      <c r="BO51" s="1254"/>
      <c r="BP51" s="1255">
        <v>5.4</v>
      </c>
      <c r="BQ51" s="1255"/>
      <c r="BR51" s="1255"/>
      <c r="BS51" s="1255"/>
      <c r="BT51" s="1255"/>
      <c r="BU51" s="1255"/>
      <c r="BV51" s="1255"/>
      <c r="BW51" s="1255"/>
      <c r="BX51" s="1255">
        <v>2</v>
      </c>
      <c r="BY51" s="1255"/>
      <c r="BZ51" s="1255"/>
      <c r="CA51" s="1255"/>
      <c r="CB51" s="1255"/>
      <c r="CC51" s="1255"/>
      <c r="CD51" s="1255"/>
      <c r="CE51" s="1255"/>
      <c r="CF51" s="1255">
        <v>15.1</v>
      </c>
      <c r="CG51" s="1255"/>
      <c r="CH51" s="1255"/>
      <c r="CI51" s="1255"/>
      <c r="CJ51" s="1255"/>
      <c r="CK51" s="1255"/>
      <c r="CL51" s="1255"/>
      <c r="CM51" s="1255"/>
      <c r="CN51" s="1255">
        <v>22.9</v>
      </c>
      <c r="CO51" s="1255"/>
      <c r="CP51" s="1255"/>
      <c r="CQ51" s="1255"/>
      <c r="CR51" s="1255"/>
      <c r="CS51" s="1255"/>
      <c r="CT51" s="1255"/>
      <c r="CU51" s="1255"/>
      <c r="CV51" s="1255">
        <v>22.7</v>
      </c>
      <c r="CW51" s="1255"/>
      <c r="CX51" s="1255"/>
      <c r="CY51" s="1255"/>
      <c r="CZ51" s="1255"/>
      <c r="DA51" s="1255"/>
      <c r="DB51" s="1255"/>
      <c r="DC51" s="1255"/>
    </row>
    <row r="52" spans="1:109" x14ac:dyDescent="0.15">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609</v>
      </c>
      <c r="BC53" s="1254"/>
      <c r="BD53" s="1254"/>
      <c r="BE53" s="1254"/>
      <c r="BF53" s="1254"/>
      <c r="BG53" s="1254"/>
      <c r="BH53" s="1254"/>
      <c r="BI53" s="1254"/>
      <c r="BJ53" s="1254"/>
      <c r="BK53" s="1254"/>
      <c r="BL53" s="1254"/>
      <c r="BM53" s="1254"/>
      <c r="BN53" s="1254"/>
      <c r="BO53" s="1254"/>
      <c r="BP53" s="1255">
        <v>57.2</v>
      </c>
      <c r="BQ53" s="1255"/>
      <c r="BR53" s="1255"/>
      <c r="BS53" s="1255"/>
      <c r="BT53" s="1255"/>
      <c r="BU53" s="1255"/>
      <c r="BV53" s="1255"/>
      <c r="BW53" s="1255"/>
      <c r="BX53" s="1255">
        <v>57.6</v>
      </c>
      <c r="BY53" s="1255"/>
      <c r="BZ53" s="1255"/>
      <c r="CA53" s="1255"/>
      <c r="CB53" s="1255"/>
      <c r="CC53" s="1255"/>
      <c r="CD53" s="1255"/>
      <c r="CE53" s="1255"/>
      <c r="CF53" s="1255">
        <v>55.2</v>
      </c>
      <c r="CG53" s="1255"/>
      <c r="CH53" s="1255"/>
      <c r="CI53" s="1255"/>
      <c r="CJ53" s="1255"/>
      <c r="CK53" s="1255"/>
      <c r="CL53" s="1255"/>
      <c r="CM53" s="1255"/>
      <c r="CN53" s="1255">
        <v>55.5</v>
      </c>
      <c r="CO53" s="1255"/>
      <c r="CP53" s="1255"/>
      <c r="CQ53" s="1255"/>
      <c r="CR53" s="1255"/>
      <c r="CS53" s="1255"/>
      <c r="CT53" s="1255"/>
      <c r="CU53" s="1255"/>
      <c r="CV53" s="1255">
        <v>56.5</v>
      </c>
      <c r="CW53" s="1255"/>
      <c r="CX53" s="1255"/>
      <c r="CY53" s="1255"/>
      <c r="CZ53" s="1255"/>
      <c r="DA53" s="1255"/>
      <c r="DB53" s="1255"/>
      <c r="DC53" s="1255"/>
    </row>
    <row r="54" spans="1:109" x14ac:dyDescent="0.15">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1233"/>
      <c r="B55" s="1225"/>
      <c r="G55" s="1244"/>
      <c r="H55" s="1244"/>
      <c r="I55" s="1244"/>
      <c r="J55" s="1244"/>
      <c r="K55" s="1253"/>
      <c r="L55" s="1253"/>
      <c r="M55" s="1253"/>
      <c r="N55" s="1253"/>
      <c r="AN55" s="1250" t="s">
        <v>610</v>
      </c>
      <c r="AO55" s="1250"/>
      <c r="AP55" s="1250"/>
      <c r="AQ55" s="1250"/>
      <c r="AR55" s="1250"/>
      <c r="AS55" s="1250"/>
      <c r="AT55" s="1250"/>
      <c r="AU55" s="1250"/>
      <c r="AV55" s="1250"/>
      <c r="AW55" s="1250"/>
      <c r="AX55" s="1250"/>
      <c r="AY55" s="1250"/>
      <c r="AZ55" s="1250"/>
      <c r="BA55" s="1250"/>
      <c r="BB55" s="1254" t="s">
        <v>608</v>
      </c>
      <c r="BC55" s="1254"/>
      <c r="BD55" s="1254"/>
      <c r="BE55" s="1254"/>
      <c r="BF55" s="1254"/>
      <c r="BG55" s="1254"/>
      <c r="BH55" s="1254"/>
      <c r="BI55" s="1254"/>
      <c r="BJ55" s="1254"/>
      <c r="BK55" s="1254"/>
      <c r="BL55" s="1254"/>
      <c r="BM55" s="1254"/>
      <c r="BN55" s="1254"/>
      <c r="BO55" s="1254"/>
      <c r="BP55" s="1255">
        <v>25.4</v>
      </c>
      <c r="BQ55" s="1255"/>
      <c r="BR55" s="1255"/>
      <c r="BS55" s="1255"/>
      <c r="BT55" s="1255"/>
      <c r="BU55" s="1255"/>
      <c r="BV55" s="1255"/>
      <c r="BW55" s="1255"/>
      <c r="BX55" s="1255">
        <v>23</v>
      </c>
      <c r="BY55" s="1255"/>
      <c r="BZ55" s="1255"/>
      <c r="CA55" s="1255"/>
      <c r="CB55" s="1255"/>
      <c r="CC55" s="1255"/>
      <c r="CD55" s="1255"/>
      <c r="CE55" s="1255"/>
      <c r="CF55" s="1255">
        <v>28</v>
      </c>
      <c r="CG55" s="1255"/>
      <c r="CH55" s="1255"/>
      <c r="CI55" s="1255"/>
      <c r="CJ55" s="1255"/>
      <c r="CK55" s="1255"/>
      <c r="CL55" s="1255"/>
      <c r="CM55" s="1255"/>
      <c r="CN55" s="1255">
        <v>19.2</v>
      </c>
      <c r="CO55" s="1255"/>
      <c r="CP55" s="1255"/>
      <c r="CQ55" s="1255"/>
      <c r="CR55" s="1255"/>
      <c r="CS55" s="1255"/>
      <c r="CT55" s="1255"/>
      <c r="CU55" s="1255"/>
      <c r="CV55" s="1255">
        <v>4</v>
      </c>
      <c r="CW55" s="1255"/>
      <c r="CX55" s="1255"/>
      <c r="CY55" s="1255"/>
      <c r="CZ55" s="1255"/>
      <c r="DA55" s="1255"/>
      <c r="DB55" s="1255"/>
      <c r="DC55" s="1255"/>
    </row>
    <row r="56" spans="1:109" x14ac:dyDescent="0.15">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x14ac:dyDescent="0.15">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609</v>
      </c>
      <c r="BC57" s="1254"/>
      <c r="BD57" s="1254"/>
      <c r="BE57" s="1254"/>
      <c r="BF57" s="1254"/>
      <c r="BG57" s="1254"/>
      <c r="BH57" s="1254"/>
      <c r="BI57" s="1254"/>
      <c r="BJ57" s="1254"/>
      <c r="BK57" s="1254"/>
      <c r="BL57" s="1254"/>
      <c r="BM57" s="1254"/>
      <c r="BN57" s="1254"/>
      <c r="BO57" s="1254"/>
      <c r="BP57" s="1255">
        <v>60</v>
      </c>
      <c r="BQ57" s="1255"/>
      <c r="BR57" s="1255"/>
      <c r="BS57" s="1255"/>
      <c r="BT57" s="1255"/>
      <c r="BU57" s="1255"/>
      <c r="BV57" s="1255"/>
      <c r="BW57" s="1255"/>
      <c r="BX57" s="1255">
        <v>60.6</v>
      </c>
      <c r="BY57" s="1255"/>
      <c r="BZ57" s="1255"/>
      <c r="CA57" s="1255"/>
      <c r="CB57" s="1255"/>
      <c r="CC57" s="1255"/>
      <c r="CD57" s="1255"/>
      <c r="CE57" s="1255"/>
      <c r="CF57" s="1255">
        <v>62.3</v>
      </c>
      <c r="CG57" s="1255"/>
      <c r="CH57" s="1255"/>
      <c r="CI57" s="1255"/>
      <c r="CJ57" s="1255"/>
      <c r="CK57" s="1255"/>
      <c r="CL57" s="1255"/>
      <c r="CM57" s="1255"/>
      <c r="CN57" s="1255">
        <v>62.2</v>
      </c>
      <c r="CO57" s="1255"/>
      <c r="CP57" s="1255"/>
      <c r="CQ57" s="1255"/>
      <c r="CR57" s="1255"/>
      <c r="CS57" s="1255"/>
      <c r="CT57" s="1255"/>
      <c r="CU57" s="1255"/>
      <c r="CV57" s="1255">
        <v>63.5</v>
      </c>
      <c r="CW57" s="1255"/>
      <c r="CX57" s="1255"/>
      <c r="CY57" s="1255"/>
      <c r="CZ57" s="1255"/>
      <c r="DA57" s="1255"/>
      <c r="DB57" s="1255"/>
      <c r="DC57" s="1255"/>
      <c r="DD57" s="1258"/>
      <c r="DE57" s="1256"/>
    </row>
    <row r="58" spans="1:109" s="1233" customFormat="1" x14ac:dyDescent="0.15">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x14ac:dyDescent="0.15">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x14ac:dyDescent="0.15">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x14ac:dyDescent="0.15">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x14ac:dyDescent="0.15">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7.25" x14ac:dyDescent="0.15">
      <c r="B63" s="1264" t="s">
        <v>611</v>
      </c>
    </row>
    <row r="64" spans="1:109" x14ac:dyDescent="0.15">
      <c r="B64" s="1225"/>
      <c r="G64" s="1232"/>
      <c r="I64" s="1265"/>
      <c r="J64" s="1265"/>
      <c r="K64" s="1265"/>
      <c r="L64" s="1265"/>
      <c r="M64" s="1265"/>
      <c r="N64" s="1266"/>
      <c r="AM64" s="1232"/>
      <c r="AN64" s="1232" t="s">
        <v>604</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x14ac:dyDescent="0.15">
      <c r="B65" s="1225"/>
      <c r="AN65" s="1267" t="s">
        <v>612</v>
      </c>
      <c r="AO65" s="1268"/>
      <c r="AP65" s="1268"/>
      <c r="AQ65" s="1268"/>
      <c r="AR65" s="1268"/>
      <c r="AS65" s="1268"/>
      <c r="AT65" s="1268"/>
      <c r="AU65" s="1268"/>
      <c r="AV65" s="1268"/>
      <c r="AW65" s="1268"/>
      <c r="AX65" s="1268"/>
      <c r="AY65" s="1268"/>
      <c r="AZ65" s="1268"/>
      <c r="BA65" s="1268"/>
      <c r="BB65" s="1268"/>
      <c r="BC65" s="1268"/>
      <c r="BD65" s="1268"/>
      <c r="BE65" s="1268"/>
      <c r="BF65" s="1268"/>
      <c r="BG65" s="1268"/>
      <c r="BH65" s="1268"/>
      <c r="BI65" s="1268"/>
      <c r="BJ65" s="1268"/>
      <c r="BK65" s="1268"/>
      <c r="BL65" s="1268"/>
      <c r="BM65" s="1268"/>
      <c r="BN65" s="1268"/>
      <c r="BO65" s="1268"/>
      <c r="BP65" s="1268"/>
      <c r="BQ65" s="1268"/>
      <c r="BR65" s="1268"/>
      <c r="BS65" s="1268"/>
      <c r="BT65" s="1268"/>
      <c r="BU65" s="1268"/>
      <c r="BV65" s="1268"/>
      <c r="BW65" s="1268"/>
      <c r="BX65" s="1268"/>
      <c r="BY65" s="1268"/>
      <c r="BZ65" s="1268"/>
      <c r="CA65" s="1268"/>
      <c r="CB65" s="1268"/>
      <c r="CC65" s="1268"/>
      <c r="CD65" s="1268"/>
      <c r="CE65" s="1268"/>
      <c r="CF65" s="1268"/>
      <c r="CG65" s="1268"/>
      <c r="CH65" s="1268"/>
      <c r="CI65" s="1268"/>
      <c r="CJ65" s="1268"/>
      <c r="CK65" s="1268"/>
      <c r="CL65" s="1268"/>
      <c r="CM65" s="1268"/>
      <c r="CN65" s="1268"/>
      <c r="CO65" s="1268"/>
      <c r="CP65" s="1268"/>
      <c r="CQ65" s="1268"/>
      <c r="CR65" s="1268"/>
      <c r="CS65" s="1268"/>
      <c r="CT65" s="1268"/>
      <c r="CU65" s="1268"/>
      <c r="CV65" s="1268"/>
      <c r="CW65" s="1268"/>
      <c r="CX65" s="1268"/>
      <c r="CY65" s="1268"/>
      <c r="CZ65" s="1268"/>
      <c r="DA65" s="1268"/>
      <c r="DB65" s="1268"/>
      <c r="DC65" s="1269"/>
    </row>
    <row r="66" spans="2:107" x14ac:dyDescent="0.15">
      <c r="B66" s="1225"/>
      <c r="AN66" s="1270"/>
      <c r="AO66" s="1271"/>
      <c r="AP66" s="1271"/>
      <c r="AQ66" s="1271"/>
      <c r="AR66" s="1271"/>
      <c r="AS66" s="1271"/>
      <c r="AT66" s="1271"/>
      <c r="AU66" s="1271"/>
      <c r="AV66" s="1271"/>
      <c r="AW66" s="1271"/>
      <c r="AX66" s="1271"/>
      <c r="AY66" s="1271"/>
      <c r="AZ66" s="1271"/>
      <c r="BA66" s="1271"/>
      <c r="BB66" s="1271"/>
      <c r="BC66" s="1271"/>
      <c r="BD66" s="1271"/>
      <c r="BE66" s="1271"/>
      <c r="BF66" s="1271"/>
      <c r="BG66" s="1271"/>
      <c r="BH66" s="1271"/>
      <c r="BI66" s="1271"/>
      <c r="BJ66" s="1271"/>
      <c r="BK66" s="1271"/>
      <c r="BL66" s="1271"/>
      <c r="BM66" s="1271"/>
      <c r="BN66" s="1271"/>
      <c r="BO66" s="1271"/>
      <c r="BP66" s="1271"/>
      <c r="BQ66" s="1271"/>
      <c r="BR66" s="1271"/>
      <c r="BS66" s="1271"/>
      <c r="BT66" s="1271"/>
      <c r="BU66" s="1271"/>
      <c r="BV66" s="1271"/>
      <c r="BW66" s="1271"/>
      <c r="BX66" s="1271"/>
      <c r="BY66" s="1271"/>
      <c r="BZ66" s="1271"/>
      <c r="CA66" s="1271"/>
      <c r="CB66" s="1271"/>
      <c r="CC66" s="1271"/>
      <c r="CD66" s="1271"/>
      <c r="CE66" s="1271"/>
      <c r="CF66" s="1271"/>
      <c r="CG66" s="1271"/>
      <c r="CH66" s="1271"/>
      <c r="CI66" s="1271"/>
      <c r="CJ66" s="1271"/>
      <c r="CK66" s="1271"/>
      <c r="CL66" s="1271"/>
      <c r="CM66" s="1271"/>
      <c r="CN66" s="1271"/>
      <c r="CO66" s="1271"/>
      <c r="CP66" s="1271"/>
      <c r="CQ66" s="1271"/>
      <c r="CR66" s="1271"/>
      <c r="CS66" s="1271"/>
      <c r="CT66" s="1271"/>
      <c r="CU66" s="1271"/>
      <c r="CV66" s="1271"/>
      <c r="CW66" s="1271"/>
      <c r="CX66" s="1271"/>
      <c r="CY66" s="1271"/>
      <c r="CZ66" s="1271"/>
      <c r="DA66" s="1271"/>
      <c r="DB66" s="1271"/>
      <c r="DC66" s="1272"/>
    </row>
    <row r="67" spans="2:107" x14ac:dyDescent="0.15">
      <c r="B67" s="1225"/>
      <c r="AN67" s="1270"/>
      <c r="AO67" s="1271"/>
      <c r="AP67" s="1271"/>
      <c r="AQ67" s="1271"/>
      <c r="AR67" s="1271"/>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1"/>
      <c r="CB67" s="1271"/>
      <c r="CC67" s="1271"/>
      <c r="CD67" s="1271"/>
      <c r="CE67" s="1271"/>
      <c r="CF67" s="1271"/>
      <c r="CG67" s="1271"/>
      <c r="CH67" s="1271"/>
      <c r="CI67" s="1271"/>
      <c r="CJ67" s="1271"/>
      <c r="CK67" s="1271"/>
      <c r="CL67" s="1271"/>
      <c r="CM67" s="1271"/>
      <c r="CN67" s="1271"/>
      <c r="CO67" s="1271"/>
      <c r="CP67" s="1271"/>
      <c r="CQ67" s="1271"/>
      <c r="CR67" s="1271"/>
      <c r="CS67" s="1271"/>
      <c r="CT67" s="1271"/>
      <c r="CU67" s="1271"/>
      <c r="CV67" s="1271"/>
      <c r="CW67" s="1271"/>
      <c r="CX67" s="1271"/>
      <c r="CY67" s="1271"/>
      <c r="CZ67" s="1271"/>
      <c r="DA67" s="1271"/>
      <c r="DB67" s="1271"/>
      <c r="DC67" s="1272"/>
    </row>
    <row r="68" spans="2:107" x14ac:dyDescent="0.15">
      <c r="B68" s="1225"/>
      <c r="AN68" s="1270"/>
      <c r="AO68" s="1271"/>
      <c r="AP68" s="1271"/>
      <c r="AQ68" s="1271"/>
      <c r="AR68" s="1271"/>
      <c r="AS68" s="1271"/>
      <c r="AT68" s="1271"/>
      <c r="AU68" s="1271"/>
      <c r="AV68" s="1271"/>
      <c r="AW68" s="1271"/>
      <c r="AX68" s="1271"/>
      <c r="AY68" s="1271"/>
      <c r="AZ68" s="1271"/>
      <c r="BA68" s="1271"/>
      <c r="BB68" s="1271"/>
      <c r="BC68" s="1271"/>
      <c r="BD68" s="1271"/>
      <c r="BE68" s="1271"/>
      <c r="BF68" s="1271"/>
      <c r="BG68" s="1271"/>
      <c r="BH68" s="1271"/>
      <c r="BI68" s="1271"/>
      <c r="BJ68" s="1271"/>
      <c r="BK68" s="1271"/>
      <c r="BL68" s="1271"/>
      <c r="BM68" s="1271"/>
      <c r="BN68" s="1271"/>
      <c r="BO68" s="1271"/>
      <c r="BP68" s="1271"/>
      <c r="BQ68" s="1271"/>
      <c r="BR68" s="1271"/>
      <c r="BS68" s="1271"/>
      <c r="BT68" s="1271"/>
      <c r="BU68" s="1271"/>
      <c r="BV68" s="1271"/>
      <c r="BW68" s="1271"/>
      <c r="BX68" s="1271"/>
      <c r="BY68" s="1271"/>
      <c r="BZ68" s="1271"/>
      <c r="CA68" s="1271"/>
      <c r="CB68" s="1271"/>
      <c r="CC68" s="1271"/>
      <c r="CD68" s="1271"/>
      <c r="CE68" s="1271"/>
      <c r="CF68" s="1271"/>
      <c r="CG68" s="1271"/>
      <c r="CH68" s="1271"/>
      <c r="CI68" s="1271"/>
      <c r="CJ68" s="1271"/>
      <c r="CK68" s="1271"/>
      <c r="CL68" s="1271"/>
      <c r="CM68" s="1271"/>
      <c r="CN68" s="1271"/>
      <c r="CO68" s="1271"/>
      <c r="CP68" s="1271"/>
      <c r="CQ68" s="1271"/>
      <c r="CR68" s="1271"/>
      <c r="CS68" s="1271"/>
      <c r="CT68" s="1271"/>
      <c r="CU68" s="1271"/>
      <c r="CV68" s="1271"/>
      <c r="CW68" s="1271"/>
      <c r="CX68" s="1271"/>
      <c r="CY68" s="1271"/>
      <c r="CZ68" s="1271"/>
      <c r="DA68" s="1271"/>
      <c r="DB68" s="1271"/>
      <c r="DC68" s="1272"/>
    </row>
    <row r="69" spans="2:107" x14ac:dyDescent="0.15">
      <c r="B69" s="1225"/>
      <c r="AN69" s="1273"/>
      <c r="AO69" s="1274"/>
      <c r="AP69" s="1274"/>
      <c r="AQ69" s="1274"/>
      <c r="AR69" s="1274"/>
      <c r="AS69" s="1274"/>
      <c r="AT69" s="1274"/>
      <c r="AU69" s="1274"/>
      <c r="AV69" s="1274"/>
      <c r="AW69" s="1274"/>
      <c r="AX69" s="1274"/>
      <c r="AY69" s="1274"/>
      <c r="AZ69" s="1274"/>
      <c r="BA69" s="1274"/>
      <c r="BB69" s="1274"/>
      <c r="BC69" s="1274"/>
      <c r="BD69" s="1274"/>
      <c r="BE69" s="1274"/>
      <c r="BF69" s="1274"/>
      <c r="BG69" s="1274"/>
      <c r="BH69" s="1274"/>
      <c r="BI69" s="1274"/>
      <c r="BJ69" s="1274"/>
      <c r="BK69" s="1274"/>
      <c r="BL69" s="1274"/>
      <c r="BM69" s="1274"/>
      <c r="BN69" s="1274"/>
      <c r="BO69" s="1274"/>
      <c r="BP69" s="1274"/>
      <c r="BQ69" s="1274"/>
      <c r="BR69" s="1274"/>
      <c r="BS69" s="1274"/>
      <c r="BT69" s="1274"/>
      <c r="BU69" s="1274"/>
      <c r="BV69" s="1274"/>
      <c r="BW69" s="1274"/>
      <c r="BX69" s="1274"/>
      <c r="BY69" s="1274"/>
      <c r="BZ69" s="1274"/>
      <c r="CA69" s="1274"/>
      <c r="CB69" s="1274"/>
      <c r="CC69" s="1274"/>
      <c r="CD69" s="1274"/>
      <c r="CE69" s="1274"/>
      <c r="CF69" s="1274"/>
      <c r="CG69" s="1274"/>
      <c r="CH69" s="1274"/>
      <c r="CI69" s="1274"/>
      <c r="CJ69" s="1274"/>
      <c r="CK69" s="1274"/>
      <c r="CL69" s="1274"/>
      <c r="CM69" s="1274"/>
      <c r="CN69" s="1274"/>
      <c r="CO69" s="1274"/>
      <c r="CP69" s="1274"/>
      <c r="CQ69" s="1274"/>
      <c r="CR69" s="1274"/>
      <c r="CS69" s="1274"/>
      <c r="CT69" s="1274"/>
      <c r="CU69" s="1274"/>
      <c r="CV69" s="1274"/>
      <c r="CW69" s="1274"/>
      <c r="CX69" s="1274"/>
      <c r="CY69" s="1274"/>
      <c r="CZ69" s="1274"/>
      <c r="DA69" s="1274"/>
      <c r="DB69" s="1274"/>
      <c r="DC69" s="1275"/>
    </row>
    <row r="70" spans="2:107" x14ac:dyDescent="0.15">
      <c r="B70" s="1225"/>
      <c r="H70" s="1276"/>
      <c r="I70" s="1276"/>
      <c r="J70" s="1277"/>
      <c r="K70" s="1277"/>
      <c r="L70" s="1278"/>
      <c r="M70" s="1277"/>
      <c r="N70" s="1278"/>
      <c r="AN70" s="1243"/>
      <c r="AO70" s="1243"/>
      <c r="AP70" s="1243"/>
      <c r="AZ70" s="1243"/>
      <c r="BA70" s="1243"/>
      <c r="BB70" s="1243"/>
      <c r="BL70" s="1243"/>
      <c r="BM70" s="1243"/>
      <c r="BN70" s="1243"/>
      <c r="BX70" s="1243"/>
      <c r="BY70" s="1243"/>
      <c r="BZ70" s="1243"/>
      <c r="CJ70" s="1243"/>
      <c r="CK70" s="1243"/>
      <c r="CL70" s="1243"/>
      <c r="CV70" s="1243"/>
      <c r="CW70" s="1243"/>
      <c r="CX70" s="1243"/>
    </row>
    <row r="71" spans="2:107" x14ac:dyDescent="0.15">
      <c r="B71" s="1225"/>
      <c r="G71" s="1279"/>
      <c r="I71" s="1280"/>
      <c r="J71" s="1277"/>
      <c r="K71" s="1277"/>
      <c r="L71" s="1278"/>
      <c r="M71" s="1277"/>
      <c r="N71" s="1278"/>
      <c r="AM71" s="1279"/>
      <c r="AN71" s="1219" t="s">
        <v>606</v>
      </c>
    </row>
    <row r="72" spans="2:107" x14ac:dyDescent="0.15">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562</v>
      </c>
      <c r="BQ72" s="1250"/>
      <c r="BR72" s="1250"/>
      <c r="BS72" s="1250"/>
      <c r="BT72" s="1250"/>
      <c r="BU72" s="1250"/>
      <c r="BV72" s="1250"/>
      <c r="BW72" s="1250"/>
      <c r="BX72" s="1250" t="s">
        <v>563</v>
      </c>
      <c r="BY72" s="1250"/>
      <c r="BZ72" s="1250"/>
      <c r="CA72" s="1250"/>
      <c r="CB72" s="1250"/>
      <c r="CC72" s="1250"/>
      <c r="CD72" s="1250"/>
      <c r="CE72" s="1250"/>
      <c r="CF72" s="1250" t="s">
        <v>564</v>
      </c>
      <c r="CG72" s="1250"/>
      <c r="CH72" s="1250"/>
      <c r="CI72" s="1250"/>
      <c r="CJ72" s="1250"/>
      <c r="CK72" s="1250"/>
      <c r="CL72" s="1250"/>
      <c r="CM72" s="1250"/>
      <c r="CN72" s="1250" t="s">
        <v>565</v>
      </c>
      <c r="CO72" s="1250"/>
      <c r="CP72" s="1250"/>
      <c r="CQ72" s="1250"/>
      <c r="CR72" s="1250"/>
      <c r="CS72" s="1250"/>
      <c r="CT72" s="1250"/>
      <c r="CU72" s="1250"/>
      <c r="CV72" s="1250" t="s">
        <v>566</v>
      </c>
      <c r="CW72" s="1250"/>
      <c r="CX72" s="1250"/>
      <c r="CY72" s="1250"/>
      <c r="CZ72" s="1250"/>
      <c r="DA72" s="1250"/>
      <c r="DB72" s="1250"/>
      <c r="DC72" s="1250"/>
    </row>
    <row r="73" spans="2:107" x14ac:dyDescent="0.15">
      <c r="B73" s="1225"/>
      <c r="G73" s="1251"/>
      <c r="H73" s="1251"/>
      <c r="I73" s="1251"/>
      <c r="J73" s="1251"/>
      <c r="K73" s="1281"/>
      <c r="L73" s="1281"/>
      <c r="M73" s="1281"/>
      <c r="N73" s="1281"/>
      <c r="AM73" s="1243"/>
      <c r="AN73" s="1254" t="s">
        <v>607</v>
      </c>
      <c r="AO73" s="1254"/>
      <c r="AP73" s="1254"/>
      <c r="AQ73" s="1254"/>
      <c r="AR73" s="1254"/>
      <c r="AS73" s="1254"/>
      <c r="AT73" s="1254"/>
      <c r="AU73" s="1254"/>
      <c r="AV73" s="1254"/>
      <c r="AW73" s="1254"/>
      <c r="AX73" s="1254"/>
      <c r="AY73" s="1254"/>
      <c r="AZ73" s="1254"/>
      <c r="BA73" s="1254"/>
      <c r="BB73" s="1254" t="s">
        <v>608</v>
      </c>
      <c r="BC73" s="1254"/>
      <c r="BD73" s="1254"/>
      <c r="BE73" s="1254"/>
      <c r="BF73" s="1254"/>
      <c r="BG73" s="1254"/>
      <c r="BH73" s="1254"/>
      <c r="BI73" s="1254"/>
      <c r="BJ73" s="1254"/>
      <c r="BK73" s="1254"/>
      <c r="BL73" s="1254"/>
      <c r="BM73" s="1254"/>
      <c r="BN73" s="1254"/>
      <c r="BO73" s="1254"/>
      <c r="BP73" s="1255">
        <v>5.4</v>
      </c>
      <c r="BQ73" s="1255"/>
      <c r="BR73" s="1255"/>
      <c r="BS73" s="1255"/>
      <c r="BT73" s="1255"/>
      <c r="BU73" s="1255"/>
      <c r="BV73" s="1255"/>
      <c r="BW73" s="1255"/>
      <c r="BX73" s="1255">
        <v>2</v>
      </c>
      <c r="BY73" s="1255"/>
      <c r="BZ73" s="1255"/>
      <c r="CA73" s="1255"/>
      <c r="CB73" s="1255"/>
      <c r="CC73" s="1255"/>
      <c r="CD73" s="1255"/>
      <c r="CE73" s="1255"/>
      <c r="CF73" s="1255">
        <v>15.1</v>
      </c>
      <c r="CG73" s="1255"/>
      <c r="CH73" s="1255"/>
      <c r="CI73" s="1255"/>
      <c r="CJ73" s="1255"/>
      <c r="CK73" s="1255"/>
      <c r="CL73" s="1255"/>
      <c r="CM73" s="1255"/>
      <c r="CN73" s="1255">
        <v>22.9</v>
      </c>
      <c r="CO73" s="1255"/>
      <c r="CP73" s="1255"/>
      <c r="CQ73" s="1255"/>
      <c r="CR73" s="1255"/>
      <c r="CS73" s="1255"/>
      <c r="CT73" s="1255"/>
      <c r="CU73" s="1255"/>
      <c r="CV73" s="1255">
        <v>22.7</v>
      </c>
      <c r="CW73" s="1255"/>
      <c r="CX73" s="1255"/>
      <c r="CY73" s="1255"/>
      <c r="CZ73" s="1255"/>
      <c r="DA73" s="1255"/>
      <c r="DB73" s="1255"/>
      <c r="DC73" s="1255"/>
    </row>
    <row r="74" spans="2:107" x14ac:dyDescent="0.15">
      <c r="B74" s="1225"/>
      <c r="G74" s="1251"/>
      <c r="H74" s="1251"/>
      <c r="I74" s="1251"/>
      <c r="J74" s="1251"/>
      <c r="K74" s="1281"/>
      <c r="L74" s="1281"/>
      <c r="M74" s="1281"/>
      <c r="N74" s="1281"/>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613</v>
      </c>
      <c r="BC75" s="1254"/>
      <c r="BD75" s="1254"/>
      <c r="BE75" s="1254"/>
      <c r="BF75" s="1254"/>
      <c r="BG75" s="1254"/>
      <c r="BH75" s="1254"/>
      <c r="BI75" s="1254"/>
      <c r="BJ75" s="1254"/>
      <c r="BK75" s="1254"/>
      <c r="BL75" s="1254"/>
      <c r="BM75" s="1254"/>
      <c r="BN75" s="1254"/>
      <c r="BO75" s="1254"/>
      <c r="BP75" s="1255">
        <v>10.199999999999999</v>
      </c>
      <c r="BQ75" s="1255"/>
      <c r="BR75" s="1255"/>
      <c r="BS75" s="1255"/>
      <c r="BT75" s="1255"/>
      <c r="BU75" s="1255"/>
      <c r="BV75" s="1255"/>
      <c r="BW75" s="1255"/>
      <c r="BX75" s="1255">
        <v>8.9</v>
      </c>
      <c r="BY75" s="1255"/>
      <c r="BZ75" s="1255"/>
      <c r="CA75" s="1255"/>
      <c r="CB75" s="1255"/>
      <c r="CC75" s="1255"/>
      <c r="CD75" s="1255"/>
      <c r="CE75" s="1255"/>
      <c r="CF75" s="1255">
        <v>8.6999999999999993</v>
      </c>
      <c r="CG75" s="1255"/>
      <c r="CH75" s="1255"/>
      <c r="CI75" s="1255"/>
      <c r="CJ75" s="1255"/>
      <c r="CK75" s="1255"/>
      <c r="CL75" s="1255"/>
      <c r="CM75" s="1255"/>
      <c r="CN75" s="1255">
        <v>9.1</v>
      </c>
      <c r="CO75" s="1255"/>
      <c r="CP75" s="1255"/>
      <c r="CQ75" s="1255"/>
      <c r="CR75" s="1255"/>
      <c r="CS75" s="1255"/>
      <c r="CT75" s="1255"/>
      <c r="CU75" s="1255"/>
      <c r="CV75" s="1255">
        <v>10.4</v>
      </c>
      <c r="CW75" s="1255"/>
      <c r="CX75" s="1255"/>
      <c r="CY75" s="1255"/>
      <c r="CZ75" s="1255"/>
      <c r="DA75" s="1255"/>
      <c r="DB75" s="1255"/>
      <c r="DC75" s="1255"/>
    </row>
    <row r="76" spans="2:107" x14ac:dyDescent="0.15">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1225"/>
      <c r="G77" s="1244"/>
      <c r="H77" s="1244"/>
      <c r="I77" s="1244"/>
      <c r="J77" s="1244"/>
      <c r="K77" s="1281"/>
      <c r="L77" s="1281"/>
      <c r="M77" s="1281"/>
      <c r="N77" s="1281"/>
      <c r="AN77" s="1250" t="s">
        <v>610</v>
      </c>
      <c r="AO77" s="1250"/>
      <c r="AP77" s="1250"/>
      <c r="AQ77" s="1250"/>
      <c r="AR77" s="1250"/>
      <c r="AS77" s="1250"/>
      <c r="AT77" s="1250"/>
      <c r="AU77" s="1250"/>
      <c r="AV77" s="1250"/>
      <c r="AW77" s="1250"/>
      <c r="AX77" s="1250"/>
      <c r="AY77" s="1250"/>
      <c r="AZ77" s="1250"/>
      <c r="BA77" s="1250"/>
      <c r="BB77" s="1254" t="s">
        <v>608</v>
      </c>
      <c r="BC77" s="1254"/>
      <c r="BD77" s="1254"/>
      <c r="BE77" s="1254"/>
      <c r="BF77" s="1254"/>
      <c r="BG77" s="1254"/>
      <c r="BH77" s="1254"/>
      <c r="BI77" s="1254"/>
      <c r="BJ77" s="1254"/>
      <c r="BK77" s="1254"/>
      <c r="BL77" s="1254"/>
      <c r="BM77" s="1254"/>
      <c r="BN77" s="1254"/>
      <c r="BO77" s="1254"/>
      <c r="BP77" s="1255">
        <v>25.4</v>
      </c>
      <c r="BQ77" s="1255"/>
      <c r="BR77" s="1255"/>
      <c r="BS77" s="1255"/>
      <c r="BT77" s="1255"/>
      <c r="BU77" s="1255"/>
      <c r="BV77" s="1255"/>
      <c r="BW77" s="1255"/>
      <c r="BX77" s="1255">
        <v>23</v>
      </c>
      <c r="BY77" s="1255"/>
      <c r="BZ77" s="1255"/>
      <c r="CA77" s="1255"/>
      <c r="CB77" s="1255"/>
      <c r="CC77" s="1255"/>
      <c r="CD77" s="1255"/>
      <c r="CE77" s="1255"/>
      <c r="CF77" s="1255">
        <v>28</v>
      </c>
      <c r="CG77" s="1255"/>
      <c r="CH77" s="1255"/>
      <c r="CI77" s="1255"/>
      <c r="CJ77" s="1255"/>
      <c r="CK77" s="1255"/>
      <c r="CL77" s="1255"/>
      <c r="CM77" s="1255"/>
      <c r="CN77" s="1255">
        <v>19.2</v>
      </c>
      <c r="CO77" s="1255"/>
      <c r="CP77" s="1255"/>
      <c r="CQ77" s="1255"/>
      <c r="CR77" s="1255"/>
      <c r="CS77" s="1255"/>
      <c r="CT77" s="1255"/>
      <c r="CU77" s="1255"/>
      <c r="CV77" s="1255">
        <v>4</v>
      </c>
      <c r="CW77" s="1255"/>
      <c r="CX77" s="1255"/>
      <c r="CY77" s="1255"/>
      <c r="CZ77" s="1255"/>
      <c r="DA77" s="1255"/>
      <c r="DB77" s="1255"/>
      <c r="DC77" s="1255"/>
    </row>
    <row r="78" spans="2:107" x14ac:dyDescent="0.15">
      <c r="B78" s="1225"/>
      <c r="G78" s="1244"/>
      <c r="H78" s="1244"/>
      <c r="I78" s="1244"/>
      <c r="J78" s="1244"/>
      <c r="K78" s="1281"/>
      <c r="L78" s="1281"/>
      <c r="M78" s="1281"/>
      <c r="N78" s="1281"/>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1225"/>
      <c r="G79" s="1244"/>
      <c r="H79" s="1244"/>
      <c r="I79" s="1257"/>
      <c r="J79" s="1257"/>
      <c r="K79" s="1282"/>
      <c r="L79" s="1282"/>
      <c r="M79" s="1282"/>
      <c r="N79" s="1282"/>
      <c r="AN79" s="1250"/>
      <c r="AO79" s="1250"/>
      <c r="AP79" s="1250"/>
      <c r="AQ79" s="1250"/>
      <c r="AR79" s="1250"/>
      <c r="AS79" s="1250"/>
      <c r="AT79" s="1250"/>
      <c r="AU79" s="1250"/>
      <c r="AV79" s="1250"/>
      <c r="AW79" s="1250"/>
      <c r="AX79" s="1250"/>
      <c r="AY79" s="1250"/>
      <c r="AZ79" s="1250"/>
      <c r="BA79" s="1250"/>
      <c r="BB79" s="1254" t="s">
        <v>613</v>
      </c>
      <c r="BC79" s="1254"/>
      <c r="BD79" s="1254"/>
      <c r="BE79" s="1254"/>
      <c r="BF79" s="1254"/>
      <c r="BG79" s="1254"/>
      <c r="BH79" s="1254"/>
      <c r="BI79" s="1254"/>
      <c r="BJ79" s="1254"/>
      <c r="BK79" s="1254"/>
      <c r="BL79" s="1254"/>
      <c r="BM79" s="1254"/>
      <c r="BN79" s="1254"/>
      <c r="BO79" s="1254"/>
      <c r="BP79" s="1255">
        <v>7.8</v>
      </c>
      <c r="BQ79" s="1255"/>
      <c r="BR79" s="1255"/>
      <c r="BS79" s="1255"/>
      <c r="BT79" s="1255"/>
      <c r="BU79" s="1255"/>
      <c r="BV79" s="1255"/>
      <c r="BW79" s="1255"/>
      <c r="BX79" s="1255">
        <v>7.7</v>
      </c>
      <c r="BY79" s="1255"/>
      <c r="BZ79" s="1255"/>
      <c r="CA79" s="1255"/>
      <c r="CB79" s="1255"/>
      <c r="CC79" s="1255"/>
      <c r="CD79" s="1255"/>
      <c r="CE79" s="1255"/>
      <c r="CF79" s="1255">
        <v>7.5</v>
      </c>
      <c r="CG79" s="1255"/>
      <c r="CH79" s="1255"/>
      <c r="CI79" s="1255"/>
      <c r="CJ79" s="1255"/>
      <c r="CK79" s="1255"/>
      <c r="CL79" s="1255"/>
      <c r="CM79" s="1255"/>
      <c r="CN79" s="1255">
        <v>8</v>
      </c>
      <c r="CO79" s="1255"/>
      <c r="CP79" s="1255"/>
      <c r="CQ79" s="1255"/>
      <c r="CR79" s="1255"/>
      <c r="CS79" s="1255"/>
      <c r="CT79" s="1255"/>
      <c r="CU79" s="1255"/>
      <c r="CV79" s="1255">
        <v>8</v>
      </c>
      <c r="CW79" s="1255"/>
      <c r="CX79" s="1255"/>
      <c r="CY79" s="1255"/>
      <c r="CZ79" s="1255"/>
      <c r="DA79" s="1255"/>
      <c r="DB79" s="1255"/>
      <c r="DC79" s="1255"/>
    </row>
    <row r="80" spans="2:107" x14ac:dyDescent="0.15">
      <c r="B80" s="1225"/>
      <c r="G80" s="1244"/>
      <c r="H80" s="1244"/>
      <c r="I80" s="1257"/>
      <c r="J80" s="1257"/>
      <c r="K80" s="1282"/>
      <c r="L80" s="1282"/>
      <c r="M80" s="1282"/>
      <c r="N80" s="1282"/>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1225"/>
    </row>
    <row r="82" spans="2:109" ht="17.25" x14ac:dyDescent="0.15">
      <c r="B82" s="1225"/>
      <c r="K82" s="1283"/>
      <c r="L82" s="1283"/>
      <c r="M82" s="1283"/>
      <c r="N82" s="1283"/>
      <c r="AQ82" s="1283"/>
      <c r="AR82" s="1283"/>
      <c r="AS82" s="1283"/>
      <c r="AT82" s="1283"/>
      <c r="BC82" s="1283"/>
      <c r="BD82" s="1283"/>
      <c r="BE82" s="1283"/>
      <c r="BF82" s="1283"/>
      <c r="BO82" s="1283"/>
      <c r="BP82" s="1283"/>
      <c r="BQ82" s="1283"/>
      <c r="BR82" s="1283"/>
      <c r="CA82" s="1283"/>
      <c r="CB82" s="1283"/>
      <c r="CC82" s="1283"/>
      <c r="CD82" s="1283"/>
      <c r="CM82" s="1283"/>
      <c r="CN82" s="1283"/>
      <c r="CO82" s="1283"/>
      <c r="CP82" s="1283"/>
      <c r="CY82" s="1283"/>
      <c r="CZ82" s="1283"/>
      <c r="DA82" s="1283"/>
      <c r="DB82" s="1283"/>
      <c r="DC82" s="1283"/>
    </row>
    <row r="83" spans="2:109" x14ac:dyDescent="0.15">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x14ac:dyDescent="0.15">
      <c r="DD84" s="1219"/>
      <c r="DE84" s="1219"/>
    </row>
    <row r="85" spans="2:109" x14ac:dyDescent="0.15">
      <c r="DD85" s="1219"/>
      <c r="DE85" s="1219"/>
    </row>
  </sheetData>
  <sheetProtection algorithmName="SHA-512" hashValue="MTTXeNHyue+ehA+RlN6g/8o0vLVuqBVKIdkKoImTBiKiVa8nW76R7neItnE2h5hOhLNyP5mP4dpt1RGck6ZroQ==" saltValue="wZndPBsi5cwM1hIF51lHX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D6FAF-B9CD-49E3-A391-065479175886}">
  <sheetPr>
    <pageSetUpPr fitToPage="1"/>
  </sheetPr>
  <dimension ref="A1:DR125"/>
  <sheetViews>
    <sheetView showGridLines="0" zoomScale="80" zoomScaleNormal="80" zoomScaleSheetLayoutView="70" workbookViewId="0">
      <selection activeCell="AN65" sqref="AN65:DC69"/>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509</v>
      </c>
    </row>
  </sheetData>
  <sheetProtection algorithmName="SHA-512" hashValue="gRbR7368P/S41pMlpBETr432AjbJZ+KPnsXbMMDR48H3mnuVw2abEf1xOSdWhb+rXz7IUuNjUzH2rxvuwy84YQ==" saltValue="ASgc52smnlTE9nsYXK0dM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3E643-82DC-4408-BA99-9300B4DC6E10}">
  <sheetPr>
    <pageSetUpPr fitToPage="1"/>
  </sheetPr>
  <dimension ref="A1:DR125"/>
  <sheetViews>
    <sheetView showGridLines="0" topLeftCell="F89" zoomScale="80" zoomScaleNormal="80" zoomScaleSheetLayoutView="55" workbookViewId="0">
      <selection activeCell="AN65" sqref="AN65:DC69"/>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509</v>
      </c>
    </row>
  </sheetData>
  <sheetProtection algorithmName="SHA-512" hashValue="sI7uEd54u8sfevEYcefYTc2oIhbaiQZ3BsSG8XO7AvYU0OkGC3opQkZygiJdA0NLJq0FfeP3Mrwg3GYNLHBO7g==" saltValue="F0Gt2JMC5hgwLafzlW2BA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559</v>
      </c>
      <c r="G2" s="151"/>
      <c r="H2" s="152"/>
    </row>
    <row r="3" spans="1:8" x14ac:dyDescent="0.15">
      <c r="A3" s="148" t="s">
        <v>552</v>
      </c>
      <c r="B3" s="153"/>
      <c r="C3" s="154"/>
      <c r="D3" s="155">
        <v>141305</v>
      </c>
      <c r="E3" s="156"/>
      <c r="F3" s="157">
        <v>69185</v>
      </c>
      <c r="G3" s="158"/>
      <c r="H3" s="159"/>
    </row>
    <row r="4" spans="1:8" x14ac:dyDescent="0.15">
      <c r="A4" s="160"/>
      <c r="B4" s="161"/>
      <c r="C4" s="162"/>
      <c r="D4" s="163">
        <v>23266</v>
      </c>
      <c r="E4" s="164"/>
      <c r="F4" s="165">
        <v>38519</v>
      </c>
      <c r="G4" s="166"/>
      <c r="H4" s="167"/>
    </row>
    <row r="5" spans="1:8" x14ac:dyDescent="0.15">
      <c r="A5" s="148" t="s">
        <v>554</v>
      </c>
      <c r="B5" s="153"/>
      <c r="C5" s="154"/>
      <c r="D5" s="155">
        <v>165469</v>
      </c>
      <c r="E5" s="156"/>
      <c r="F5" s="157">
        <v>70166</v>
      </c>
      <c r="G5" s="158"/>
      <c r="H5" s="159"/>
    </row>
    <row r="6" spans="1:8" x14ac:dyDescent="0.15">
      <c r="A6" s="160"/>
      <c r="B6" s="161"/>
      <c r="C6" s="162"/>
      <c r="D6" s="163">
        <v>31361</v>
      </c>
      <c r="E6" s="164"/>
      <c r="F6" s="165">
        <v>36115</v>
      </c>
      <c r="G6" s="166"/>
      <c r="H6" s="167"/>
    </row>
    <row r="7" spans="1:8" x14ac:dyDescent="0.15">
      <c r="A7" s="148" t="s">
        <v>555</v>
      </c>
      <c r="B7" s="153"/>
      <c r="C7" s="154"/>
      <c r="D7" s="155">
        <v>173994</v>
      </c>
      <c r="E7" s="156"/>
      <c r="F7" s="157">
        <v>70329</v>
      </c>
      <c r="G7" s="158"/>
      <c r="H7" s="159"/>
    </row>
    <row r="8" spans="1:8" x14ac:dyDescent="0.15">
      <c r="A8" s="160"/>
      <c r="B8" s="161"/>
      <c r="C8" s="162"/>
      <c r="D8" s="163">
        <v>49305</v>
      </c>
      <c r="E8" s="164"/>
      <c r="F8" s="165">
        <v>39403</v>
      </c>
      <c r="G8" s="166"/>
      <c r="H8" s="167"/>
    </row>
    <row r="9" spans="1:8" x14ac:dyDescent="0.15">
      <c r="A9" s="148" t="s">
        <v>556</v>
      </c>
      <c r="B9" s="153"/>
      <c r="C9" s="154"/>
      <c r="D9" s="155">
        <v>127432</v>
      </c>
      <c r="E9" s="156"/>
      <c r="F9" s="157">
        <v>71871</v>
      </c>
      <c r="G9" s="158"/>
      <c r="H9" s="159"/>
    </row>
    <row r="10" spans="1:8" x14ac:dyDescent="0.15">
      <c r="A10" s="160"/>
      <c r="B10" s="161"/>
      <c r="C10" s="162"/>
      <c r="D10" s="163">
        <v>67771</v>
      </c>
      <c r="E10" s="164"/>
      <c r="F10" s="165">
        <v>38232</v>
      </c>
      <c r="G10" s="166"/>
      <c r="H10" s="167"/>
    </row>
    <row r="11" spans="1:8" x14ac:dyDescent="0.15">
      <c r="A11" s="148" t="s">
        <v>557</v>
      </c>
      <c r="B11" s="153"/>
      <c r="C11" s="154"/>
      <c r="D11" s="155">
        <v>73486</v>
      </c>
      <c r="E11" s="156"/>
      <c r="F11" s="157">
        <v>71807</v>
      </c>
      <c r="G11" s="158"/>
      <c r="H11" s="159"/>
    </row>
    <row r="12" spans="1:8" x14ac:dyDescent="0.15">
      <c r="A12" s="160"/>
      <c r="B12" s="161"/>
      <c r="C12" s="168"/>
      <c r="D12" s="163">
        <v>39215</v>
      </c>
      <c r="E12" s="164"/>
      <c r="F12" s="165">
        <v>37333</v>
      </c>
      <c r="G12" s="166"/>
      <c r="H12" s="167"/>
    </row>
    <row r="13" spans="1:8" x14ac:dyDescent="0.15">
      <c r="A13" s="148"/>
      <c r="B13" s="153"/>
      <c r="C13" s="169"/>
      <c r="D13" s="170">
        <v>136337</v>
      </c>
      <c r="E13" s="171"/>
      <c r="F13" s="172">
        <v>70672</v>
      </c>
      <c r="G13" s="173"/>
      <c r="H13" s="159"/>
    </row>
    <row r="14" spans="1:8" x14ac:dyDescent="0.15">
      <c r="A14" s="160"/>
      <c r="B14" s="161"/>
      <c r="C14" s="162"/>
      <c r="D14" s="163">
        <v>42184</v>
      </c>
      <c r="E14" s="164"/>
      <c r="F14" s="165">
        <v>37920</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8.84</v>
      </c>
      <c r="C19" s="174">
        <f>ROUND(VALUE(SUBSTITUTE(実質収支比率等に係る経年分析!G$48,"▲","-")),2)</f>
        <v>5.54</v>
      </c>
      <c r="D19" s="174">
        <f>ROUND(VALUE(SUBSTITUTE(実質収支比率等に係る経年分析!H$48,"▲","-")),2)</f>
        <v>4.87</v>
      </c>
      <c r="E19" s="174">
        <f>ROUND(VALUE(SUBSTITUTE(実質収支比率等に係る経年分析!I$48,"▲","-")),2)</f>
        <v>4.79</v>
      </c>
      <c r="F19" s="174">
        <f>ROUND(VALUE(SUBSTITUTE(実質収支比率等に係る経年分析!J$48,"▲","-")),2)</f>
        <v>5.7</v>
      </c>
    </row>
    <row r="20" spans="1:11" x14ac:dyDescent="0.15">
      <c r="A20" s="174" t="s">
        <v>57</v>
      </c>
      <c r="B20" s="174">
        <f>ROUND(VALUE(SUBSTITUTE(実質収支比率等に係る経年分析!F$47,"▲","-")),2)</f>
        <v>50.33</v>
      </c>
      <c r="C20" s="174">
        <f>ROUND(VALUE(SUBSTITUTE(実質収支比率等に係る経年分析!G$47,"▲","-")),2)</f>
        <v>55.8</v>
      </c>
      <c r="D20" s="174">
        <f>ROUND(VALUE(SUBSTITUTE(実質収支比率等に係る経年分析!H$47,"▲","-")),2)</f>
        <v>51.67</v>
      </c>
      <c r="E20" s="174">
        <f>ROUND(VALUE(SUBSTITUTE(実質収支比率等に係る経年分析!I$47,"▲","-")),2)</f>
        <v>52.13</v>
      </c>
      <c r="F20" s="174">
        <f>ROUND(VALUE(SUBSTITUTE(実質収支比率等に係る経年分析!J$47,"▲","-")),2)</f>
        <v>55.18</v>
      </c>
    </row>
    <row r="21" spans="1:11" x14ac:dyDescent="0.15">
      <c r="A21" s="174" t="s">
        <v>58</v>
      </c>
      <c r="B21" s="174">
        <f>IF(ISNUMBER(VALUE(SUBSTITUTE(実質収支比率等に係る経年分析!F$49,"▲","-"))),ROUND(VALUE(SUBSTITUTE(実質収支比率等に係る経年分析!F$49,"▲","-")),2),NA())</f>
        <v>-0.53</v>
      </c>
      <c r="C21" s="174">
        <f>IF(ISNUMBER(VALUE(SUBSTITUTE(実質収支比率等に係る経年分析!G$49,"▲","-"))),ROUND(VALUE(SUBSTITUTE(実質収支比率等に係る経年分析!G$49,"▲","-")),2),NA())</f>
        <v>-3.03</v>
      </c>
      <c r="D21" s="174">
        <f>IF(ISNUMBER(VALUE(SUBSTITUTE(実質収支比率等に係る経年分析!H$49,"▲","-"))),ROUND(VALUE(SUBSTITUTE(実質収支比率等に係る経年分析!H$49,"▲","-")),2),NA())</f>
        <v>-4.93</v>
      </c>
      <c r="E21" s="174">
        <f>IF(ISNUMBER(VALUE(SUBSTITUTE(実質収支比率等に係る経年分析!I$49,"▲","-"))),ROUND(VALUE(SUBSTITUTE(実質収支比率等に係る経年分析!I$49,"▲","-")),2),NA())</f>
        <v>0.11</v>
      </c>
      <c r="F21" s="174">
        <f>IF(ISNUMBER(VALUE(SUBSTITUTE(実質収支比率等に係る経年分析!J$49,"▲","-"))),ROUND(VALUE(SUBSTITUTE(実質収支比率等に係る経年分析!J$49,"▲","-")),2),NA())</f>
        <v>0.88</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0.46</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奨学金特別会計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0.02</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0.03</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0.02</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0.03</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0.04</v>
      </c>
    </row>
    <row r="31" spans="1:11" x14ac:dyDescent="0.15">
      <c r="A31" s="175" t="str">
        <f>IF(連結実質赤字比率に係る赤字・黒字の構成分析!C$39="",NA(),連結実質赤字比率に係る赤字・黒字の構成分析!C$39)</f>
        <v>下水道事業会計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1.7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1.25</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0.7</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1.98</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1.8</v>
      </c>
    </row>
    <row r="32" spans="1:11" x14ac:dyDescent="0.15">
      <c r="A32" s="175" t="str">
        <f>IF(連結実質赤字比率に係る赤字・黒字の構成分析!C$38="",NA(),連結実質赤字比率に係る赤字・黒字の構成分析!C$38)</f>
        <v>宇城市民病院事業会計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3.33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3.15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2.5099999999999998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1.98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1.98</v>
      </c>
    </row>
    <row r="33" spans="1:16" x14ac:dyDescent="0.15">
      <c r="A33" s="175" t="str">
        <f>IF(連結実質赤字比率に係る赤字・黒字の構成分析!C$37="",NA(),連結実質赤字比率に係る赤字・黒字の構成分析!C$37)</f>
        <v>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1.47</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2.2000000000000002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2.08</v>
      </c>
    </row>
    <row r="34" spans="1:16" x14ac:dyDescent="0.15">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1.82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2.0099999999999998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2.37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2.99</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8.81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5.49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4.8600000000000003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4.78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5.69</v>
      </c>
    </row>
    <row r="36" spans="1:16" x14ac:dyDescent="0.15">
      <c r="A36" s="175" t="str">
        <f>IF(連結実質赤字比率に係る赤字・黒字の構成分析!C$34="",NA(),連結実質赤字比率に係る赤字・黒字の構成分析!C$34)</f>
        <v>国民健康保険特別会計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0.45</v>
      </c>
      <c r="D36" s="175">
        <f>IF(ROUND(VALUE(SUBSTITUTE(連結実質赤字比率に係る赤字・黒字の構成分析!G$34,"▲", "-")), 2) &lt; 0, ABS(ROUND(VALUE(SUBSTITUTE(連結実質赤字比率に係る赤字・黒字の構成分析!G$34,"▲", "-")), 2)), NA())</f>
        <v>0.31</v>
      </c>
      <c r="E36" s="175" t="e">
        <f>IF(ROUND(VALUE(SUBSTITUTE(連結実質赤字比率に係る赤字・黒字の構成分析!G$34,"▲", "-")), 2) &gt;= 0, ABS(ROUND(VALUE(SUBSTITUTE(連結実質赤字比率に係る赤字・黒字の構成分析!G$34,"▲", "-")), 2)), NA())</f>
        <v>#N/A</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0.19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0.01</v>
      </c>
      <c r="J36" s="175">
        <f>IF(ROUND(VALUE(SUBSTITUTE(連結実質赤字比率に係る赤字・黒字の構成分析!J$34,"▲", "-")), 2) &lt; 0, ABS(ROUND(VALUE(SUBSTITUTE(連結実質赤字比率に係る赤字・黒字の構成分析!J$34,"▲", "-")), 2)), NA())</f>
        <v>0.56999999999999995</v>
      </c>
      <c r="K36" s="175" t="e">
        <f>IF(ROUND(VALUE(SUBSTITUTE(連結実質赤字比率に係る赤字・黒字の構成分析!J$34,"▲", "-")), 2) &gt;= 0, ABS(ROUND(VALUE(SUBSTITUTE(連結実質赤字比率に係る赤字・黒字の構成分析!J$34,"▲", "-")), 2)), NA())</f>
        <v>#N/A</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3398</v>
      </c>
      <c r="E42" s="176"/>
      <c r="F42" s="176"/>
      <c r="G42" s="176">
        <f>'実質公債費比率（分子）の構造'!L$52</f>
        <v>3238</v>
      </c>
      <c r="H42" s="176"/>
      <c r="I42" s="176"/>
      <c r="J42" s="176">
        <f>'実質公債費比率（分子）の構造'!M$52</f>
        <v>3613</v>
      </c>
      <c r="K42" s="176"/>
      <c r="L42" s="176"/>
      <c r="M42" s="176">
        <f>'実質公債費比率（分子）の構造'!N$52</f>
        <v>3647</v>
      </c>
      <c r="N42" s="176"/>
      <c r="O42" s="176"/>
      <c r="P42" s="176">
        <f>'実質公債費比率（分子）の構造'!O$52</f>
        <v>3799</v>
      </c>
    </row>
    <row r="43" spans="1:16" x14ac:dyDescent="0.15">
      <c r="A43" s="176" t="s">
        <v>66</v>
      </c>
      <c r="B43" s="176">
        <f>'実質公債費比率（分子）の構造'!K$51</f>
        <v>0</v>
      </c>
      <c r="C43" s="176"/>
      <c r="D43" s="176"/>
      <c r="E43" s="176">
        <f>'実質公債費比率（分子）の構造'!L$51</f>
        <v>0</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7</v>
      </c>
      <c r="C44" s="176"/>
      <c r="D44" s="176"/>
      <c r="E44" s="176">
        <f>'実質公債費比率（分子）の構造'!L$50</f>
        <v>7</v>
      </c>
      <c r="F44" s="176"/>
      <c r="G44" s="176"/>
      <c r="H44" s="176">
        <f>'実質公債費比率（分子）の構造'!M$50</f>
        <v>10</v>
      </c>
      <c r="I44" s="176"/>
      <c r="J44" s="176"/>
      <c r="K44" s="176">
        <f>'実質公債費比率（分子）の構造'!N$50</f>
        <v>56</v>
      </c>
      <c r="L44" s="176"/>
      <c r="M44" s="176"/>
      <c r="N44" s="176">
        <f>'実質公債費比率（分子）の構造'!O$50</f>
        <v>50</v>
      </c>
      <c r="O44" s="176"/>
      <c r="P44" s="176"/>
    </row>
    <row r="45" spans="1:16" x14ac:dyDescent="0.15">
      <c r="A45" s="176" t="s">
        <v>68</v>
      </c>
      <c r="B45" s="176">
        <f>'実質公債費比率（分子）の構造'!K$49</f>
        <v>74</v>
      </c>
      <c r="C45" s="176"/>
      <c r="D45" s="176"/>
      <c r="E45" s="176">
        <f>'実質公債費比率（分子）の構造'!L$49</f>
        <v>72</v>
      </c>
      <c r="F45" s="176"/>
      <c r="G45" s="176"/>
      <c r="H45" s="176">
        <f>'実質公債費比率（分子）の構造'!M$49</f>
        <v>67</v>
      </c>
      <c r="I45" s="176"/>
      <c r="J45" s="176"/>
      <c r="K45" s="176">
        <f>'実質公債費比率（分子）の構造'!N$49</f>
        <v>91</v>
      </c>
      <c r="L45" s="176"/>
      <c r="M45" s="176"/>
      <c r="N45" s="176">
        <f>'実質公債費比率（分子）の構造'!O$49</f>
        <v>183</v>
      </c>
      <c r="O45" s="176"/>
      <c r="P45" s="176"/>
    </row>
    <row r="46" spans="1:16" x14ac:dyDescent="0.15">
      <c r="A46" s="176" t="s">
        <v>69</v>
      </c>
      <c r="B46" s="176">
        <f>'実質公債費比率（分子）の構造'!K$48</f>
        <v>696</v>
      </c>
      <c r="C46" s="176"/>
      <c r="D46" s="176"/>
      <c r="E46" s="176">
        <f>'実質公債費比率（分子）の構造'!L$48</f>
        <v>553</v>
      </c>
      <c r="F46" s="176"/>
      <c r="G46" s="176"/>
      <c r="H46" s="176">
        <f>'実質公債費比率（分子）の構造'!M$48</f>
        <v>949</v>
      </c>
      <c r="I46" s="176"/>
      <c r="J46" s="176"/>
      <c r="K46" s="176">
        <f>'実質公債費比率（分子）の構造'!N$48</f>
        <v>839</v>
      </c>
      <c r="L46" s="176"/>
      <c r="M46" s="176"/>
      <c r="N46" s="176">
        <f>'実質公債費比率（分子）の構造'!O$48</f>
        <v>646</v>
      </c>
      <c r="O46" s="176"/>
      <c r="P46" s="176"/>
    </row>
    <row r="47" spans="1:16" x14ac:dyDescent="0.15">
      <c r="A47" s="176" t="s">
        <v>14</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3918</v>
      </c>
      <c r="C49" s="176"/>
      <c r="D49" s="176"/>
      <c r="E49" s="176">
        <f>'実質公債費比率（分子）の構造'!L$45</f>
        <v>3565</v>
      </c>
      <c r="F49" s="176"/>
      <c r="G49" s="176"/>
      <c r="H49" s="176">
        <f>'実質公債費比率（分子）の構造'!M$45</f>
        <v>3977</v>
      </c>
      <c r="I49" s="176"/>
      <c r="J49" s="176"/>
      <c r="K49" s="176">
        <f>'実質公債費比率（分子）の構造'!N$45</f>
        <v>4223</v>
      </c>
      <c r="L49" s="176"/>
      <c r="M49" s="176"/>
      <c r="N49" s="176">
        <f>'実質公債費比率（分子）の構造'!O$45</f>
        <v>4494</v>
      </c>
      <c r="O49" s="176"/>
      <c r="P49" s="176"/>
    </row>
    <row r="50" spans="1:16" x14ac:dyDescent="0.15">
      <c r="A50" s="176" t="s">
        <v>72</v>
      </c>
      <c r="B50" s="176" t="e">
        <f>NA()</f>
        <v>#N/A</v>
      </c>
      <c r="C50" s="176">
        <f>IF(ISNUMBER('実質公債費比率（分子）の構造'!K$53),'実質公債費比率（分子）の構造'!K$53,NA())</f>
        <v>1297</v>
      </c>
      <c r="D50" s="176" t="e">
        <f>NA()</f>
        <v>#N/A</v>
      </c>
      <c r="E50" s="176" t="e">
        <f>NA()</f>
        <v>#N/A</v>
      </c>
      <c r="F50" s="176">
        <f>IF(ISNUMBER('実質公債費比率（分子）の構造'!L$53),'実質公債費比率（分子）の構造'!L$53,NA())</f>
        <v>959</v>
      </c>
      <c r="G50" s="176" t="e">
        <f>NA()</f>
        <v>#N/A</v>
      </c>
      <c r="H50" s="176" t="e">
        <f>NA()</f>
        <v>#N/A</v>
      </c>
      <c r="I50" s="176">
        <f>IF(ISNUMBER('実質公債費比率（分子）の構造'!M$53),'実質公債費比率（分子）の構造'!M$53,NA())</f>
        <v>1390</v>
      </c>
      <c r="J50" s="176" t="e">
        <f>NA()</f>
        <v>#N/A</v>
      </c>
      <c r="K50" s="176" t="e">
        <f>NA()</f>
        <v>#N/A</v>
      </c>
      <c r="L50" s="176">
        <f>IF(ISNUMBER('実質公債費比率（分子）の構造'!N$53),'実質公債費比率（分子）の構造'!N$53,NA())</f>
        <v>1562</v>
      </c>
      <c r="M50" s="176" t="e">
        <f>NA()</f>
        <v>#N/A</v>
      </c>
      <c r="N50" s="176" t="e">
        <f>NA()</f>
        <v>#N/A</v>
      </c>
      <c r="O50" s="176">
        <f>IF(ISNUMBER('実質公債費比率（分子）の構造'!O$53),'実質公債費比率（分子）の構造'!O$53,NA())</f>
        <v>1574</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45</v>
      </c>
      <c r="B56" s="175"/>
      <c r="C56" s="175"/>
      <c r="D56" s="175">
        <f>'将来負担比率（分子）の構造'!I$52</f>
        <v>34710</v>
      </c>
      <c r="E56" s="175"/>
      <c r="F56" s="175"/>
      <c r="G56" s="175">
        <f>'将来負担比率（分子）の構造'!J$52</f>
        <v>35489</v>
      </c>
      <c r="H56" s="175"/>
      <c r="I56" s="175"/>
      <c r="J56" s="175">
        <f>'将来負担比率（分子）の構造'!K$52</f>
        <v>36870</v>
      </c>
      <c r="K56" s="175"/>
      <c r="L56" s="175"/>
      <c r="M56" s="175">
        <f>'将来負担比率（分子）の構造'!L$52</f>
        <v>37988</v>
      </c>
      <c r="N56" s="175"/>
      <c r="O56" s="175"/>
      <c r="P56" s="175">
        <f>'将来負担比率（分子）の構造'!M$52</f>
        <v>37003</v>
      </c>
    </row>
    <row r="57" spans="1:16" x14ac:dyDescent="0.15">
      <c r="A57" s="175" t="s">
        <v>44</v>
      </c>
      <c r="B57" s="175"/>
      <c r="C57" s="175"/>
      <c r="D57" s="175">
        <f>'将来負担比率（分子）の構造'!I$51</f>
        <v>140</v>
      </c>
      <c r="E57" s="175"/>
      <c r="F57" s="175"/>
      <c r="G57" s="175">
        <f>'将来負担比率（分子）の構造'!J$51</f>
        <v>694</v>
      </c>
      <c r="H57" s="175"/>
      <c r="I57" s="175"/>
      <c r="J57" s="175">
        <f>'将来負担比率（分子）の構造'!K$51</f>
        <v>1098</v>
      </c>
      <c r="K57" s="175"/>
      <c r="L57" s="175"/>
      <c r="M57" s="175">
        <f>'将来負担比率（分子）の構造'!L$51</f>
        <v>1277</v>
      </c>
      <c r="N57" s="175"/>
      <c r="O57" s="175"/>
      <c r="P57" s="175">
        <f>'将来負担比率（分子）の構造'!M$51</f>
        <v>1208</v>
      </c>
    </row>
    <row r="58" spans="1:16" x14ac:dyDescent="0.15">
      <c r="A58" s="175" t="s">
        <v>43</v>
      </c>
      <c r="B58" s="175"/>
      <c r="C58" s="175"/>
      <c r="D58" s="175">
        <f>'将来負担比率（分子）の構造'!I$50</f>
        <v>11881</v>
      </c>
      <c r="E58" s="175"/>
      <c r="F58" s="175"/>
      <c r="G58" s="175">
        <f>'将来負担比率（分子）の構造'!J$50</f>
        <v>12944</v>
      </c>
      <c r="H58" s="175"/>
      <c r="I58" s="175"/>
      <c r="J58" s="175">
        <f>'将来負担比率（分子）の構造'!K$50</f>
        <v>12981</v>
      </c>
      <c r="K58" s="175"/>
      <c r="L58" s="175"/>
      <c r="M58" s="175">
        <f>'将来負担比率（分子）の構造'!L$50</f>
        <v>13044</v>
      </c>
      <c r="N58" s="175"/>
      <c r="O58" s="175"/>
      <c r="P58" s="175">
        <f>'将来負担比率（分子）の構造'!M$50</f>
        <v>13872</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3395</v>
      </c>
      <c r="C62" s="175"/>
      <c r="D62" s="175"/>
      <c r="E62" s="175">
        <f>'将来負担比率（分子）の構造'!J$45</f>
        <v>3298</v>
      </c>
      <c r="F62" s="175"/>
      <c r="G62" s="175"/>
      <c r="H62" s="175">
        <f>'将来負担比率（分子）の構造'!K$45</f>
        <v>3196</v>
      </c>
      <c r="I62" s="175"/>
      <c r="J62" s="175"/>
      <c r="K62" s="175">
        <f>'将来負担比率（分子）の構造'!L$45</f>
        <v>2643</v>
      </c>
      <c r="L62" s="175"/>
      <c r="M62" s="175"/>
      <c r="N62" s="175">
        <f>'将来負担比率（分子）の構造'!M$45</f>
        <v>2766</v>
      </c>
      <c r="O62" s="175"/>
      <c r="P62" s="175"/>
    </row>
    <row r="63" spans="1:16" x14ac:dyDescent="0.15">
      <c r="A63" s="175" t="s">
        <v>36</v>
      </c>
      <c r="B63" s="175">
        <f>'将来負担比率（分子）の構造'!I$44</f>
        <v>645</v>
      </c>
      <c r="C63" s="175"/>
      <c r="D63" s="175"/>
      <c r="E63" s="175">
        <f>'将来負担比率（分子）の構造'!J$44</f>
        <v>883</v>
      </c>
      <c r="F63" s="175"/>
      <c r="G63" s="175"/>
      <c r="H63" s="175">
        <f>'将来負担比率（分子）の構造'!K$44</f>
        <v>732</v>
      </c>
      <c r="I63" s="175"/>
      <c r="J63" s="175"/>
      <c r="K63" s="175">
        <f>'将来負担比率（分子）の構造'!L$44</f>
        <v>1746</v>
      </c>
      <c r="L63" s="175"/>
      <c r="M63" s="175"/>
      <c r="N63" s="175">
        <f>'将来負担比率（分子）の構造'!M$44</f>
        <v>3970</v>
      </c>
      <c r="O63" s="175"/>
      <c r="P63" s="175"/>
    </row>
    <row r="64" spans="1:16" x14ac:dyDescent="0.15">
      <c r="A64" s="175" t="s">
        <v>35</v>
      </c>
      <c r="B64" s="175">
        <f>'将来負担比率（分子）の構造'!I$43</f>
        <v>7903</v>
      </c>
      <c r="C64" s="175"/>
      <c r="D64" s="175"/>
      <c r="E64" s="175">
        <f>'将来負担比率（分子）の構造'!J$43</f>
        <v>6841</v>
      </c>
      <c r="F64" s="175"/>
      <c r="G64" s="175"/>
      <c r="H64" s="175">
        <f>'将来負担比率（分子）の構造'!K$43</f>
        <v>7097</v>
      </c>
      <c r="I64" s="175"/>
      <c r="J64" s="175"/>
      <c r="K64" s="175">
        <f>'将来負担比率（分子）の構造'!L$43</f>
        <v>8458</v>
      </c>
      <c r="L64" s="175"/>
      <c r="M64" s="175"/>
      <c r="N64" s="175">
        <f>'将来負担比率（分子）の構造'!M$43</f>
        <v>7349</v>
      </c>
      <c r="O64" s="175"/>
      <c r="P64" s="175"/>
    </row>
    <row r="65" spans="1:16" x14ac:dyDescent="0.15">
      <c r="A65" s="175" t="s">
        <v>34</v>
      </c>
      <c r="B65" s="175">
        <f>'将来負担比率（分子）の構造'!I$42</f>
        <v>51</v>
      </c>
      <c r="C65" s="175"/>
      <c r="D65" s="175"/>
      <c r="E65" s="175">
        <f>'将来負担比率（分子）の構造'!J$42</f>
        <v>52</v>
      </c>
      <c r="F65" s="175"/>
      <c r="G65" s="175"/>
      <c r="H65" s="175">
        <f>'将来負担比率（分子）の構造'!K$42</f>
        <v>65</v>
      </c>
      <c r="I65" s="175"/>
      <c r="J65" s="175"/>
      <c r="K65" s="175">
        <f>'将来負担比率（分子）の構造'!L$42</f>
        <v>65</v>
      </c>
      <c r="L65" s="175"/>
      <c r="M65" s="175"/>
      <c r="N65" s="175">
        <f>'将来負担比率（分子）の構造'!M$42</f>
        <v>54</v>
      </c>
      <c r="O65" s="175"/>
      <c r="P65" s="175"/>
    </row>
    <row r="66" spans="1:16" x14ac:dyDescent="0.15">
      <c r="A66" s="175" t="s">
        <v>33</v>
      </c>
      <c r="B66" s="175">
        <f>'将来負担比率（分子）の構造'!I$41</f>
        <v>35488</v>
      </c>
      <c r="C66" s="175"/>
      <c r="D66" s="175"/>
      <c r="E66" s="175">
        <f>'将来負担比率（分子）の構造'!J$41</f>
        <v>38334</v>
      </c>
      <c r="F66" s="175"/>
      <c r="G66" s="175"/>
      <c r="H66" s="175">
        <f>'将来負担比率（分子）の構造'!K$41</f>
        <v>41989</v>
      </c>
      <c r="I66" s="175"/>
      <c r="J66" s="175"/>
      <c r="K66" s="175">
        <f>'将来負担比率（分子）の構造'!L$41</f>
        <v>42782</v>
      </c>
      <c r="L66" s="175"/>
      <c r="M66" s="175"/>
      <c r="N66" s="175">
        <f>'将来負担比率（分子）の構造'!M$41</f>
        <v>41217</v>
      </c>
      <c r="O66" s="175"/>
      <c r="P66" s="175"/>
    </row>
    <row r="67" spans="1:16" x14ac:dyDescent="0.15">
      <c r="A67" s="175" t="s">
        <v>76</v>
      </c>
      <c r="B67" s="175" t="e">
        <f>NA()</f>
        <v>#N/A</v>
      </c>
      <c r="C67" s="175">
        <f>IF(ISNUMBER('将来負担比率（分子）の構造'!I$53), IF('将来負担比率（分子）の構造'!I$53 &lt; 0, 0, '将来負担比率（分子）の構造'!I$53), NA())</f>
        <v>752</v>
      </c>
      <c r="D67" s="175" t="e">
        <f>NA()</f>
        <v>#N/A</v>
      </c>
      <c r="E67" s="175" t="e">
        <f>NA()</f>
        <v>#N/A</v>
      </c>
      <c r="F67" s="175">
        <f>IF(ISNUMBER('将来負担比率（分子）の構造'!J$53), IF('将来負担比率（分子）の構造'!J$53 &lt; 0, 0, '将来負担比率（分子）の構造'!J$53), NA())</f>
        <v>281</v>
      </c>
      <c r="G67" s="175" t="e">
        <f>NA()</f>
        <v>#N/A</v>
      </c>
      <c r="H67" s="175" t="e">
        <f>NA()</f>
        <v>#N/A</v>
      </c>
      <c r="I67" s="175">
        <f>IF(ISNUMBER('将来負担比率（分子）の構造'!K$53), IF('将来負担比率（分子）の構造'!K$53 &lt; 0, 0, '将来負担比率（分子）の構造'!K$53), NA())</f>
        <v>2131</v>
      </c>
      <c r="J67" s="175" t="e">
        <f>NA()</f>
        <v>#N/A</v>
      </c>
      <c r="K67" s="175" t="e">
        <f>NA()</f>
        <v>#N/A</v>
      </c>
      <c r="L67" s="175">
        <f>IF(ISNUMBER('将来負担比率（分子）の構造'!L$53), IF('将来負担比率（分子）の構造'!L$53 &lt; 0, 0, '将来負担比率（分子）の構造'!L$53), NA())</f>
        <v>3386</v>
      </c>
      <c r="M67" s="175" t="e">
        <f>NA()</f>
        <v>#N/A</v>
      </c>
      <c r="N67" s="175" t="e">
        <f>NA()</f>
        <v>#N/A</v>
      </c>
      <c r="O67" s="175">
        <f>IF(ISNUMBER('将来負担比率（分子）の構造'!M$53), IF('将来負担比率（分子）の構造'!M$53 &lt; 0, 0, '将来負担比率（分子）の構造'!M$53), NA())</f>
        <v>3273</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9125</v>
      </c>
      <c r="C72" s="179">
        <f>基金残高に係る経年分析!G55</f>
        <v>9557</v>
      </c>
      <c r="D72" s="179">
        <f>基金残高に係る経年分析!H55</f>
        <v>10000</v>
      </c>
    </row>
    <row r="73" spans="1:16" x14ac:dyDescent="0.15">
      <c r="A73" s="178" t="s">
        <v>79</v>
      </c>
      <c r="B73" s="179">
        <f>基金残高に係る経年分析!F56</f>
        <v>772</v>
      </c>
      <c r="C73" s="179">
        <f>基金残高に係る経年分析!G56</f>
        <v>753</v>
      </c>
      <c r="D73" s="179">
        <f>基金残高に係る経年分析!H56</f>
        <v>733</v>
      </c>
    </row>
    <row r="74" spans="1:16" x14ac:dyDescent="0.15">
      <c r="A74" s="178" t="s">
        <v>80</v>
      </c>
      <c r="B74" s="179">
        <f>基金残高に係る経年分析!F57</f>
        <v>5014</v>
      </c>
      <c r="C74" s="179">
        <f>基金残高に係る経年分析!G57</f>
        <v>4563</v>
      </c>
      <c r="D74" s="179">
        <f>基金残高に係る経年分析!H57</f>
        <v>4880</v>
      </c>
    </row>
  </sheetData>
  <sheetProtection algorithmName="SHA-512" hashValue="nyb7y/1LcW+Qz61stc7vCwhFdNBbSIYh4Fq63WYdc0TAEdZVB9g48F8I4T6YwbCGq/Wz0wXuXEbkhypeiW+Aaw==" saltValue="DcnuywGlxtmhRYwmUUBe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0" zoomScaleNormal="80" workbookViewId="0">
      <selection activeCell="R5" sqref="R5:Y6"/>
    </sheetView>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219</v>
      </c>
      <c r="DI1" s="718"/>
      <c r="DJ1" s="718"/>
      <c r="DK1" s="718"/>
      <c r="DL1" s="718"/>
      <c r="DM1" s="718"/>
      <c r="DN1" s="719"/>
      <c r="DO1" s="214"/>
      <c r="DP1" s="717" t="s">
        <v>220</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221</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3" t="s">
        <v>222</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223</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224</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225</v>
      </c>
      <c r="S4" s="674"/>
      <c r="T4" s="674"/>
      <c r="U4" s="674"/>
      <c r="V4" s="674"/>
      <c r="W4" s="674"/>
      <c r="X4" s="674"/>
      <c r="Y4" s="675"/>
      <c r="Z4" s="673" t="s">
        <v>226</v>
      </c>
      <c r="AA4" s="674"/>
      <c r="AB4" s="674"/>
      <c r="AC4" s="675"/>
      <c r="AD4" s="673" t="s">
        <v>227</v>
      </c>
      <c r="AE4" s="674"/>
      <c r="AF4" s="674"/>
      <c r="AG4" s="674"/>
      <c r="AH4" s="674"/>
      <c r="AI4" s="674"/>
      <c r="AJ4" s="674"/>
      <c r="AK4" s="675"/>
      <c r="AL4" s="673" t="s">
        <v>226</v>
      </c>
      <c r="AM4" s="674"/>
      <c r="AN4" s="674"/>
      <c r="AO4" s="675"/>
      <c r="AP4" s="720" t="s">
        <v>228</v>
      </c>
      <c r="AQ4" s="720"/>
      <c r="AR4" s="720"/>
      <c r="AS4" s="720"/>
      <c r="AT4" s="720"/>
      <c r="AU4" s="720"/>
      <c r="AV4" s="720"/>
      <c r="AW4" s="720"/>
      <c r="AX4" s="720"/>
      <c r="AY4" s="720"/>
      <c r="AZ4" s="720"/>
      <c r="BA4" s="720"/>
      <c r="BB4" s="720"/>
      <c r="BC4" s="720"/>
      <c r="BD4" s="720"/>
      <c r="BE4" s="720"/>
      <c r="BF4" s="720"/>
      <c r="BG4" s="720" t="s">
        <v>229</v>
      </c>
      <c r="BH4" s="720"/>
      <c r="BI4" s="720"/>
      <c r="BJ4" s="720"/>
      <c r="BK4" s="720"/>
      <c r="BL4" s="720"/>
      <c r="BM4" s="720"/>
      <c r="BN4" s="720"/>
      <c r="BO4" s="720" t="s">
        <v>226</v>
      </c>
      <c r="BP4" s="720"/>
      <c r="BQ4" s="720"/>
      <c r="BR4" s="720"/>
      <c r="BS4" s="720" t="s">
        <v>230</v>
      </c>
      <c r="BT4" s="720"/>
      <c r="BU4" s="720"/>
      <c r="BV4" s="720"/>
      <c r="BW4" s="720"/>
      <c r="BX4" s="720"/>
      <c r="BY4" s="720"/>
      <c r="BZ4" s="720"/>
      <c r="CA4" s="720"/>
      <c r="CB4" s="720"/>
      <c r="CD4" s="673" t="s">
        <v>231</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232</v>
      </c>
      <c r="C5" s="680"/>
      <c r="D5" s="680"/>
      <c r="E5" s="680"/>
      <c r="F5" s="680"/>
      <c r="G5" s="680"/>
      <c r="H5" s="680"/>
      <c r="I5" s="680"/>
      <c r="J5" s="680"/>
      <c r="K5" s="680"/>
      <c r="L5" s="680"/>
      <c r="M5" s="680"/>
      <c r="N5" s="680"/>
      <c r="O5" s="680"/>
      <c r="P5" s="680"/>
      <c r="Q5" s="681"/>
      <c r="R5" s="676">
        <v>6253859</v>
      </c>
      <c r="S5" s="677"/>
      <c r="T5" s="677"/>
      <c r="U5" s="677"/>
      <c r="V5" s="677"/>
      <c r="W5" s="677"/>
      <c r="X5" s="677"/>
      <c r="Y5" s="702"/>
      <c r="Z5" s="715">
        <v>17.399999999999999</v>
      </c>
      <c r="AA5" s="715"/>
      <c r="AB5" s="715"/>
      <c r="AC5" s="715"/>
      <c r="AD5" s="716">
        <v>6253859</v>
      </c>
      <c r="AE5" s="716"/>
      <c r="AF5" s="716"/>
      <c r="AG5" s="716"/>
      <c r="AH5" s="716"/>
      <c r="AI5" s="716"/>
      <c r="AJ5" s="716"/>
      <c r="AK5" s="716"/>
      <c r="AL5" s="703">
        <v>34.700000000000003</v>
      </c>
      <c r="AM5" s="685"/>
      <c r="AN5" s="685"/>
      <c r="AO5" s="704"/>
      <c r="AP5" s="679" t="s">
        <v>233</v>
      </c>
      <c r="AQ5" s="680"/>
      <c r="AR5" s="680"/>
      <c r="AS5" s="680"/>
      <c r="AT5" s="680"/>
      <c r="AU5" s="680"/>
      <c r="AV5" s="680"/>
      <c r="AW5" s="680"/>
      <c r="AX5" s="680"/>
      <c r="AY5" s="680"/>
      <c r="AZ5" s="680"/>
      <c r="BA5" s="680"/>
      <c r="BB5" s="680"/>
      <c r="BC5" s="680"/>
      <c r="BD5" s="680"/>
      <c r="BE5" s="680"/>
      <c r="BF5" s="681"/>
      <c r="BG5" s="621">
        <v>6253859</v>
      </c>
      <c r="BH5" s="622"/>
      <c r="BI5" s="622"/>
      <c r="BJ5" s="622"/>
      <c r="BK5" s="622"/>
      <c r="BL5" s="622"/>
      <c r="BM5" s="622"/>
      <c r="BN5" s="623"/>
      <c r="BO5" s="659">
        <v>100</v>
      </c>
      <c r="BP5" s="659"/>
      <c r="BQ5" s="659"/>
      <c r="BR5" s="659"/>
      <c r="BS5" s="660" t="s">
        <v>130</v>
      </c>
      <c r="BT5" s="660"/>
      <c r="BU5" s="660"/>
      <c r="BV5" s="660"/>
      <c r="BW5" s="660"/>
      <c r="BX5" s="660"/>
      <c r="BY5" s="660"/>
      <c r="BZ5" s="660"/>
      <c r="CA5" s="660"/>
      <c r="CB5" s="700"/>
      <c r="CD5" s="673" t="s">
        <v>228</v>
      </c>
      <c r="CE5" s="674"/>
      <c r="CF5" s="674"/>
      <c r="CG5" s="674"/>
      <c r="CH5" s="674"/>
      <c r="CI5" s="674"/>
      <c r="CJ5" s="674"/>
      <c r="CK5" s="674"/>
      <c r="CL5" s="674"/>
      <c r="CM5" s="674"/>
      <c r="CN5" s="674"/>
      <c r="CO5" s="674"/>
      <c r="CP5" s="674"/>
      <c r="CQ5" s="675"/>
      <c r="CR5" s="673" t="s">
        <v>234</v>
      </c>
      <c r="CS5" s="674"/>
      <c r="CT5" s="674"/>
      <c r="CU5" s="674"/>
      <c r="CV5" s="674"/>
      <c r="CW5" s="674"/>
      <c r="CX5" s="674"/>
      <c r="CY5" s="675"/>
      <c r="CZ5" s="673" t="s">
        <v>226</v>
      </c>
      <c r="DA5" s="674"/>
      <c r="DB5" s="674"/>
      <c r="DC5" s="675"/>
      <c r="DD5" s="673" t="s">
        <v>235</v>
      </c>
      <c r="DE5" s="674"/>
      <c r="DF5" s="674"/>
      <c r="DG5" s="674"/>
      <c r="DH5" s="674"/>
      <c r="DI5" s="674"/>
      <c r="DJ5" s="674"/>
      <c r="DK5" s="674"/>
      <c r="DL5" s="674"/>
      <c r="DM5" s="674"/>
      <c r="DN5" s="674"/>
      <c r="DO5" s="674"/>
      <c r="DP5" s="675"/>
      <c r="DQ5" s="673" t="s">
        <v>236</v>
      </c>
      <c r="DR5" s="674"/>
      <c r="DS5" s="674"/>
      <c r="DT5" s="674"/>
      <c r="DU5" s="674"/>
      <c r="DV5" s="674"/>
      <c r="DW5" s="674"/>
      <c r="DX5" s="674"/>
      <c r="DY5" s="674"/>
      <c r="DZ5" s="674"/>
      <c r="EA5" s="674"/>
      <c r="EB5" s="674"/>
      <c r="EC5" s="675"/>
    </row>
    <row r="6" spans="2:143" ht="11.25" customHeight="1" x14ac:dyDescent="0.15">
      <c r="B6" s="618" t="s">
        <v>237</v>
      </c>
      <c r="C6" s="619"/>
      <c r="D6" s="619"/>
      <c r="E6" s="619"/>
      <c r="F6" s="619"/>
      <c r="G6" s="619"/>
      <c r="H6" s="619"/>
      <c r="I6" s="619"/>
      <c r="J6" s="619"/>
      <c r="K6" s="619"/>
      <c r="L6" s="619"/>
      <c r="M6" s="619"/>
      <c r="N6" s="619"/>
      <c r="O6" s="619"/>
      <c r="P6" s="619"/>
      <c r="Q6" s="620"/>
      <c r="R6" s="621">
        <v>315596</v>
      </c>
      <c r="S6" s="622"/>
      <c r="T6" s="622"/>
      <c r="U6" s="622"/>
      <c r="V6" s="622"/>
      <c r="W6" s="622"/>
      <c r="X6" s="622"/>
      <c r="Y6" s="623"/>
      <c r="Z6" s="659">
        <v>0.9</v>
      </c>
      <c r="AA6" s="659"/>
      <c r="AB6" s="659"/>
      <c r="AC6" s="659"/>
      <c r="AD6" s="660">
        <v>315596</v>
      </c>
      <c r="AE6" s="660"/>
      <c r="AF6" s="660"/>
      <c r="AG6" s="660"/>
      <c r="AH6" s="660"/>
      <c r="AI6" s="660"/>
      <c r="AJ6" s="660"/>
      <c r="AK6" s="660"/>
      <c r="AL6" s="624">
        <v>1.7</v>
      </c>
      <c r="AM6" s="625"/>
      <c r="AN6" s="625"/>
      <c r="AO6" s="661"/>
      <c r="AP6" s="618" t="s">
        <v>238</v>
      </c>
      <c r="AQ6" s="619"/>
      <c r="AR6" s="619"/>
      <c r="AS6" s="619"/>
      <c r="AT6" s="619"/>
      <c r="AU6" s="619"/>
      <c r="AV6" s="619"/>
      <c r="AW6" s="619"/>
      <c r="AX6" s="619"/>
      <c r="AY6" s="619"/>
      <c r="AZ6" s="619"/>
      <c r="BA6" s="619"/>
      <c r="BB6" s="619"/>
      <c r="BC6" s="619"/>
      <c r="BD6" s="619"/>
      <c r="BE6" s="619"/>
      <c r="BF6" s="620"/>
      <c r="BG6" s="621">
        <v>6253859</v>
      </c>
      <c r="BH6" s="622"/>
      <c r="BI6" s="622"/>
      <c r="BJ6" s="622"/>
      <c r="BK6" s="622"/>
      <c r="BL6" s="622"/>
      <c r="BM6" s="622"/>
      <c r="BN6" s="623"/>
      <c r="BO6" s="659">
        <v>100</v>
      </c>
      <c r="BP6" s="659"/>
      <c r="BQ6" s="659"/>
      <c r="BR6" s="659"/>
      <c r="BS6" s="660" t="s">
        <v>130</v>
      </c>
      <c r="BT6" s="660"/>
      <c r="BU6" s="660"/>
      <c r="BV6" s="660"/>
      <c r="BW6" s="660"/>
      <c r="BX6" s="660"/>
      <c r="BY6" s="660"/>
      <c r="BZ6" s="660"/>
      <c r="CA6" s="660"/>
      <c r="CB6" s="700"/>
      <c r="CD6" s="679" t="s">
        <v>239</v>
      </c>
      <c r="CE6" s="680"/>
      <c r="CF6" s="680"/>
      <c r="CG6" s="680"/>
      <c r="CH6" s="680"/>
      <c r="CI6" s="680"/>
      <c r="CJ6" s="680"/>
      <c r="CK6" s="680"/>
      <c r="CL6" s="680"/>
      <c r="CM6" s="680"/>
      <c r="CN6" s="680"/>
      <c r="CO6" s="680"/>
      <c r="CP6" s="680"/>
      <c r="CQ6" s="681"/>
      <c r="CR6" s="621">
        <v>206179</v>
      </c>
      <c r="CS6" s="622"/>
      <c r="CT6" s="622"/>
      <c r="CU6" s="622"/>
      <c r="CV6" s="622"/>
      <c r="CW6" s="622"/>
      <c r="CX6" s="622"/>
      <c r="CY6" s="623"/>
      <c r="CZ6" s="703">
        <v>0.6</v>
      </c>
      <c r="DA6" s="685"/>
      <c r="DB6" s="685"/>
      <c r="DC6" s="705"/>
      <c r="DD6" s="627" t="s">
        <v>240</v>
      </c>
      <c r="DE6" s="622"/>
      <c r="DF6" s="622"/>
      <c r="DG6" s="622"/>
      <c r="DH6" s="622"/>
      <c r="DI6" s="622"/>
      <c r="DJ6" s="622"/>
      <c r="DK6" s="622"/>
      <c r="DL6" s="622"/>
      <c r="DM6" s="622"/>
      <c r="DN6" s="622"/>
      <c r="DO6" s="622"/>
      <c r="DP6" s="623"/>
      <c r="DQ6" s="627">
        <v>206001</v>
      </c>
      <c r="DR6" s="622"/>
      <c r="DS6" s="622"/>
      <c r="DT6" s="622"/>
      <c r="DU6" s="622"/>
      <c r="DV6" s="622"/>
      <c r="DW6" s="622"/>
      <c r="DX6" s="622"/>
      <c r="DY6" s="622"/>
      <c r="DZ6" s="622"/>
      <c r="EA6" s="622"/>
      <c r="EB6" s="622"/>
      <c r="EC6" s="658"/>
    </row>
    <row r="7" spans="2:143" ht="11.25" customHeight="1" x14ac:dyDescent="0.15">
      <c r="B7" s="618" t="s">
        <v>241</v>
      </c>
      <c r="C7" s="619"/>
      <c r="D7" s="619"/>
      <c r="E7" s="619"/>
      <c r="F7" s="619"/>
      <c r="G7" s="619"/>
      <c r="H7" s="619"/>
      <c r="I7" s="619"/>
      <c r="J7" s="619"/>
      <c r="K7" s="619"/>
      <c r="L7" s="619"/>
      <c r="M7" s="619"/>
      <c r="N7" s="619"/>
      <c r="O7" s="619"/>
      <c r="P7" s="619"/>
      <c r="Q7" s="620"/>
      <c r="R7" s="621">
        <v>1315</v>
      </c>
      <c r="S7" s="622"/>
      <c r="T7" s="622"/>
      <c r="U7" s="622"/>
      <c r="V7" s="622"/>
      <c r="W7" s="622"/>
      <c r="X7" s="622"/>
      <c r="Y7" s="623"/>
      <c r="Z7" s="659">
        <v>0</v>
      </c>
      <c r="AA7" s="659"/>
      <c r="AB7" s="659"/>
      <c r="AC7" s="659"/>
      <c r="AD7" s="660">
        <v>1315</v>
      </c>
      <c r="AE7" s="660"/>
      <c r="AF7" s="660"/>
      <c r="AG7" s="660"/>
      <c r="AH7" s="660"/>
      <c r="AI7" s="660"/>
      <c r="AJ7" s="660"/>
      <c r="AK7" s="660"/>
      <c r="AL7" s="624">
        <v>0</v>
      </c>
      <c r="AM7" s="625"/>
      <c r="AN7" s="625"/>
      <c r="AO7" s="661"/>
      <c r="AP7" s="618" t="s">
        <v>242</v>
      </c>
      <c r="AQ7" s="619"/>
      <c r="AR7" s="619"/>
      <c r="AS7" s="619"/>
      <c r="AT7" s="619"/>
      <c r="AU7" s="619"/>
      <c r="AV7" s="619"/>
      <c r="AW7" s="619"/>
      <c r="AX7" s="619"/>
      <c r="AY7" s="619"/>
      <c r="AZ7" s="619"/>
      <c r="BA7" s="619"/>
      <c r="BB7" s="619"/>
      <c r="BC7" s="619"/>
      <c r="BD7" s="619"/>
      <c r="BE7" s="619"/>
      <c r="BF7" s="620"/>
      <c r="BG7" s="621">
        <v>2468337</v>
      </c>
      <c r="BH7" s="622"/>
      <c r="BI7" s="622"/>
      <c r="BJ7" s="622"/>
      <c r="BK7" s="622"/>
      <c r="BL7" s="622"/>
      <c r="BM7" s="622"/>
      <c r="BN7" s="623"/>
      <c r="BO7" s="659">
        <v>39.5</v>
      </c>
      <c r="BP7" s="659"/>
      <c r="BQ7" s="659"/>
      <c r="BR7" s="659"/>
      <c r="BS7" s="660" t="s">
        <v>240</v>
      </c>
      <c r="BT7" s="660"/>
      <c r="BU7" s="660"/>
      <c r="BV7" s="660"/>
      <c r="BW7" s="660"/>
      <c r="BX7" s="660"/>
      <c r="BY7" s="660"/>
      <c r="BZ7" s="660"/>
      <c r="CA7" s="660"/>
      <c r="CB7" s="700"/>
      <c r="CD7" s="618" t="s">
        <v>243</v>
      </c>
      <c r="CE7" s="619"/>
      <c r="CF7" s="619"/>
      <c r="CG7" s="619"/>
      <c r="CH7" s="619"/>
      <c r="CI7" s="619"/>
      <c r="CJ7" s="619"/>
      <c r="CK7" s="619"/>
      <c r="CL7" s="619"/>
      <c r="CM7" s="619"/>
      <c r="CN7" s="619"/>
      <c r="CO7" s="619"/>
      <c r="CP7" s="619"/>
      <c r="CQ7" s="620"/>
      <c r="CR7" s="621">
        <v>4229214</v>
      </c>
      <c r="CS7" s="622"/>
      <c r="CT7" s="622"/>
      <c r="CU7" s="622"/>
      <c r="CV7" s="622"/>
      <c r="CW7" s="622"/>
      <c r="CX7" s="622"/>
      <c r="CY7" s="623"/>
      <c r="CZ7" s="659">
        <v>12.4</v>
      </c>
      <c r="DA7" s="659"/>
      <c r="DB7" s="659"/>
      <c r="DC7" s="659"/>
      <c r="DD7" s="627">
        <v>690592</v>
      </c>
      <c r="DE7" s="622"/>
      <c r="DF7" s="622"/>
      <c r="DG7" s="622"/>
      <c r="DH7" s="622"/>
      <c r="DI7" s="622"/>
      <c r="DJ7" s="622"/>
      <c r="DK7" s="622"/>
      <c r="DL7" s="622"/>
      <c r="DM7" s="622"/>
      <c r="DN7" s="622"/>
      <c r="DO7" s="622"/>
      <c r="DP7" s="623"/>
      <c r="DQ7" s="627">
        <v>2526146</v>
      </c>
      <c r="DR7" s="622"/>
      <c r="DS7" s="622"/>
      <c r="DT7" s="622"/>
      <c r="DU7" s="622"/>
      <c r="DV7" s="622"/>
      <c r="DW7" s="622"/>
      <c r="DX7" s="622"/>
      <c r="DY7" s="622"/>
      <c r="DZ7" s="622"/>
      <c r="EA7" s="622"/>
      <c r="EB7" s="622"/>
      <c r="EC7" s="658"/>
    </row>
    <row r="8" spans="2:143" ht="11.25" customHeight="1" x14ac:dyDescent="0.15">
      <c r="B8" s="618" t="s">
        <v>244</v>
      </c>
      <c r="C8" s="619"/>
      <c r="D8" s="619"/>
      <c r="E8" s="619"/>
      <c r="F8" s="619"/>
      <c r="G8" s="619"/>
      <c r="H8" s="619"/>
      <c r="I8" s="619"/>
      <c r="J8" s="619"/>
      <c r="K8" s="619"/>
      <c r="L8" s="619"/>
      <c r="M8" s="619"/>
      <c r="N8" s="619"/>
      <c r="O8" s="619"/>
      <c r="P8" s="619"/>
      <c r="Q8" s="620"/>
      <c r="R8" s="621">
        <v>25306</v>
      </c>
      <c r="S8" s="622"/>
      <c r="T8" s="622"/>
      <c r="U8" s="622"/>
      <c r="V8" s="622"/>
      <c r="W8" s="622"/>
      <c r="X8" s="622"/>
      <c r="Y8" s="623"/>
      <c r="Z8" s="659">
        <v>0.1</v>
      </c>
      <c r="AA8" s="659"/>
      <c r="AB8" s="659"/>
      <c r="AC8" s="659"/>
      <c r="AD8" s="660">
        <v>25306</v>
      </c>
      <c r="AE8" s="660"/>
      <c r="AF8" s="660"/>
      <c r="AG8" s="660"/>
      <c r="AH8" s="660"/>
      <c r="AI8" s="660"/>
      <c r="AJ8" s="660"/>
      <c r="AK8" s="660"/>
      <c r="AL8" s="624">
        <v>0.1</v>
      </c>
      <c r="AM8" s="625"/>
      <c r="AN8" s="625"/>
      <c r="AO8" s="661"/>
      <c r="AP8" s="618" t="s">
        <v>245</v>
      </c>
      <c r="AQ8" s="619"/>
      <c r="AR8" s="619"/>
      <c r="AS8" s="619"/>
      <c r="AT8" s="619"/>
      <c r="AU8" s="619"/>
      <c r="AV8" s="619"/>
      <c r="AW8" s="619"/>
      <c r="AX8" s="619"/>
      <c r="AY8" s="619"/>
      <c r="AZ8" s="619"/>
      <c r="BA8" s="619"/>
      <c r="BB8" s="619"/>
      <c r="BC8" s="619"/>
      <c r="BD8" s="619"/>
      <c r="BE8" s="619"/>
      <c r="BF8" s="620"/>
      <c r="BG8" s="621">
        <v>97871</v>
      </c>
      <c r="BH8" s="622"/>
      <c r="BI8" s="622"/>
      <c r="BJ8" s="622"/>
      <c r="BK8" s="622"/>
      <c r="BL8" s="622"/>
      <c r="BM8" s="622"/>
      <c r="BN8" s="623"/>
      <c r="BO8" s="659">
        <v>1.6</v>
      </c>
      <c r="BP8" s="659"/>
      <c r="BQ8" s="659"/>
      <c r="BR8" s="659"/>
      <c r="BS8" s="660" t="s">
        <v>130</v>
      </c>
      <c r="BT8" s="660"/>
      <c r="BU8" s="660"/>
      <c r="BV8" s="660"/>
      <c r="BW8" s="660"/>
      <c r="BX8" s="660"/>
      <c r="BY8" s="660"/>
      <c r="BZ8" s="660"/>
      <c r="CA8" s="660"/>
      <c r="CB8" s="700"/>
      <c r="CD8" s="618" t="s">
        <v>246</v>
      </c>
      <c r="CE8" s="619"/>
      <c r="CF8" s="619"/>
      <c r="CG8" s="619"/>
      <c r="CH8" s="619"/>
      <c r="CI8" s="619"/>
      <c r="CJ8" s="619"/>
      <c r="CK8" s="619"/>
      <c r="CL8" s="619"/>
      <c r="CM8" s="619"/>
      <c r="CN8" s="619"/>
      <c r="CO8" s="619"/>
      <c r="CP8" s="619"/>
      <c r="CQ8" s="620"/>
      <c r="CR8" s="621">
        <v>11767340</v>
      </c>
      <c r="CS8" s="622"/>
      <c r="CT8" s="622"/>
      <c r="CU8" s="622"/>
      <c r="CV8" s="622"/>
      <c r="CW8" s="622"/>
      <c r="CX8" s="622"/>
      <c r="CY8" s="623"/>
      <c r="CZ8" s="659">
        <v>34.4</v>
      </c>
      <c r="DA8" s="659"/>
      <c r="DB8" s="659"/>
      <c r="DC8" s="659"/>
      <c r="DD8" s="627">
        <v>25103</v>
      </c>
      <c r="DE8" s="622"/>
      <c r="DF8" s="622"/>
      <c r="DG8" s="622"/>
      <c r="DH8" s="622"/>
      <c r="DI8" s="622"/>
      <c r="DJ8" s="622"/>
      <c r="DK8" s="622"/>
      <c r="DL8" s="622"/>
      <c r="DM8" s="622"/>
      <c r="DN8" s="622"/>
      <c r="DO8" s="622"/>
      <c r="DP8" s="623"/>
      <c r="DQ8" s="627">
        <v>4915521</v>
      </c>
      <c r="DR8" s="622"/>
      <c r="DS8" s="622"/>
      <c r="DT8" s="622"/>
      <c r="DU8" s="622"/>
      <c r="DV8" s="622"/>
      <c r="DW8" s="622"/>
      <c r="DX8" s="622"/>
      <c r="DY8" s="622"/>
      <c r="DZ8" s="622"/>
      <c r="EA8" s="622"/>
      <c r="EB8" s="622"/>
      <c r="EC8" s="658"/>
    </row>
    <row r="9" spans="2:143" ht="11.25" customHeight="1" x14ac:dyDescent="0.15">
      <c r="B9" s="618" t="s">
        <v>247</v>
      </c>
      <c r="C9" s="619"/>
      <c r="D9" s="619"/>
      <c r="E9" s="619"/>
      <c r="F9" s="619"/>
      <c r="G9" s="619"/>
      <c r="H9" s="619"/>
      <c r="I9" s="619"/>
      <c r="J9" s="619"/>
      <c r="K9" s="619"/>
      <c r="L9" s="619"/>
      <c r="M9" s="619"/>
      <c r="N9" s="619"/>
      <c r="O9" s="619"/>
      <c r="P9" s="619"/>
      <c r="Q9" s="620"/>
      <c r="R9" s="621">
        <v>17392</v>
      </c>
      <c r="S9" s="622"/>
      <c r="T9" s="622"/>
      <c r="U9" s="622"/>
      <c r="V9" s="622"/>
      <c r="W9" s="622"/>
      <c r="X9" s="622"/>
      <c r="Y9" s="623"/>
      <c r="Z9" s="659">
        <v>0</v>
      </c>
      <c r="AA9" s="659"/>
      <c r="AB9" s="659"/>
      <c r="AC9" s="659"/>
      <c r="AD9" s="660">
        <v>17392</v>
      </c>
      <c r="AE9" s="660"/>
      <c r="AF9" s="660"/>
      <c r="AG9" s="660"/>
      <c r="AH9" s="660"/>
      <c r="AI9" s="660"/>
      <c r="AJ9" s="660"/>
      <c r="AK9" s="660"/>
      <c r="AL9" s="624">
        <v>0.1</v>
      </c>
      <c r="AM9" s="625"/>
      <c r="AN9" s="625"/>
      <c r="AO9" s="661"/>
      <c r="AP9" s="618" t="s">
        <v>248</v>
      </c>
      <c r="AQ9" s="619"/>
      <c r="AR9" s="619"/>
      <c r="AS9" s="619"/>
      <c r="AT9" s="619"/>
      <c r="AU9" s="619"/>
      <c r="AV9" s="619"/>
      <c r="AW9" s="619"/>
      <c r="AX9" s="619"/>
      <c r="AY9" s="619"/>
      <c r="AZ9" s="619"/>
      <c r="BA9" s="619"/>
      <c r="BB9" s="619"/>
      <c r="BC9" s="619"/>
      <c r="BD9" s="619"/>
      <c r="BE9" s="619"/>
      <c r="BF9" s="620"/>
      <c r="BG9" s="621">
        <v>2077052</v>
      </c>
      <c r="BH9" s="622"/>
      <c r="BI9" s="622"/>
      <c r="BJ9" s="622"/>
      <c r="BK9" s="622"/>
      <c r="BL9" s="622"/>
      <c r="BM9" s="622"/>
      <c r="BN9" s="623"/>
      <c r="BO9" s="659">
        <v>33.200000000000003</v>
      </c>
      <c r="BP9" s="659"/>
      <c r="BQ9" s="659"/>
      <c r="BR9" s="659"/>
      <c r="BS9" s="660" t="s">
        <v>130</v>
      </c>
      <c r="BT9" s="660"/>
      <c r="BU9" s="660"/>
      <c r="BV9" s="660"/>
      <c r="BW9" s="660"/>
      <c r="BX9" s="660"/>
      <c r="BY9" s="660"/>
      <c r="BZ9" s="660"/>
      <c r="CA9" s="660"/>
      <c r="CB9" s="700"/>
      <c r="CD9" s="618" t="s">
        <v>249</v>
      </c>
      <c r="CE9" s="619"/>
      <c r="CF9" s="619"/>
      <c r="CG9" s="619"/>
      <c r="CH9" s="619"/>
      <c r="CI9" s="619"/>
      <c r="CJ9" s="619"/>
      <c r="CK9" s="619"/>
      <c r="CL9" s="619"/>
      <c r="CM9" s="619"/>
      <c r="CN9" s="619"/>
      <c r="CO9" s="619"/>
      <c r="CP9" s="619"/>
      <c r="CQ9" s="620"/>
      <c r="CR9" s="621">
        <v>2520582</v>
      </c>
      <c r="CS9" s="622"/>
      <c r="CT9" s="622"/>
      <c r="CU9" s="622"/>
      <c r="CV9" s="622"/>
      <c r="CW9" s="622"/>
      <c r="CX9" s="622"/>
      <c r="CY9" s="623"/>
      <c r="CZ9" s="659">
        <v>7.4</v>
      </c>
      <c r="DA9" s="659"/>
      <c r="DB9" s="659"/>
      <c r="DC9" s="659"/>
      <c r="DD9" s="627">
        <v>26867</v>
      </c>
      <c r="DE9" s="622"/>
      <c r="DF9" s="622"/>
      <c r="DG9" s="622"/>
      <c r="DH9" s="622"/>
      <c r="DI9" s="622"/>
      <c r="DJ9" s="622"/>
      <c r="DK9" s="622"/>
      <c r="DL9" s="622"/>
      <c r="DM9" s="622"/>
      <c r="DN9" s="622"/>
      <c r="DO9" s="622"/>
      <c r="DP9" s="623"/>
      <c r="DQ9" s="627">
        <v>1969310</v>
      </c>
      <c r="DR9" s="622"/>
      <c r="DS9" s="622"/>
      <c r="DT9" s="622"/>
      <c r="DU9" s="622"/>
      <c r="DV9" s="622"/>
      <c r="DW9" s="622"/>
      <c r="DX9" s="622"/>
      <c r="DY9" s="622"/>
      <c r="DZ9" s="622"/>
      <c r="EA9" s="622"/>
      <c r="EB9" s="622"/>
      <c r="EC9" s="658"/>
    </row>
    <row r="10" spans="2:143" ht="11.25" customHeight="1" x14ac:dyDescent="0.15">
      <c r="B10" s="618" t="s">
        <v>250</v>
      </c>
      <c r="C10" s="619"/>
      <c r="D10" s="619"/>
      <c r="E10" s="619"/>
      <c r="F10" s="619"/>
      <c r="G10" s="619"/>
      <c r="H10" s="619"/>
      <c r="I10" s="619"/>
      <c r="J10" s="619"/>
      <c r="K10" s="619"/>
      <c r="L10" s="619"/>
      <c r="M10" s="619"/>
      <c r="N10" s="619"/>
      <c r="O10" s="619"/>
      <c r="P10" s="619"/>
      <c r="Q10" s="620"/>
      <c r="R10" s="621" t="s">
        <v>130</v>
      </c>
      <c r="S10" s="622"/>
      <c r="T10" s="622"/>
      <c r="U10" s="622"/>
      <c r="V10" s="622"/>
      <c r="W10" s="622"/>
      <c r="X10" s="622"/>
      <c r="Y10" s="623"/>
      <c r="Z10" s="659" t="s">
        <v>177</v>
      </c>
      <c r="AA10" s="659"/>
      <c r="AB10" s="659"/>
      <c r="AC10" s="659"/>
      <c r="AD10" s="660" t="s">
        <v>240</v>
      </c>
      <c r="AE10" s="660"/>
      <c r="AF10" s="660"/>
      <c r="AG10" s="660"/>
      <c r="AH10" s="660"/>
      <c r="AI10" s="660"/>
      <c r="AJ10" s="660"/>
      <c r="AK10" s="660"/>
      <c r="AL10" s="624" t="s">
        <v>240</v>
      </c>
      <c r="AM10" s="625"/>
      <c r="AN10" s="625"/>
      <c r="AO10" s="661"/>
      <c r="AP10" s="618" t="s">
        <v>251</v>
      </c>
      <c r="AQ10" s="619"/>
      <c r="AR10" s="619"/>
      <c r="AS10" s="619"/>
      <c r="AT10" s="619"/>
      <c r="AU10" s="619"/>
      <c r="AV10" s="619"/>
      <c r="AW10" s="619"/>
      <c r="AX10" s="619"/>
      <c r="AY10" s="619"/>
      <c r="AZ10" s="619"/>
      <c r="BA10" s="619"/>
      <c r="BB10" s="619"/>
      <c r="BC10" s="619"/>
      <c r="BD10" s="619"/>
      <c r="BE10" s="619"/>
      <c r="BF10" s="620"/>
      <c r="BG10" s="621">
        <v>144360</v>
      </c>
      <c r="BH10" s="622"/>
      <c r="BI10" s="622"/>
      <c r="BJ10" s="622"/>
      <c r="BK10" s="622"/>
      <c r="BL10" s="622"/>
      <c r="BM10" s="622"/>
      <c r="BN10" s="623"/>
      <c r="BO10" s="659">
        <v>2.2999999999999998</v>
      </c>
      <c r="BP10" s="659"/>
      <c r="BQ10" s="659"/>
      <c r="BR10" s="659"/>
      <c r="BS10" s="660" t="s">
        <v>240</v>
      </c>
      <c r="BT10" s="660"/>
      <c r="BU10" s="660"/>
      <c r="BV10" s="660"/>
      <c r="BW10" s="660"/>
      <c r="BX10" s="660"/>
      <c r="BY10" s="660"/>
      <c r="BZ10" s="660"/>
      <c r="CA10" s="660"/>
      <c r="CB10" s="700"/>
      <c r="CD10" s="618" t="s">
        <v>252</v>
      </c>
      <c r="CE10" s="619"/>
      <c r="CF10" s="619"/>
      <c r="CG10" s="619"/>
      <c r="CH10" s="619"/>
      <c r="CI10" s="619"/>
      <c r="CJ10" s="619"/>
      <c r="CK10" s="619"/>
      <c r="CL10" s="619"/>
      <c r="CM10" s="619"/>
      <c r="CN10" s="619"/>
      <c r="CO10" s="619"/>
      <c r="CP10" s="619"/>
      <c r="CQ10" s="620"/>
      <c r="CR10" s="621" t="s">
        <v>130</v>
      </c>
      <c r="CS10" s="622"/>
      <c r="CT10" s="622"/>
      <c r="CU10" s="622"/>
      <c r="CV10" s="622"/>
      <c r="CW10" s="622"/>
      <c r="CX10" s="622"/>
      <c r="CY10" s="623"/>
      <c r="CZ10" s="659" t="s">
        <v>240</v>
      </c>
      <c r="DA10" s="659"/>
      <c r="DB10" s="659"/>
      <c r="DC10" s="659"/>
      <c r="DD10" s="627" t="s">
        <v>130</v>
      </c>
      <c r="DE10" s="622"/>
      <c r="DF10" s="622"/>
      <c r="DG10" s="622"/>
      <c r="DH10" s="622"/>
      <c r="DI10" s="622"/>
      <c r="DJ10" s="622"/>
      <c r="DK10" s="622"/>
      <c r="DL10" s="622"/>
      <c r="DM10" s="622"/>
      <c r="DN10" s="622"/>
      <c r="DO10" s="622"/>
      <c r="DP10" s="623"/>
      <c r="DQ10" s="627" t="s">
        <v>130</v>
      </c>
      <c r="DR10" s="622"/>
      <c r="DS10" s="622"/>
      <c r="DT10" s="622"/>
      <c r="DU10" s="622"/>
      <c r="DV10" s="622"/>
      <c r="DW10" s="622"/>
      <c r="DX10" s="622"/>
      <c r="DY10" s="622"/>
      <c r="DZ10" s="622"/>
      <c r="EA10" s="622"/>
      <c r="EB10" s="622"/>
      <c r="EC10" s="658"/>
    </row>
    <row r="11" spans="2:143" ht="11.25" customHeight="1" x14ac:dyDescent="0.15">
      <c r="B11" s="618" t="s">
        <v>253</v>
      </c>
      <c r="C11" s="619"/>
      <c r="D11" s="619"/>
      <c r="E11" s="619"/>
      <c r="F11" s="619"/>
      <c r="G11" s="619"/>
      <c r="H11" s="619"/>
      <c r="I11" s="619"/>
      <c r="J11" s="619"/>
      <c r="K11" s="619"/>
      <c r="L11" s="619"/>
      <c r="M11" s="619"/>
      <c r="N11" s="619"/>
      <c r="O11" s="619"/>
      <c r="P11" s="619"/>
      <c r="Q11" s="620"/>
      <c r="R11" s="621">
        <v>1405504</v>
      </c>
      <c r="S11" s="622"/>
      <c r="T11" s="622"/>
      <c r="U11" s="622"/>
      <c r="V11" s="622"/>
      <c r="W11" s="622"/>
      <c r="X11" s="622"/>
      <c r="Y11" s="623"/>
      <c r="Z11" s="624">
        <v>3.9</v>
      </c>
      <c r="AA11" s="625"/>
      <c r="AB11" s="625"/>
      <c r="AC11" s="626"/>
      <c r="AD11" s="627">
        <v>1405504</v>
      </c>
      <c r="AE11" s="622"/>
      <c r="AF11" s="622"/>
      <c r="AG11" s="622"/>
      <c r="AH11" s="622"/>
      <c r="AI11" s="622"/>
      <c r="AJ11" s="622"/>
      <c r="AK11" s="623"/>
      <c r="AL11" s="624">
        <v>7.8</v>
      </c>
      <c r="AM11" s="625"/>
      <c r="AN11" s="625"/>
      <c r="AO11" s="661"/>
      <c r="AP11" s="618" t="s">
        <v>254</v>
      </c>
      <c r="AQ11" s="619"/>
      <c r="AR11" s="619"/>
      <c r="AS11" s="619"/>
      <c r="AT11" s="619"/>
      <c r="AU11" s="619"/>
      <c r="AV11" s="619"/>
      <c r="AW11" s="619"/>
      <c r="AX11" s="619"/>
      <c r="AY11" s="619"/>
      <c r="AZ11" s="619"/>
      <c r="BA11" s="619"/>
      <c r="BB11" s="619"/>
      <c r="BC11" s="619"/>
      <c r="BD11" s="619"/>
      <c r="BE11" s="619"/>
      <c r="BF11" s="620"/>
      <c r="BG11" s="621">
        <v>149054</v>
      </c>
      <c r="BH11" s="622"/>
      <c r="BI11" s="622"/>
      <c r="BJ11" s="622"/>
      <c r="BK11" s="622"/>
      <c r="BL11" s="622"/>
      <c r="BM11" s="622"/>
      <c r="BN11" s="623"/>
      <c r="BO11" s="659">
        <v>2.4</v>
      </c>
      <c r="BP11" s="659"/>
      <c r="BQ11" s="659"/>
      <c r="BR11" s="659"/>
      <c r="BS11" s="660" t="s">
        <v>130</v>
      </c>
      <c r="BT11" s="660"/>
      <c r="BU11" s="660"/>
      <c r="BV11" s="660"/>
      <c r="BW11" s="660"/>
      <c r="BX11" s="660"/>
      <c r="BY11" s="660"/>
      <c r="BZ11" s="660"/>
      <c r="CA11" s="660"/>
      <c r="CB11" s="700"/>
      <c r="CD11" s="618" t="s">
        <v>255</v>
      </c>
      <c r="CE11" s="619"/>
      <c r="CF11" s="619"/>
      <c r="CG11" s="619"/>
      <c r="CH11" s="619"/>
      <c r="CI11" s="619"/>
      <c r="CJ11" s="619"/>
      <c r="CK11" s="619"/>
      <c r="CL11" s="619"/>
      <c r="CM11" s="619"/>
      <c r="CN11" s="619"/>
      <c r="CO11" s="619"/>
      <c r="CP11" s="619"/>
      <c r="CQ11" s="620"/>
      <c r="CR11" s="621">
        <v>1552834</v>
      </c>
      <c r="CS11" s="622"/>
      <c r="CT11" s="622"/>
      <c r="CU11" s="622"/>
      <c r="CV11" s="622"/>
      <c r="CW11" s="622"/>
      <c r="CX11" s="622"/>
      <c r="CY11" s="623"/>
      <c r="CZ11" s="659">
        <v>4.5</v>
      </c>
      <c r="DA11" s="659"/>
      <c r="DB11" s="659"/>
      <c r="DC11" s="659"/>
      <c r="DD11" s="627">
        <v>409467</v>
      </c>
      <c r="DE11" s="622"/>
      <c r="DF11" s="622"/>
      <c r="DG11" s="622"/>
      <c r="DH11" s="622"/>
      <c r="DI11" s="622"/>
      <c r="DJ11" s="622"/>
      <c r="DK11" s="622"/>
      <c r="DL11" s="622"/>
      <c r="DM11" s="622"/>
      <c r="DN11" s="622"/>
      <c r="DO11" s="622"/>
      <c r="DP11" s="623"/>
      <c r="DQ11" s="627">
        <v>878768</v>
      </c>
      <c r="DR11" s="622"/>
      <c r="DS11" s="622"/>
      <c r="DT11" s="622"/>
      <c r="DU11" s="622"/>
      <c r="DV11" s="622"/>
      <c r="DW11" s="622"/>
      <c r="DX11" s="622"/>
      <c r="DY11" s="622"/>
      <c r="DZ11" s="622"/>
      <c r="EA11" s="622"/>
      <c r="EB11" s="622"/>
      <c r="EC11" s="658"/>
    </row>
    <row r="12" spans="2:143" ht="11.25" customHeight="1" x14ac:dyDescent="0.15">
      <c r="B12" s="618" t="s">
        <v>256</v>
      </c>
      <c r="C12" s="619"/>
      <c r="D12" s="619"/>
      <c r="E12" s="619"/>
      <c r="F12" s="619"/>
      <c r="G12" s="619"/>
      <c r="H12" s="619"/>
      <c r="I12" s="619"/>
      <c r="J12" s="619"/>
      <c r="K12" s="619"/>
      <c r="L12" s="619"/>
      <c r="M12" s="619"/>
      <c r="N12" s="619"/>
      <c r="O12" s="619"/>
      <c r="P12" s="619"/>
      <c r="Q12" s="620"/>
      <c r="R12" s="621">
        <v>36332</v>
      </c>
      <c r="S12" s="622"/>
      <c r="T12" s="622"/>
      <c r="U12" s="622"/>
      <c r="V12" s="622"/>
      <c r="W12" s="622"/>
      <c r="X12" s="622"/>
      <c r="Y12" s="623"/>
      <c r="Z12" s="659">
        <v>0.1</v>
      </c>
      <c r="AA12" s="659"/>
      <c r="AB12" s="659"/>
      <c r="AC12" s="659"/>
      <c r="AD12" s="660">
        <v>36332</v>
      </c>
      <c r="AE12" s="660"/>
      <c r="AF12" s="660"/>
      <c r="AG12" s="660"/>
      <c r="AH12" s="660"/>
      <c r="AI12" s="660"/>
      <c r="AJ12" s="660"/>
      <c r="AK12" s="660"/>
      <c r="AL12" s="624">
        <v>0.2</v>
      </c>
      <c r="AM12" s="625"/>
      <c r="AN12" s="625"/>
      <c r="AO12" s="661"/>
      <c r="AP12" s="618" t="s">
        <v>257</v>
      </c>
      <c r="AQ12" s="619"/>
      <c r="AR12" s="619"/>
      <c r="AS12" s="619"/>
      <c r="AT12" s="619"/>
      <c r="AU12" s="619"/>
      <c r="AV12" s="619"/>
      <c r="AW12" s="619"/>
      <c r="AX12" s="619"/>
      <c r="AY12" s="619"/>
      <c r="AZ12" s="619"/>
      <c r="BA12" s="619"/>
      <c r="BB12" s="619"/>
      <c r="BC12" s="619"/>
      <c r="BD12" s="619"/>
      <c r="BE12" s="619"/>
      <c r="BF12" s="620"/>
      <c r="BG12" s="621">
        <v>3086477</v>
      </c>
      <c r="BH12" s="622"/>
      <c r="BI12" s="622"/>
      <c r="BJ12" s="622"/>
      <c r="BK12" s="622"/>
      <c r="BL12" s="622"/>
      <c r="BM12" s="622"/>
      <c r="BN12" s="623"/>
      <c r="BO12" s="659">
        <v>49.4</v>
      </c>
      <c r="BP12" s="659"/>
      <c r="BQ12" s="659"/>
      <c r="BR12" s="659"/>
      <c r="BS12" s="660" t="s">
        <v>177</v>
      </c>
      <c r="BT12" s="660"/>
      <c r="BU12" s="660"/>
      <c r="BV12" s="660"/>
      <c r="BW12" s="660"/>
      <c r="BX12" s="660"/>
      <c r="BY12" s="660"/>
      <c r="BZ12" s="660"/>
      <c r="CA12" s="660"/>
      <c r="CB12" s="700"/>
      <c r="CD12" s="618" t="s">
        <v>258</v>
      </c>
      <c r="CE12" s="619"/>
      <c r="CF12" s="619"/>
      <c r="CG12" s="619"/>
      <c r="CH12" s="619"/>
      <c r="CI12" s="619"/>
      <c r="CJ12" s="619"/>
      <c r="CK12" s="619"/>
      <c r="CL12" s="619"/>
      <c r="CM12" s="619"/>
      <c r="CN12" s="619"/>
      <c r="CO12" s="619"/>
      <c r="CP12" s="619"/>
      <c r="CQ12" s="620"/>
      <c r="CR12" s="621">
        <v>2148228</v>
      </c>
      <c r="CS12" s="622"/>
      <c r="CT12" s="622"/>
      <c r="CU12" s="622"/>
      <c r="CV12" s="622"/>
      <c r="CW12" s="622"/>
      <c r="CX12" s="622"/>
      <c r="CY12" s="623"/>
      <c r="CZ12" s="659">
        <v>6.3</v>
      </c>
      <c r="DA12" s="659"/>
      <c r="DB12" s="659"/>
      <c r="DC12" s="659"/>
      <c r="DD12" s="627">
        <v>3471</v>
      </c>
      <c r="DE12" s="622"/>
      <c r="DF12" s="622"/>
      <c r="DG12" s="622"/>
      <c r="DH12" s="622"/>
      <c r="DI12" s="622"/>
      <c r="DJ12" s="622"/>
      <c r="DK12" s="622"/>
      <c r="DL12" s="622"/>
      <c r="DM12" s="622"/>
      <c r="DN12" s="622"/>
      <c r="DO12" s="622"/>
      <c r="DP12" s="623"/>
      <c r="DQ12" s="627">
        <v>975716</v>
      </c>
      <c r="DR12" s="622"/>
      <c r="DS12" s="622"/>
      <c r="DT12" s="622"/>
      <c r="DU12" s="622"/>
      <c r="DV12" s="622"/>
      <c r="DW12" s="622"/>
      <c r="DX12" s="622"/>
      <c r="DY12" s="622"/>
      <c r="DZ12" s="622"/>
      <c r="EA12" s="622"/>
      <c r="EB12" s="622"/>
      <c r="EC12" s="658"/>
    </row>
    <row r="13" spans="2:143" ht="11.25" customHeight="1" x14ac:dyDescent="0.15">
      <c r="B13" s="618" t="s">
        <v>259</v>
      </c>
      <c r="C13" s="619"/>
      <c r="D13" s="619"/>
      <c r="E13" s="619"/>
      <c r="F13" s="619"/>
      <c r="G13" s="619"/>
      <c r="H13" s="619"/>
      <c r="I13" s="619"/>
      <c r="J13" s="619"/>
      <c r="K13" s="619"/>
      <c r="L13" s="619"/>
      <c r="M13" s="619"/>
      <c r="N13" s="619"/>
      <c r="O13" s="619"/>
      <c r="P13" s="619"/>
      <c r="Q13" s="620"/>
      <c r="R13" s="621" t="s">
        <v>130</v>
      </c>
      <c r="S13" s="622"/>
      <c r="T13" s="622"/>
      <c r="U13" s="622"/>
      <c r="V13" s="622"/>
      <c r="W13" s="622"/>
      <c r="X13" s="622"/>
      <c r="Y13" s="623"/>
      <c r="Z13" s="659" t="s">
        <v>130</v>
      </c>
      <c r="AA13" s="659"/>
      <c r="AB13" s="659"/>
      <c r="AC13" s="659"/>
      <c r="AD13" s="660" t="s">
        <v>130</v>
      </c>
      <c r="AE13" s="660"/>
      <c r="AF13" s="660"/>
      <c r="AG13" s="660"/>
      <c r="AH13" s="660"/>
      <c r="AI13" s="660"/>
      <c r="AJ13" s="660"/>
      <c r="AK13" s="660"/>
      <c r="AL13" s="624" t="s">
        <v>177</v>
      </c>
      <c r="AM13" s="625"/>
      <c r="AN13" s="625"/>
      <c r="AO13" s="661"/>
      <c r="AP13" s="618" t="s">
        <v>260</v>
      </c>
      <c r="AQ13" s="619"/>
      <c r="AR13" s="619"/>
      <c r="AS13" s="619"/>
      <c r="AT13" s="619"/>
      <c r="AU13" s="619"/>
      <c r="AV13" s="619"/>
      <c r="AW13" s="619"/>
      <c r="AX13" s="619"/>
      <c r="AY13" s="619"/>
      <c r="AZ13" s="619"/>
      <c r="BA13" s="619"/>
      <c r="BB13" s="619"/>
      <c r="BC13" s="619"/>
      <c r="BD13" s="619"/>
      <c r="BE13" s="619"/>
      <c r="BF13" s="620"/>
      <c r="BG13" s="621">
        <v>3082702</v>
      </c>
      <c r="BH13" s="622"/>
      <c r="BI13" s="622"/>
      <c r="BJ13" s="622"/>
      <c r="BK13" s="622"/>
      <c r="BL13" s="622"/>
      <c r="BM13" s="622"/>
      <c r="BN13" s="623"/>
      <c r="BO13" s="659">
        <v>49.3</v>
      </c>
      <c r="BP13" s="659"/>
      <c r="BQ13" s="659"/>
      <c r="BR13" s="659"/>
      <c r="BS13" s="660" t="s">
        <v>130</v>
      </c>
      <c r="BT13" s="660"/>
      <c r="BU13" s="660"/>
      <c r="BV13" s="660"/>
      <c r="BW13" s="660"/>
      <c r="BX13" s="660"/>
      <c r="BY13" s="660"/>
      <c r="BZ13" s="660"/>
      <c r="CA13" s="660"/>
      <c r="CB13" s="700"/>
      <c r="CD13" s="618" t="s">
        <v>261</v>
      </c>
      <c r="CE13" s="619"/>
      <c r="CF13" s="619"/>
      <c r="CG13" s="619"/>
      <c r="CH13" s="619"/>
      <c r="CI13" s="619"/>
      <c r="CJ13" s="619"/>
      <c r="CK13" s="619"/>
      <c r="CL13" s="619"/>
      <c r="CM13" s="619"/>
      <c r="CN13" s="619"/>
      <c r="CO13" s="619"/>
      <c r="CP13" s="619"/>
      <c r="CQ13" s="620"/>
      <c r="CR13" s="621">
        <v>2419094</v>
      </c>
      <c r="CS13" s="622"/>
      <c r="CT13" s="622"/>
      <c r="CU13" s="622"/>
      <c r="CV13" s="622"/>
      <c r="CW13" s="622"/>
      <c r="CX13" s="622"/>
      <c r="CY13" s="623"/>
      <c r="CZ13" s="659">
        <v>7.1</v>
      </c>
      <c r="DA13" s="659"/>
      <c r="DB13" s="659"/>
      <c r="DC13" s="659"/>
      <c r="DD13" s="627">
        <v>1279636</v>
      </c>
      <c r="DE13" s="622"/>
      <c r="DF13" s="622"/>
      <c r="DG13" s="622"/>
      <c r="DH13" s="622"/>
      <c r="DI13" s="622"/>
      <c r="DJ13" s="622"/>
      <c r="DK13" s="622"/>
      <c r="DL13" s="622"/>
      <c r="DM13" s="622"/>
      <c r="DN13" s="622"/>
      <c r="DO13" s="622"/>
      <c r="DP13" s="623"/>
      <c r="DQ13" s="627">
        <v>1350317</v>
      </c>
      <c r="DR13" s="622"/>
      <c r="DS13" s="622"/>
      <c r="DT13" s="622"/>
      <c r="DU13" s="622"/>
      <c r="DV13" s="622"/>
      <c r="DW13" s="622"/>
      <c r="DX13" s="622"/>
      <c r="DY13" s="622"/>
      <c r="DZ13" s="622"/>
      <c r="EA13" s="622"/>
      <c r="EB13" s="622"/>
      <c r="EC13" s="658"/>
    </row>
    <row r="14" spans="2:143" ht="11.25" customHeight="1" x14ac:dyDescent="0.15">
      <c r="B14" s="618" t="s">
        <v>262</v>
      </c>
      <c r="C14" s="619"/>
      <c r="D14" s="619"/>
      <c r="E14" s="619"/>
      <c r="F14" s="619"/>
      <c r="G14" s="619"/>
      <c r="H14" s="619"/>
      <c r="I14" s="619"/>
      <c r="J14" s="619"/>
      <c r="K14" s="619"/>
      <c r="L14" s="619"/>
      <c r="M14" s="619"/>
      <c r="N14" s="619"/>
      <c r="O14" s="619"/>
      <c r="P14" s="619"/>
      <c r="Q14" s="620"/>
      <c r="R14" s="621" t="s">
        <v>130</v>
      </c>
      <c r="S14" s="622"/>
      <c r="T14" s="622"/>
      <c r="U14" s="622"/>
      <c r="V14" s="622"/>
      <c r="W14" s="622"/>
      <c r="X14" s="622"/>
      <c r="Y14" s="623"/>
      <c r="Z14" s="659" t="s">
        <v>177</v>
      </c>
      <c r="AA14" s="659"/>
      <c r="AB14" s="659"/>
      <c r="AC14" s="659"/>
      <c r="AD14" s="660" t="s">
        <v>130</v>
      </c>
      <c r="AE14" s="660"/>
      <c r="AF14" s="660"/>
      <c r="AG14" s="660"/>
      <c r="AH14" s="660"/>
      <c r="AI14" s="660"/>
      <c r="AJ14" s="660"/>
      <c r="AK14" s="660"/>
      <c r="AL14" s="624" t="s">
        <v>130</v>
      </c>
      <c r="AM14" s="625"/>
      <c r="AN14" s="625"/>
      <c r="AO14" s="661"/>
      <c r="AP14" s="618" t="s">
        <v>263</v>
      </c>
      <c r="AQ14" s="619"/>
      <c r="AR14" s="619"/>
      <c r="AS14" s="619"/>
      <c r="AT14" s="619"/>
      <c r="AU14" s="619"/>
      <c r="AV14" s="619"/>
      <c r="AW14" s="619"/>
      <c r="AX14" s="619"/>
      <c r="AY14" s="619"/>
      <c r="AZ14" s="619"/>
      <c r="BA14" s="619"/>
      <c r="BB14" s="619"/>
      <c r="BC14" s="619"/>
      <c r="BD14" s="619"/>
      <c r="BE14" s="619"/>
      <c r="BF14" s="620"/>
      <c r="BG14" s="621">
        <v>238603</v>
      </c>
      <c r="BH14" s="622"/>
      <c r="BI14" s="622"/>
      <c r="BJ14" s="622"/>
      <c r="BK14" s="622"/>
      <c r="BL14" s="622"/>
      <c r="BM14" s="622"/>
      <c r="BN14" s="623"/>
      <c r="BO14" s="659">
        <v>3.8</v>
      </c>
      <c r="BP14" s="659"/>
      <c r="BQ14" s="659"/>
      <c r="BR14" s="659"/>
      <c r="BS14" s="660" t="s">
        <v>240</v>
      </c>
      <c r="BT14" s="660"/>
      <c r="BU14" s="660"/>
      <c r="BV14" s="660"/>
      <c r="BW14" s="660"/>
      <c r="BX14" s="660"/>
      <c r="BY14" s="660"/>
      <c r="BZ14" s="660"/>
      <c r="CA14" s="660"/>
      <c r="CB14" s="700"/>
      <c r="CD14" s="618" t="s">
        <v>264</v>
      </c>
      <c r="CE14" s="619"/>
      <c r="CF14" s="619"/>
      <c r="CG14" s="619"/>
      <c r="CH14" s="619"/>
      <c r="CI14" s="619"/>
      <c r="CJ14" s="619"/>
      <c r="CK14" s="619"/>
      <c r="CL14" s="619"/>
      <c r="CM14" s="619"/>
      <c r="CN14" s="619"/>
      <c r="CO14" s="619"/>
      <c r="CP14" s="619"/>
      <c r="CQ14" s="620"/>
      <c r="CR14" s="621">
        <v>1095222</v>
      </c>
      <c r="CS14" s="622"/>
      <c r="CT14" s="622"/>
      <c r="CU14" s="622"/>
      <c r="CV14" s="622"/>
      <c r="CW14" s="622"/>
      <c r="CX14" s="622"/>
      <c r="CY14" s="623"/>
      <c r="CZ14" s="659">
        <v>3.2</v>
      </c>
      <c r="DA14" s="659"/>
      <c r="DB14" s="659"/>
      <c r="DC14" s="659"/>
      <c r="DD14" s="627">
        <v>61805</v>
      </c>
      <c r="DE14" s="622"/>
      <c r="DF14" s="622"/>
      <c r="DG14" s="622"/>
      <c r="DH14" s="622"/>
      <c r="DI14" s="622"/>
      <c r="DJ14" s="622"/>
      <c r="DK14" s="622"/>
      <c r="DL14" s="622"/>
      <c r="DM14" s="622"/>
      <c r="DN14" s="622"/>
      <c r="DO14" s="622"/>
      <c r="DP14" s="623"/>
      <c r="DQ14" s="627">
        <v>1022018</v>
      </c>
      <c r="DR14" s="622"/>
      <c r="DS14" s="622"/>
      <c r="DT14" s="622"/>
      <c r="DU14" s="622"/>
      <c r="DV14" s="622"/>
      <c r="DW14" s="622"/>
      <c r="DX14" s="622"/>
      <c r="DY14" s="622"/>
      <c r="DZ14" s="622"/>
      <c r="EA14" s="622"/>
      <c r="EB14" s="622"/>
      <c r="EC14" s="658"/>
    </row>
    <row r="15" spans="2:143" ht="11.25" customHeight="1" x14ac:dyDescent="0.15">
      <c r="B15" s="618" t="s">
        <v>265</v>
      </c>
      <c r="C15" s="619"/>
      <c r="D15" s="619"/>
      <c r="E15" s="619"/>
      <c r="F15" s="619"/>
      <c r="G15" s="619"/>
      <c r="H15" s="619"/>
      <c r="I15" s="619"/>
      <c r="J15" s="619"/>
      <c r="K15" s="619"/>
      <c r="L15" s="619"/>
      <c r="M15" s="619"/>
      <c r="N15" s="619"/>
      <c r="O15" s="619"/>
      <c r="P15" s="619"/>
      <c r="Q15" s="620"/>
      <c r="R15" s="621" t="s">
        <v>240</v>
      </c>
      <c r="S15" s="622"/>
      <c r="T15" s="622"/>
      <c r="U15" s="622"/>
      <c r="V15" s="622"/>
      <c r="W15" s="622"/>
      <c r="X15" s="622"/>
      <c r="Y15" s="623"/>
      <c r="Z15" s="659" t="s">
        <v>177</v>
      </c>
      <c r="AA15" s="659"/>
      <c r="AB15" s="659"/>
      <c r="AC15" s="659"/>
      <c r="AD15" s="660" t="s">
        <v>177</v>
      </c>
      <c r="AE15" s="660"/>
      <c r="AF15" s="660"/>
      <c r="AG15" s="660"/>
      <c r="AH15" s="660"/>
      <c r="AI15" s="660"/>
      <c r="AJ15" s="660"/>
      <c r="AK15" s="660"/>
      <c r="AL15" s="624" t="s">
        <v>177</v>
      </c>
      <c r="AM15" s="625"/>
      <c r="AN15" s="625"/>
      <c r="AO15" s="661"/>
      <c r="AP15" s="618" t="s">
        <v>266</v>
      </c>
      <c r="AQ15" s="619"/>
      <c r="AR15" s="619"/>
      <c r="AS15" s="619"/>
      <c r="AT15" s="619"/>
      <c r="AU15" s="619"/>
      <c r="AV15" s="619"/>
      <c r="AW15" s="619"/>
      <c r="AX15" s="619"/>
      <c r="AY15" s="619"/>
      <c r="AZ15" s="619"/>
      <c r="BA15" s="619"/>
      <c r="BB15" s="619"/>
      <c r="BC15" s="619"/>
      <c r="BD15" s="619"/>
      <c r="BE15" s="619"/>
      <c r="BF15" s="620"/>
      <c r="BG15" s="621">
        <v>460442</v>
      </c>
      <c r="BH15" s="622"/>
      <c r="BI15" s="622"/>
      <c r="BJ15" s="622"/>
      <c r="BK15" s="622"/>
      <c r="BL15" s="622"/>
      <c r="BM15" s="622"/>
      <c r="BN15" s="623"/>
      <c r="BO15" s="659">
        <v>7.4</v>
      </c>
      <c r="BP15" s="659"/>
      <c r="BQ15" s="659"/>
      <c r="BR15" s="659"/>
      <c r="BS15" s="660" t="s">
        <v>240</v>
      </c>
      <c r="BT15" s="660"/>
      <c r="BU15" s="660"/>
      <c r="BV15" s="660"/>
      <c r="BW15" s="660"/>
      <c r="BX15" s="660"/>
      <c r="BY15" s="660"/>
      <c r="BZ15" s="660"/>
      <c r="CA15" s="660"/>
      <c r="CB15" s="700"/>
      <c r="CD15" s="618" t="s">
        <v>267</v>
      </c>
      <c r="CE15" s="619"/>
      <c r="CF15" s="619"/>
      <c r="CG15" s="619"/>
      <c r="CH15" s="619"/>
      <c r="CI15" s="619"/>
      <c r="CJ15" s="619"/>
      <c r="CK15" s="619"/>
      <c r="CL15" s="619"/>
      <c r="CM15" s="619"/>
      <c r="CN15" s="619"/>
      <c r="CO15" s="619"/>
      <c r="CP15" s="619"/>
      <c r="CQ15" s="620"/>
      <c r="CR15" s="621">
        <v>3675562</v>
      </c>
      <c r="CS15" s="622"/>
      <c r="CT15" s="622"/>
      <c r="CU15" s="622"/>
      <c r="CV15" s="622"/>
      <c r="CW15" s="622"/>
      <c r="CX15" s="622"/>
      <c r="CY15" s="623"/>
      <c r="CZ15" s="659">
        <v>10.7</v>
      </c>
      <c r="DA15" s="659"/>
      <c r="DB15" s="659"/>
      <c r="DC15" s="659"/>
      <c r="DD15" s="627">
        <v>1733044</v>
      </c>
      <c r="DE15" s="622"/>
      <c r="DF15" s="622"/>
      <c r="DG15" s="622"/>
      <c r="DH15" s="622"/>
      <c r="DI15" s="622"/>
      <c r="DJ15" s="622"/>
      <c r="DK15" s="622"/>
      <c r="DL15" s="622"/>
      <c r="DM15" s="622"/>
      <c r="DN15" s="622"/>
      <c r="DO15" s="622"/>
      <c r="DP15" s="623"/>
      <c r="DQ15" s="627">
        <v>2044993</v>
      </c>
      <c r="DR15" s="622"/>
      <c r="DS15" s="622"/>
      <c r="DT15" s="622"/>
      <c r="DU15" s="622"/>
      <c r="DV15" s="622"/>
      <c r="DW15" s="622"/>
      <c r="DX15" s="622"/>
      <c r="DY15" s="622"/>
      <c r="DZ15" s="622"/>
      <c r="EA15" s="622"/>
      <c r="EB15" s="622"/>
      <c r="EC15" s="658"/>
    </row>
    <row r="16" spans="2:143" ht="11.25" customHeight="1" x14ac:dyDescent="0.15">
      <c r="B16" s="618" t="s">
        <v>268</v>
      </c>
      <c r="C16" s="619"/>
      <c r="D16" s="619"/>
      <c r="E16" s="619"/>
      <c r="F16" s="619"/>
      <c r="G16" s="619"/>
      <c r="H16" s="619"/>
      <c r="I16" s="619"/>
      <c r="J16" s="619"/>
      <c r="K16" s="619"/>
      <c r="L16" s="619"/>
      <c r="M16" s="619"/>
      <c r="N16" s="619"/>
      <c r="O16" s="619"/>
      <c r="P16" s="619"/>
      <c r="Q16" s="620"/>
      <c r="R16" s="621">
        <v>26329</v>
      </c>
      <c r="S16" s="622"/>
      <c r="T16" s="622"/>
      <c r="U16" s="622"/>
      <c r="V16" s="622"/>
      <c r="W16" s="622"/>
      <c r="X16" s="622"/>
      <c r="Y16" s="623"/>
      <c r="Z16" s="659">
        <v>0.1</v>
      </c>
      <c r="AA16" s="659"/>
      <c r="AB16" s="659"/>
      <c r="AC16" s="659"/>
      <c r="AD16" s="660">
        <v>26329</v>
      </c>
      <c r="AE16" s="660"/>
      <c r="AF16" s="660"/>
      <c r="AG16" s="660"/>
      <c r="AH16" s="660"/>
      <c r="AI16" s="660"/>
      <c r="AJ16" s="660"/>
      <c r="AK16" s="660"/>
      <c r="AL16" s="624">
        <v>0.1</v>
      </c>
      <c r="AM16" s="625"/>
      <c r="AN16" s="625"/>
      <c r="AO16" s="661"/>
      <c r="AP16" s="618" t="s">
        <v>269</v>
      </c>
      <c r="AQ16" s="619"/>
      <c r="AR16" s="619"/>
      <c r="AS16" s="619"/>
      <c r="AT16" s="619"/>
      <c r="AU16" s="619"/>
      <c r="AV16" s="619"/>
      <c r="AW16" s="619"/>
      <c r="AX16" s="619"/>
      <c r="AY16" s="619"/>
      <c r="AZ16" s="619"/>
      <c r="BA16" s="619"/>
      <c r="BB16" s="619"/>
      <c r="BC16" s="619"/>
      <c r="BD16" s="619"/>
      <c r="BE16" s="619"/>
      <c r="BF16" s="620"/>
      <c r="BG16" s="621" t="s">
        <v>177</v>
      </c>
      <c r="BH16" s="622"/>
      <c r="BI16" s="622"/>
      <c r="BJ16" s="622"/>
      <c r="BK16" s="622"/>
      <c r="BL16" s="622"/>
      <c r="BM16" s="622"/>
      <c r="BN16" s="623"/>
      <c r="BO16" s="659" t="s">
        <v>240</v>
      </c>
      <c r="BP16" s="659"/>
      <c r="BQ16" s="659"/>
      <c r="BR16" s="659"/>
      <c r="BS16" s="660" t="s">
        <v>240</v>
      </c>
      <c r="BT16" s="660"/>
      <c r="BU16" s="660"/>
      <c r="BV16" s="660"/>
      <c r="BW16" s="660"/>
      <c r="BX16" s="660"/>
      <c r="BY16" s="660"/>
      <c r="BZ16" s="660"/>
      <c r="CA16" s="660"/>
      <c r="CB16" s="700"/>
      <c r="CD16" s="618" t="s">
        <v>270</v>
      </c>
      <c r="CE16" s="619"/>
      <c r="CF16" s="619"/>
      <c r="CG16" s="619"/>
      <c r="CH16" s="619"/>
      <c r="CI16" s="619"/>
      <c r="CJ16" s="619"/>
      <c r="CK16" s="619"/>
      <c r="CL16" s="619"/>
      <c r="CM16" s="619"/>
      <c r="CN16" s="619"/>
      <c r="CO16" s="619"/>
      <c r="CP16" s="619"/>
      <c r="CQ16" s="620"/>
      <c r="CR16" s="621">
        <v>117171</v>
      </c>
      <c r="CS16" s="622"/>
      <c r="CT16" s="622"/>
      <c r="CU16" s="622"/>
      <c r="CV16" s="622"/>
      <c r="CW16" s="622"/>
      <c r="CX16" s="622"/>
      <c r="CY16" s="623"/>
      <c r="CZ16" s="659">
        <v>0.3</v>
      </c>
      <c r="DA16" s="659"/>
      <c r="DB16" s="659"/>
      <c r="DC16" s="659"/>
      <c r="DD16" s="627" t="s">
        <v>177</v>
      </c>
      <c r="DE16" s="622"/>
      <c r="DF16" s="622"/>
      <c r="DG16" s="622"/>
      <c r="DH16" s="622"/>
      <c r="DI16" s="622"/>
      <c r="DJ16" s="622"/>
      <c r="DK16" s="622"/>
      <c r="DL16" s="622"/>
      <c r="DM16" s="622"/>
      <c r="DN16" s="622"/>
      <c r="DO16" s="622"/>
      <c r="DP16" s="623"/>
      <c r="DQ16" s="627">
        <v>7023</v>
      </c>
      <c r="DR16" s="622"/>
      <c r="DS16" s="622"/>
      <c r="DT16" s="622"/>
      <c r="DU16" s="622"/>
      <c r="DV16" s="622"/>
      <c r="DW16" s="622"/>
      <c r="DX16" s="622"/>
      <c r="DY16" s="622"/>
      <c r="DZ16" s="622"/>
      <c r="EA16" s="622"/>
      <c r="EB16" s="622"/>
      <c r="EC16" s="658"/>
    </row>
    <row r="17" spans="2:133" ht="11.25" customHeight="1" x14ac:dyDescent="0.15">
      <c r="B17" s="618" t="s">
        <v>271</v>
      </c>
      <c r="C17" s="619"/>
      <c r="D17" s="619"/>
      <c r="E17" s="619"/>
      <c r="F17" s="619"/>
      <c r="G17" s="619"/>
      <c r="H17" s="619"/>
      <c r="I17" s="619"/>
      <c r="J17" s="619"/>
      <c r="K17" s="619"/>
      <c r="L17" s="619"/>
      <c r="M17" s="619"/>
      <c r="N17" s="619"/>
      <c r="O17" s="619"/>
      <c r="P17" s="619"/>
      <c r="Q17" s="620"/>
      <c r="R17" s="621">
        <v>84747</v>
      </c>
      <c r="S17" s="622"/>
      <c r="T17" s="622"/>
      <c r="U17" s="622"/>
      <c r="V17" s="622"/>
      <c r="W17" s="622"/>
      <c r="X17" s="622"/>
      <c r="Y17" s="623"/>
      <c r="Z17" s="659">
        <v>0.2</v>
      </c>
      <c r="AA17" s="659"/>
      <c r="AB17" s="659"/>
      <c r="AC17" s="659"/>
      <c r="AD17" s="660">
        <v>84747</v>
      </c>
      <c r="AE17" s="660"/>
      <c r="AF17" s="660"/>
      <c r="AG17" s="660"/>
      <c r="AH17" s="660"/>
      <c r="AI17" s="660"/>
      <c r="AJ17" s="660"/>
      <c r="AK17" s="660"/>
      <c r="AL17" s="624">
        <v>0.5</v>
      </c>
      <c r="AM17" s="625"/>
      <c r="AN17" s="625"/>
      <c r="AO17" s="661"/>
      <c r="AP17" s="618" t="s">
        <v>272</v>
      </c>
      <c r="AQ17" s="619"/>
      <c r="AR17" s="619"/>
      <c r="AS17" s="619"/>
      <c r="AT17" s="619"/>
      <c r="AU17" s="619"/>
      <c r="AV17" s="619"/>
      <c r="AW17" s="619"/>
      <c r="AX17" s="619"/>
      <c r="AY17" s="619"/>
      <c r="AZ17" s="619"/>
      <c r="BA17" s="619"/>
      <c r="BB17" s="619"/>
      <c r="BC17" s="619"/>
      <c r="BD17" s="619"/>
      <c r="BE17" s="619"/>
      <c r="BF17" s="620"/>
      <c r="BG17" s="621" t="s">
        <v>240</v>
      </c>
      <c r="BH17" s="622"/>
      <c r="BI17" s="622"/>
      <c r="BJ17" s="622"/>
      <c r="BK17" s="622"/>
      <c r="BL17" s="622"/>
      <c r="BM17" s="622"/>
      <c r="BN17" s="623"/>
      <c r="BO17" s="659" t="s">
        <v>130</v>
      </c>
      <c r="BP17" s="659"/>
      <c r="BQ17" s="659"/>
      <c r="BR17" s="659"/>
      <c r="BS17" s="660" t="s">
        <v>177</v>
      </c>
      <c r="BT17" s="660"/>
      <c r="BU17" s="660"/>
      <c r="BV17" s="660"/>
      <c r="BW17" s="660"/>
      <c r="BX17" s="660"/>
      <c r="BY17" s="660"/>
      <c r="BZ17" s="660"/>
      <c r="CA17" s="660"/>
      <c r="CB17" s="700"/>
      <c r="CD17" s="618" t="s">
        <v>273</v>
      </c>
      <c r="CE17" s="619"/>
      <c r="CF17" s="619"/>
      <c r="CG17" s="619"/>
      <c r="CH17" s="619"/>
      <c r="CI17" s="619"/>
      <c r="CJ17" s="619"/>
      <c r="CK17" s="619"/>
      <c r="CL17" s="619"/>
      <c r="CM17" s="619"/>
      <c r="CN17" s="619"/>
      <c r="CO17" s="619"/>
      <c r="CP17" s="619"/>
      <c r="CQ17" s="620"/>
      <c r="CR17" s="621">
        <v>4494290</v>
      </c>
      <c r="CS17" s="622"/>
      <c r="CT17" s="622"/>
      <c r="CU17" s="622"/>
      <c r="CV17" s="622"/>
      <c r="CW17" s="622"/>
      <c r="CX17" s="622"/>
      <c r="CY17" s="623"/>
      <c r="CZ17" s="659">
        <v>13.1</v>
      </c>
      <c r="DA17" s="659"/>
      <c r="DB17" s="659"/>
      <c r="DC17" s="659"/>
      <c r="DD17" s="627" t="s">
        <v>130</v>
      </c>
      <c r="DE17" s="622"/>
      <c r="DF17" s="622"/>
      <c r="DG17" s="622"/>
      <c r="DH17" s="622"/>
      <c r="DI17" s="622"/>
      <c r="DJ17" s="622"/>
      <c r="DK17" s="622"/>
      <c r="DL17" s="622"/>
      <c r="DM17" s="622"/>
      <c r="DN17" s="622"/>
      <c r="DO17" s="622"/>
      <c r="DP17" s="623"/>
      <c r="DQ17" s="627">
        <v>4426836</v>
      </c>
      <c r="DR17" s="622"/>
      <c r="DS17" s="622"/>
      <c r="DT17" s="622"/>
      <c r="DU17" s="622"/>
      <c r="DV17" s="622"/>
      <c r="DW17" s="622"/>
      <c r="DX17" s="622"/>
      <c r="DY17" s="622"/>
      <c r="DZ17" s="622"/>
      <c r="EA17" s="622"/>
      <c r="EB17" s="622"/>
      <c r="EC17" s="658"/>
    </row>
    <row r="18" spans="2:133" ht="11.25" customHeight="1" x14ac:dyDescent="0.15">
      <c r="B18" s="618" t="s">
        <v>274</v>
      </c>
      <c r="C18" s="619"/>
      <c r="D18" s="619"/>
      <c r="E18" s="619"/>
      <c r="F18" s="619"/>
      <c r="G18" s="619"/>
      <c r="H18" s="619"/>
      <c r="I18" s="619"/>
      <c r="J18" s="619"/>
      <c r="K18" s="619"/>
      <c r="L18" s="619"/>
      <c r="M18" s="619"/>
      <c r="N18" s="619"/>
      <c r="O18" s="619"/>
      <c r="P18" s="619"/>
      <c r="Q18" s="620"/>
      <c r="R18" s="621">
        <v>66150</v>
      </c>
      <c r="S18" s="622"/>
      <c r="T18" s="622"/>
      <c r="U18" s="622"/>
      <c r="V18" s="622"/>
      <c r="W18" s="622"/>
      <c r="X18" s="622"/>
      <c r="Y18" s="623"/>
      <c r="Z18" s="659">
        <v>0.2</v>
      </c>
      <c r="AA18" s="659"/>
      <c r="AB18" s="659"/>
      <c r="AC18" s="659"/>
      <c r="AD18" s="660">
        <v>66150</v>
      </c>
      <c r="AE18" s="660"/>
      <c r="AF18" s="660"/>
      <c r="AG18" s="660"/>
      <c r="AH18" s="660"/>
      <c r="AI18" s="660"/>
      <c r="AJ18" s="660"/>
      <c r="AK18" s="660"/>
      <c r="AL18" s="624">
        <v>0.4</v>
      </c>
      <c r="AM18" s="625"/>
      <c r="AN18" s="625"/>
      <c r="AO18" s="661"/>
      <c r="AP18" s="618" t="s">
        <v>275</v>
      </c>
      <c r="AQ18" s="619"/>
      <c r="AR18" s="619"/>
      <c r="AS18" s="619"/>
      <c r="AT18" s="619"/>
      <c r="AU18" s="619"/>
      <c r="AV18" s="619"/>
      <c r="AW18" s="619"/>
      <c r="AX18" s="619"/>
      <c r="AY18" s="619"/>
      <c r="AZ18" s="619"/>
      <c r="BA18" s="619"/>
      <c r="BB18" s="619"/>
      <c r="BC18" s="619"/>
      <c r="BD18" s="619"/>
      <c r="BE18" s="619"/>
      <c r="BF18" s="620"/>
      <c r="BG18" s="621" t="s">
        <v>130</v>
      </c>
      <c r="BH18" s="622"/>
      <c r="BI18" s="622"/>
      <c r="BJ18" s="622"/>
      <c r="BK18" s="622"/>
      <c r="BL18" s="622"/>
      <c r="BM18" s="622"/>
      <c r="BN18" s="623"/>
      <c r="BO18" s="659" t="s">
        <v>240</v>
      </c>
      <c r="BP18" s="659"/>
      <c r="BQ18" s="659"/>
      <c r="BR18" s="659"/>
      <c r="BS18" s="660" t="s">
        <v>130</v>
      </c>
      <c r="BT18" s="660"/>
      <c r="BU18" s="660"/>
      <c r="BV18" s="660"/>
      <c r="BW18" s="660"/>
      <c r="BX18" s="660"/>
      <c r="BY18" s="660"/>
      <c r="BZ18" s="660"/>
      <c r="CA18" s="660"/>
      <c r="CB18" s="700"/>
      <c r="CD18" s="618" t="s">
        <v>276</v>
      </c>
      <c r="CE18" s="619"/>
      <c r="CF18" s="619"/>
      <c r="CG18" s="619"/>
      <c r="CH18" s="619"/>
      <c r="CI18" s="619"/>
      <c r="CJ18" s="619"/>
      <c r="CK18" s="619"/>
      <c r="CL18" s="619"/>
      <c r="CM18" s="619"/>
      <c r="CN18" s="619"/>
      <c r="CO18" s="619"/>
      <c r="CP18" s="619"/>
      <c r="CQ18" s="620"/>
      <c r="CR18" s="621" t="s">
        <v>177</v>
      </c>
      <c r="CS18" s="622"/>
      <c r="CT18" s="622"/>
      <c r="CU18" s="622"/>
      <c r="CV18" s="622"/>
      <c r="CW18" s="622"/>
      <c r="CX18" s="622"/>
      <c r="CY18" s="623"/>
      <c r="CZ18" s="659" t="s">
        <v>130</v>
      </c>
      <c r="DA18" s="659"/>
      <c r="DB18" s="659"/>
      <c r="DC18" s="659"/>
      <c r="DD18" s="627" t="s">
        <v>177</v>
      </c>
      <c r="DE18" s="622"/>
      <c r="DF18" s="622"/>
      <c r="DG18" s="622"/>
      <c r="DH18" s="622"/>
      <c r="DI18" s="622"/>
      <c r="DJ18" s="622"/>
      <c r="DK18" s="622"/>
      <c r="DL18" s="622"/>
      <c r="DM18" s="622"/>
      <c r="DN18" s="622"/>
      <c r="DO18" s="622"/>
      <c r="DP18" s="623"/>
      <c r="DQ18" s="627" t="s">
        <v>130</v>
      </c>
      <c r="DR18" s="622"/>
      <c r="DS18" s="622"/>
      <c r="DT18" s="622"/>
      <c r="DU18" s="622"/>
      <c r="DV18" s="622"/>
      <c r="DW18" s="622"/>
      <c r="DX18" s="622"/>
      <c r="DY18" s="622"/>
      <c r="DZ18" s="622"/>
      <c r="EA18" s="622"/>
      <c r="EB18" s="622"/>
      <c r="EC18" s="658"/>
    </row>
    <row r="19" spans="2:133" ht="11.25" customHeight="1" x14ac:dyDescent="0.15">
      <c r="B19" s="618" t="s">
        <v>277</v>
      </c>
      <c r="C19" s="619"/>
      <c r="D19" s="619"/>
      <c r="E19" s="619"/>
      <c r="F19" s="619"/>
      <c r="G19" s="619"/>
      <c r="H19" s="619"/>
      <c r="I19" s="619"/>
      <c r="J19" s="619"/>
      <c r="K19" s="619"/>
      <c r="L19" s="619"/>
      <c r="M19" s="619"/>
      <c r="N19" s="619"/>
      <c r="O19" s="619"/>
      <c r="P19" s="619"/>
      <c r="Q19" s="620"/>
      <c r="R19" s="621">
        <v>62291</v>
      </c>
      <c r="S19" s="622"/>
      <c r="T19" s="622"/>
      <c r="U19" s="622"/>
      <c r="V19" s="622"/>
      <c r="W19" s="622"/>
      <c r="X19" s="622"/>
      <c r="Y19" s="623"/>
      <c r="Z19" s="659">
        <v>0.2</v>
      </c>
      <c r="AA19" s="659"/>
      <c r="AB19" s="659"/>
      <c r="AC19" s="659"/>
      <c r="AD19" s="660">
        <v>62291</v>
      </c>
      <c r="AE19" s="660"/>
      <c r="AF19" s="660"/>
      <c r="AG19" s="660"/>
      <c r="AH19" s="660"/>
      <c r="AI19" s="660"/>
      <c r="AJ19" s="660"/>
      <c r="AK19" s="660"/>
      <c r="AL19" s="624">
        <v>0.3</v>
      </c>
      <c r="AM19" s="625"/>
      <c r="AN19" s="625"/>
      <c r="AO19" s="661"/>
      <c r="AP19" s="618" t="s">
        <v>278</v>
      </c>
      <c r="AQ19" s="619"/>
      <c r="AR19" s="619"/>
      <c r="AS19" s="619"/>
      <c r="AT19" s="619"/>
      <c r="AU19" s="619"/>
      <c r="AV19" s="619"/>
      <c r="AW19" s="619"/>
      <c r="AX19" s="619"/>
      <c r="AY19" s="619"/>
      <c r="AZ19" s="619"/>
      <c r="BA19" s="619"/>
      <c r="BB19" s="619"/>
      <c r="BC19" s="619"/>
      <c r="BD19" s="619"/>
      <c r="BE19" s="619"/>
      <c r="BF19" s="620"/>
      <c r="BG19" s="621" t="s">
        <v>240</v>
      </c>
      <c r="BH19" s="622"/>
      <c r="BI19" s="622"/>
      <c r="BJ19" s="622"/>
      <c r="BK19" s="622"/>
      <c r="BL19" s="622"/>
      <c r="BM19" s="622"/>
      <c r="BN19" s="623"/>
      <c r="BO19" s="659" t="s">
        <v>130</v>
      </c>
      <c r="BP19" s="659"/>
      <c r="BQ19" s="659"/>
      <c r="BR19" s="659"/>
      <c r="BS19" s="660" t="s">
        <v>177</v>
      </c>
      <c r="BT19" s="660"/>
      <c r="BU19" s="660"/>
      <c r="BV19" s="660"/>
      <c r="BW19" s="660"/>
      <c r="BX19" s="660"/>
      <c r="BY19" s="660"/>
      <c r="BZ19" s="660"/>
      <c r="CA19" s="660"/>
      <c r="CB19" s="700"/>
      <c r="CD19" s="618" t="s">
        <v>279</v>
      </c>
      <c r="CE19" s="619"/>
      <c r="CF19" s="619"/>
      <c r="CG19" s="619"/>
      <c r="CH19" s="619"/>
      <c r="CI19" s="619"/>
      <c r="CJ19" s="619"/>
      <c r="CK19" s="619"/>
      <c r="CL19" s="619"/>
      <c r="CM19" s="619"/>
      <c r="CN19" s="619"/>
      <c r="CO19" s="619"/>
      <c r="CP19" s="619"/>
      <c r="CQ19" s="620"/>
      <c r="CR19" s="621" t="s">
        <v>130</v>
      </c>
      <c r="CS19" s="622"/>
      <c r="CT19" s="622"/>
      <c r="CU19" s="622"/>
      <c r="CV19" s="622"/>
      <c r="CW19" s="622"/>
      <c r="CX19" s="622"/>
      <c r="CY19" s="623"/>
      <c r="CZ19" s="659" t="s">
        <v>130</v>
      </c>
      <c r="DA19" s="659"/>
      <c r="DB19" s="659"/>
      <c r="DC19" s="659"/>
      <c r="DD19" s="627" t="s">
        <v>240</v>
      </c>
      <c r="DE19" s="622"/>
      <c r="DF19" s="622"/>
      <c r="DG19" s="622"/>
      <c r="DH19" s="622"/>
      <c r="DI19" s="622"/>
      <c r="DJ19" s="622"/>
      <c r="DK19" s="622"/>
      <c r="DL19" s="622"/>
      <c r="DM19" s="622"/>
      <c r="DN19" s="622"/>
      <c r="DO19" s="622"/>
      <c r="DP19" s="623"/>
      <c r="DQ19" s="627" t="s">
        <v>130</v>
      </c>
      <c r="DR19" s="622"/>
      <c r="DS19" s="622"/>
      <c r="DT19" s="622"/>
      <c r="DU19" s="622"/>
      <c r="DV19" s="622"/>
      <c r="DW19" s="622"/>
      <c r="DX19" s="622"/>
      <c r="DY19" s="622"/>
      <c r="DZ19" s="622"/>
      <c r="EA19" s="622"/>
      <c r="EB19" s="622"/>
      <c r="EC19" s="658"/>
    </row>
    <row r="20" spans="2:133" ht="11.25" customHeight="1" x14ac:dyDescent="0.15">
      <c r="B20" s="688" t="s">
        <v>280</v>
      </c>
      <c r="C20" s="689"/>
      <c r="D20" s="689"/>
      <c r="E20" s="689"/>
      <c r="F20" s="689"/>
      <c r="G20" s="689"/>
      <c r="H20" s="689"/>
      <c r="I20" s="689"/>
      <c r="J20" s="689"/>
      <c r="K20" s="689"/>
      <c r="L20" s="689"/>
      <c r="M20" s="689"/>
      <c r="N20" s="689"/>
      <c r="O20" s="689"/>
      <c r="P20" s="689"/>
      <c r="Q20" s="690"/>
      <c r="R20" s="621">
        <v>3859</v>
      </c>
      <c r="S20" s="622"/>
      <c r="T20" s="622"/>
      <c r="U20" s="622"/>
      <c r="V20" s="622"/>
      <c r="W20" s="622"/>
      <c r="X20" s="622"/>
      <c r="Y20" s="623"/>
      <c r="Z20" s="659">
        <v>0</v>
      </c>
      <c r="AA20" s="659"/>
      <c r="AB20" s="659"/>
      <c r="AC20" s="659"/>
      <c r="AD20" s="660">
        <v>3859</v>
      </c>
      <c r="AE20" s="660"/>
      <c r="AF20" s="660"/>
      <c r="AG20" s="660"/>
      <c r="AH20" s="660"/>
      <c r="AI20" s="660"/>
      <c r="AJ20" s="660"/>
      <c r="AK20" s="660"/>
      <c r="AL20" s="624">
        <v>0</v>
      </c>
      <c r="AM20" s="625"/>
      <c r="AN20" s="625"/>
      <c r="AO20" s="661"/>
      <c r="AP20" s="618" t="s">
        <v>281</v>
      </c>
      <c r="AQ20" s="619"/>
      <c r="AR20" s="619"/>
      <c r="AS20" s="619"/>
      <c r="AT20" s="619"/>
      <c r="AU20" s="619"/>
      <c r="AV20" s="619"/>
      <c r="AW20" s="619"/>
      <c r="AX20" s="619"/>
      <c r="AY20" s="619"/>
      <c r="AZ20" s="619"/>
      <c r="BA20" s="619"/>
      <c r="BB20" s="619"/>
      <c r="BC20" s="619"/>
      <c r="BD20" s="619"/>
      <c r="BE20" s="619"/>
      <c r="BF20" s="620"/>
      <c r="BG20" s="621" t="s">
        <v>130</v>
      </c>
      <c r="BH20" s="622"/>
      <c r="BI20" s="622"/>
      <c r="BJ20" s="622"/>
      <c r="BK20" s="622"/>
      <c r="BL20" s="622"/>
      <c r="BM20" s="622"/>
      <c r="BN20" s="623"/>
      <c r="BO20" s="659" t="s">
        <v>177</v>
      </c>
      <c r="BP20" s="659"/>
      <c r="BQ20" s="659"/>
      <c r="BR20" s="659"/>
      <c r="BS20" s="660" t="s">
        <v>130</v>
      </c>
      <c r="BT20" s="660"/>
      <c r="BU20" s="660"/>
      <c r="BV20" s="660"/>
      <c r="BW20" s="660"/>
      <c r="BX20" s="660"/>
      <c r="BY20" s="660"/>
      <c r="BZ20" s="660"/>
      <c r="CA20" s="660"/>
      <c r="CB20" s="700"/>
      <c r="CD20" s="618" t="s">
        <v>282</v>
      </c>
      <c r="CE20" s="619"/>
      <c r="CF20" s="619"/>
      <c r="CG20" s="619"/>
      <c r="CH20" s="619"/>
      <c r="CI20" s="619"/>
      <c r="CJ20" s="619"/>
      <c r="CK20" s="619"/>
      <c r="CL20" s="619"/>
      <c r="CM20" s="619"/>
      <c r="CN20" s="619"/>
      <c r="CO20" s="619"/>
      <c r="CP20" s="619"/>
      <c r="CQ20" s="620"/>
      <c r="CR20" s="621">
        <v>34225716</v>
      </c>
      <c r="CS20" s="622"/>
      <c r="CT20" s="622"/>
      <c r="CU20" s="622"/>
      <c r="CV20" s="622"/>
      <c r="CW20" s="622"/>
      <c r="CX20" s="622"/>
      <c r="CY20" s="623"/>
      <c r="CZ20" s="659">
        <v>100</v>
      </c>
      <c r="DA20" s="659"/>
      <c r="DB20" s="659"/>
      <c r="DC20" s="659"/>
      <c r="DD20" s="627">
        <v>4229985</v>
      </c>
      <c r="DE20" s="622"/>
      <c r="DF20" s="622"/>
      <c r="DG20" s="622"/>
      <c r="DH20" s="622"/>
      <c r="DI20" s="622"/>
      <c r="DJ20" s="622"/>
      <c r="DK20" s="622"/>
      <c r="DL20" s="622"/>
      <c r="DM20" s="622"/>
      <c r="DN20" s="622"/>
      <c r="DO20" s="622"/>
      <c r="DP20" s="623"/>
      <c r="DQ20" s="627">
        <v>20322649</v>
      </c>
      <c r="DR20" s="622"/>
      <c r="DS20" s="622"/>
      <c r="DT20" s="622"/>
      <c r="DU20" s="622"/>
      <c r="DV20" s="622"/>
      <c r="DW20" s="622"/>
      <c r="DX20" s="622"/>
      <c r="DY20" s="622"/>
      <c r="DZ20" s="622"/>
      <c r="EA20" s="622"/>
      <c r="EB20" s="622"/>
      <c r="EC20" s="658"/>
    </row>
    <row r="21" spans="2:133" ht="11.25" customHeight="1" x14ac:dyDescent="0.15">
      <c r="B21" s="618" t="s">
        <v>283</v>
      </c>
      <c r="C21" s="619"/>
      <c r="D21" s="619"/>
      <c r="E21" s="619"/>
      <c r="F21" s="619"/>
      <c r="G21" s="619"/>
      <c r="H21" s="619"/>
      <c r="I21" s="619"/>
      <c r="J21" s="619"/>
      <c r="K21" s="619"/>
      <c r="L21" s="619"/>
      <c r="M21" s="619"/>
      <c r="N21" s="619"/>
      <c r="O21" s="619"/>
      <c r="P21" s="619"/>
      <c r="Q21" s="620"/>
      <c r="R21" s="621">
        <v>10788644</v>
      </c>
      <c r="S21" s="622"/>
      <c r="T21" s="622"/>
      <c r="U21" s="622"/>
      <c r="V21" s="622"/>
      <c r="W21" s="622"/>
      <c r="X21" s="622"/>
      <c r="Y21" s="623"/>
      <c r="Z21" s="659">
        <v>30</v>
      </c>
      <c r="AA21" s="659"/>
      <c r="AB21" s="659"/>
      <c r="AC21" s="659"/>
      <c r="AD21" s="660">
        <v>9774059</v>
      </c>
      <c r="AE21" s="660"/>
      <c r="AF21" s="660"/>
      <c r="AG21" s="660"/>
      <c r="AH21" s="660"/>
      <c r="AI21" s="660"/>
      <c r="AJ21" s="660"/>
      <c r="AK21" s="660"/>
      <c r="AL21" s="624">
        <v>54.2</v>
      </c>
      <c r="AM21" s="625"/>
      <c r="AN21" s="625"/>
      <c r="AO21" s="661"/>
      <c r="AP21" s="618" t="s">
        <v>284</v>
      </c>
      <c r="AQ21" s="698"/>
      <c r="AR21" s="698"/>
      <c r="AS21" s="698"/>
      <c r="AT21" s="698"/>
      <c r="AU21" s="698"/>
      <c r="AV21" s="698"/>
      <c r="AW21" s="698"/>
      <c r="AX21" s="698"/>
      <c r="AY21" s="698"/>
      <c r="AZ21" s="698"/>
      <c r="BA21" s="698"/>
      <c r="BB21" s="698"/>
      <c r="BC21" s="698"/>
      <c r="BD21" s="698"/>
      <c r="BE21" s="698"/>
      <c r="BF21" s="699"/>
      <c r="BG21" s="621" t="s">
        <v>240</v>
      </c>
      <c r="BH21" s="622"/>
      <c r="BI21" s="622"/>
      <c r="BJ21" s="622"/>
      <c r="BK21" s="622"/>
      <c r="BL21" s="622"/>
      <c r="BM21" s="622"/>
      <c r="BN21" s="623"/>
      <c r="BO21" s="659" t="s">
        <v>130</v>
      </c>
      <c r="BP21" s="659"/>
      <c r="BQ21" s="659"/>
      <c r="BR21" s="659"/>
      <c r="BS21" s="660" t="s">
        <v>177</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285</v>
      </c>
      <c r="C22" s="619"/>
      <c r="D22" s="619"/>
      <c r="E22" s="619"/>
      <c r="F22" s="619"/>
      <c r="G22" s="619"/>
      <c r="H22" s="619"/>
      <c r="I22" s="619"/>
      <c r="J22" s="619"/>
      <c r="K22" s="619"/>
      <c r="L22" s="619"/>
      <c r="M22" s="619"/>
      <c r="N22" s="619"/>
      <c r="O22" s="619"/>
      <c r="P22" s="619"/>
      <c r="Q22" s="620"/>
      <c r="R22" s="621">
        <v>9774059</v>
      </c>
      <c r="S22" s="622"/>
      <c r="T22" s="622"/>
      <c r="U22" s="622"/>
      <c r="V22" s="622"/>
      <c r="W22" s="622"/>
      <c r="X22" s="622"/>
      <c r="Y22" s="623"/>
      <c r="Z22" s="659">
        <v>27.2</v>
      </c>
      <c r="AA22" s="659"/>
      <c r="AB22" s="659"/>
      <c r="AC22" s="659"/>
      <c r="AD22" s="660">
        <v>9774059</v>
      </c>
      <c r="AE22" s="660"/>
      <c r="AF22" s="660"/>
      <c r="AG22" s="660"/>
      <c r="AH22" s="660"/>
      <c r="AI22" s="660"/>
      <c r="AJ22" s="660"/>
      <c r="AK22" s="660"/>
      <c r="AL22" s="624">
        <v>54.2</v>
      </c>
      <c r="AM22" s="625"/>
      <c r="AN22" s="625"/>
      <c r="AO22" s="661"/>
      <c r="AP22" s="618" t="s">
        <v>286</v>
      </c>
      <c r="AQ22" s="698"/>
      <c r="AR22" s="698"/>
      <c r="AS22" s="698"/>
      <c r="AT22" s="698"/>
      <c r="AU22" s="698"/>
      <c r="AV22" s="698"/>
      <c r="AW22" s="698"/>
      <c r="AX22" s="698"/>
      <c r="AY22" s="698"/>
      <c r="AZ22" s="698"/>
      <c r="BA22" s="698"/>
      <c r="BB22" s="698"/>
      <c r="BC22" s="698"/>
      <c r="BD22" s="698"/>
      <c r="BE22" s="698"/>
      <c r="BF22" s="699"/>
      <c r="BG22" s="621" t="s">
        <v>177</v>
      </c>
      <c r="BH22" s="622"/>
      <c r="BI22" s="622"/>
      <c r="BJ22" s="622"/>
      <c r="BK22" s="622"/>
      <c r="BL22" s="622"/>
      <c r="BM22" s="622"/>
      <c r="BN22" s="623"/>
      <c r="BO22" s="659" t="s">
        <v>130</v>
      </c>
      <c r="BP22" s="659"/>
      <c r="BQ22" s="659"/>
      <c r="BR22" s="659"/>
      <c r="BS22" s="660" t="s">
        <v>130</v>
      </c>
      <c r="BT22" s="660"/>
      <c r="BU22" s="660"/>
      <c r="BV22" s="660"/>
      <c r="BW22" s="660"/>
      <c r="BX22" s="660"/>
      <c r="BY22" s="660"/>
      <c r="BZ22" s="660"/>
      <c r="CA22" s="660"/>
      <c r="CB22" s="700"/>
      <c r="CD22" s="673" t="s">
        <v>287</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288</v>
      </c>
      <c r="C23" s="619"/>
      <c r="D23" s="619"/>
      <c r="E23" s="619"/>
      <c r="F23" s="619"/>
      <c r="G23" s="619"/>
      <c r="H23" s="619"/>
      <c r="I23" s="619"/>
      <c r="J23" s="619"/>
      <c r="K23" s="619"/>
      <c r="L23" s="619"/>
      <c r="M23" s="619"/>
      <c r="N23" s="619"/>
      <c r="O23" s="619"/>
      <c r="P23" s="619"/>
      <c r="Q23" s="620"/>
      <c r="R23" s="621">
        <v>1014585</v>
      </c>
      <c r="S23" s="622"/>
      <c r="T23" s="622"/>
      <c r="U23" s="622"/>
      <c r="V23" s="622"/>
      <c r="W23" s="622"/>
      <c r="X23" s="622"/>
      <c r="Y23" s="623"/>
      <c r="Z23" s="659">
        <v>2.8</v>
      </c>
      <c r="AA23" s="659"/>
      <c r="AB23" s="659"/>
      <c r="AC23" s="659"/>
      <c r="AD23" s="660" t="s">
        <v>177</v>
      </c>
      <c r="AE23" s="660"/>
      <c r="AF23" s="660"/>
      <c r="AG23" s="660"/>
      <c r="AH23" s="660"/>
      <c r="AI23" s="660"/>
      <c r="AJ23" s="660"/>
      <c r="AK23" s="660"/>
      <c r="AL23" s="624" t="s">
        <v>130</v>
      </c>
      <c r="AM23" s="625"/>
      <c r="AN23" s="625"/>
      <c r="AO23" s="661"/>
      <c r="AP23" s="618" t="s">
        <v>289</v>
      </c>
      <c r="AQ23" s="698"/>
      <c r="AR23" s="698"/>
      <c r="AS23" s="698"/>
      <c r="AT23" s="698"/>
      <c r="AU23" s="698"/>
      <c r="AV23" s="698"/>
      <c r="AW23" s="698"/>
      <c r="AX23" s="698"/>
      <c r="AY23" s="698"/>
      <c r="AZ23" s="698"/>
      <c r="BA23" s="698"/>
      <c r="BB23" s="698"/>
      <c r="BC23" s="698"/>
      <c r="BD23" s="698"/>
      <c r="BE23" s="698"/>
      <c r="BF23" s="699"/>
      <c r="BG23" s="621" t="s">
        <v>130</v>
      </c>
      <c r="BH23" s="622"/>
      <c r="BI23" s="622"/>
      <c r="BJ23" s="622"/>
      <c r="BK23" s="622"/>
      <c r="BL23" s="622"/>
      <c r="BM23" s="622"/>
      <c r="BN23" s="623"/>
      <c r="BO23" s="659" t="s">
        <v>177</v>
      </c>
      <c r="BP23" s="659"/>
      <c r="BQ23" s="659"/>
      <c r="BR23" s="659"/>
      <c r="BS23" s="660" t="s">
        <v>130</v>
      </c>
      <c r="BT23" s="660"/>
      <c r="BU23" s="660"/>
      <c r="BV23" s="660"/>
      <c r="BW23" s="660"/>
      <c r="BX23" s="660"/>
      <c r="BY23" s="660"/>
      <c r="BZ23" s="660"/>
      <c r="CA23" s="660"/>
      <c r="CB23" s="700"/>
      <c r="CD23" s="673" t="s">
        <v>228</v>
      </c>
      <c r="CE23" s="674"/>
      <c r="CF23" s="674"/>
      <c r="CG23" s="674"/>
      <c r="CH23" s="674"/>
      <c r="CI23" s="674"/>
      <c r="CJ23" s="674"/>
      <c r="CK23" s="674"/>
      <c r="CL23" s="674"/>
      <c r="CM23" s="674"/>
      <c r="CN23" s="674"/>
      <c r="CO23" s="674"/>
      <c r="CP23" s="674"/>
      <c r="CQ23" s="675"/>
      <c r="CR23" s="673" t="s">
        <v>290</v>
      </c>
      <c r="CS23" s="674"/>
      <c r="CT23" s="674"/>
      <c r="CU23" s="674"/>
      <c r="CV23" s="674"/>
      <c r="CW23" s="674"/>
      <c r="CX23" s="674"/>
      <c r="CY23" s="675"/>
      <c r="CZ23" s="673" t="s">
        <v>291</v>
      </c>
      <c r="DA23" s="674"/>
      <c r="DB23" s="674"/>
      <c r="DC23" s="675"/>
      <c r="DD23" s="673" t="s">
        <v>292</v>
      </c>
      <c r="DE23" s="674"/>
      <c r="DF23" s="674"/>
      <c r="DG23" s="674"/>
      <c r="DH23" s="674"/>
      <c r="DI23" s="674"/>
      <c r="DJ23" s="674"/>
      <c r="DK23" s="675"/>
      <c r="DL23" s="711" t="s">
        <v>293</v>
      </c>
      <c r="DM23" s="712"/>
      <c r="DN23" s="712"/>
      <c r="DO23" s="712"/>
      <c r="DP23" s="712"/>
      <c r="DQ23" s="712"/>
      <c r="DR23" s="712"/>
      <c r="DS23" s="712"/>
      <c r="DT23" s="712"/>
      <c r="DU23" s="712"/>
      <c r="DV23" s="713"/>
      <c r="DW23" s="673" t="s">
        <v>294</v>
      </c>
      <c r="DX23" s="674"/>
      <c r="DY23" s="674"/>
      <c r="DZ23" s="674"/>
      <c r="EA23" s="674"/>
      <c r="EB23" s="674"/>
      <c r="EC23" s="675"/>
    </row>
    <row r="24" spans="2:133" ht="11.25" customHeight="1" x14ac:dyDescent="0.15">
      <c r="B24" s="618" t="s">
        <v>295</v>
      </c>
      <c r="C24" s="619"/>
      <c r="D24" s="619"/>
      <c r="E24" s="619"/>
      <c r="F24" s="619"/>
      <c r="G24" s="619"/>
      <c r="H24" s="619"/>
      <c r="I24" s="619"/>
      <c r="J24" s="619"/>
      <c r="K24" s="619"/>
      <c r="L24" s="619"/>
      <c r="M24" s="619"/>
      <c r="N24" s="619"/>
      <c r="O24" s="619"/>
      <c r="P24" s="619"/>
      <c r="Q24" s="620"/>
      <c r="R24" s="621" t="s">
        <v>130</v>
      </c>
      <c r="S24" s="622"/>
      <c r="T24" s="622"/>
      <c r="U24" s="622"/>
      <c r="V24" s="622"/>
      <c r="W24" s="622"/>
      <c r="X24" s="622"/>
      <c r="Y24" s="623"/>
      <c r="Z24" s="659" t="s">
        <v>130</v>
      </c>
      <c r="AA24" s="659"/>
      <c r="AB24" s="659"/>
      <c r="AC24" s="659"/>
      <c r="AD24" s="660" t="s">
        <v>177</v>
      </c>
      <c r="AE24" s="660"/>
      <c r="AF24" s="660"/>
      <c r="AG24" s="660"/>
      <c r="AH24" s="660"/>
      <c r="AI24" s="660"/>
      <c r="AJ24" s="660"/>
      <c r="AK24" s="660"/>
      <c r="AL24" s="624" t="s">
        <v>130</v>
      </c>
      <c r="AM24" s="625"/>
      <c r="AN24" s="625"/>
      <c r="AO24" s="661"/>
      <c r="AP24" s="618" t="s">
        <v>296</v>
      </c>
      <c r="AQ24" s="698"/>
      <c r="AR24" s="698"/>
      <c r="AS24" s="698"/>
      <c r="AT24" s="698"/>
      <c r="AU24" s="698"/>
      <c r="AV24" s="698"/>
      <c r="AW24" s="698"/>
      <c r="AX24" s="698"/>
      <c r="AY24" s="698"/>
      <c r="AZ24" s="698"/>
      <c r="BA24" s="698"/>
      <c r="BB24" s="698"/>
      <c r="BC24" s="698"/>
      <c r="BD24" s="698"/>
      <c r="BE24" s="698"/>
      <c r="BF24" s="699"/>
      <c r="BG24" s="621" t="s">
        <v>130</v>
      </c>
      <c r="BH24" s="622"/>
      <c r="BI24" s="622"/>
      <c r="BJ24" s="622"/>
      <c r="BK24" s="622"/>
      <c r="BL24" s="622"/>
      <c r="BM24" s="622"/>
      <c r="BN24" s="623"/>
      <c r="BO24" s="659" t="s">
        <v>240</v>
      </c>
      <c r="BP24" s="659"/>
      <c r="BQ24" s="659"/>
      <c r="BR24" s="659"/>
      <c r="BS24" s="660" t="s">
        <v>130</v>
      </c>
      <c r="BT24" s="660"/>
      <c r="BU24" s="660"/>
      <c r="BV24" s="660"/>
      <c r="BW24" s="660"/>
      <c r="BX24" s="660"/>
      <c r="BY24" s="660"/>
      <c r="BZ24" s="660"/>
      <c r="CA24" s="660"/>
      <c r="CB24" s="700"/>
      <c r="CD24" s="679" t="s">
        <v>297</v>
      </c>
      <c r="CE24" s="680"/>
      <c r="CF24" s="680"/>
      <c r="CG24" s="680"/>
      <c r="CH24" s="680"/>
      <c r="CI24" s="680"/>
      <c r="CJ24" s="680"/>
      <c r="CK24" s="680"/>
      <c r="CL24" s="680"/>
      <c r="CM24" s="680"/>
      <c r="CN24" s="680"/>
      <c r="CO24" s="680"/>
      <c r="CP24" s="680"/>
      <c r="CQ24" s="681"/>
      <c r="CR24" s="676">
        <v>16149309</v>
      </c>
      <c r="CS24" s="677"/>
      <c r="CT24" s="677"/>
      <c r="CU24" s="677"/>
      <c r="CV24" s="677"/>
      <c r="CW24" s="677"/>
      <c r="CX24" s="677"/>
      <c r="CY24" s="702"/>
      <c r="CZ24" s="703">
        <v>47.2</v>
      </c>
      <c r="DA24" s="685"/>
      <c r="DB24" s="685"/>
      <c r="DC24" s="705"/>
      <c r="DD24" s="701">
        <v>10016005</v>
      </c>
      <c r="DE24" s="677"/>
      <c r="DF24" s="677"/>
      <c r="DG24" s="677"/>
      <c r="DH24" s="677"/>
      <c r="DI24" s="677"/>
      <c r="DJ24" s="677"/>
      <c r="DK24" s="702"/>
      <c r="DL24" s="701">
        <v>9995554</v>
      </c>
      <c r="DM24" s="677"/>
      <c r="DN24" s="677"/>
      <c r="DO24" s="677"/>
      <c r="DP24" s="677"/>
      <c r="DQ24" s="677"/>
      <c r="DR24" s="677"/>
      <c r="DS24" s="677"/>
      <c r="DT24" s="677"/>
      <c r="DU24" s="677"/>
      <c r="DV24" s="702"/>
      <c r="DW24" s="703">
        <v>54.7</v>
      </c>
      <c r="DX24" s="685"/>
      <c r="DY24" s="685"/>
      <c r="DZ24" s="685"/>
      <c r="EA24" s="685"/>
      <c r="EB24" s="685"/>
      <c r="EC24" s="704"/>
    </row>
    <row r="25" spans="2:133" ht="11.25" customHeight="1" x14ac:dyDescent="0.15">
      <c r="B25" s="618" t="s">
        <v>298</v>
      </c>
      <c r="C25" s="619"/>
      <c r="D25" s="619"/>
      <c r="E25" s="619"/>
      <c r="F25" s="619"/>
      <c r="G25" s="619"/>
      <c r="H25" s="619"/>
      <c r="I25" s="619"/>
      <c r="J25" s="619"/>
      <c r="K25" s="619"/>
      <c r="L25" s="619"/>
      <c r="M25" s="619"/>
      <c r="N25" s="619"/>
      <c r="O25" s="619"/>
      <c r="P25" s="619"/>
      <c r="Q25" s="620"/>
      <c r="R25" s="621">
        <v>19021174</v>
      </c>
      <c r="S25" s="622"/>
      <c r="T25" s="622"/>
      <c r="U25" s="622"/>
      <c r="V25" s="622"/>
      <c r="W25" s="622"/>
      <c r="X25" s="622"/>
      <c r="Y25" s="623"/>
      <c r="Z25" s="659">
        <v>53</v>
      </c>
      <c r="AA25" s="659"/>
      <c r="AB25" s="659"/>
      <c r="AC25" s="659"/>
      <c r="AD25" s="660">
        <v>18006589</v>
      </c>
      <c r="AE25" s="660"/>
      <c r="AF25" s="660"/>
      <c r="AG25" s="660"/>
      <c r="AH25" s="660"/>
      <c r="AI25" s="660"/>
      <c r="AJ25" s="660"/>
      <c r="AK25" s="660"/>
      <c r="AL25" s="624">
        <v>99.8</v>
      </c>
      <c r="AM25" s="625"/>
      <c r="AN25" s="625"/>
      <c r="AO25" s="661"/>
      <c r="AP25" s="618" t="s">
        <v>299</v>
      </c>
      <c r="AQ25" s="698"/>
      <c r="AR25" s="698"/>
      <c r="AS25" s="698"/>
      <c r="AT25" s="698"/>
      <c r="AU25" s="698"/>
      <c r="AV25" s="698"/>
      <c r="AW25" s="698"/>
      <c r="AX25" s="698"/>
      <c r="AY25" s="698"/>
      <c r="AZ25" s="698"/>
      <c r="BA25" s="698"/>
      <c r="BB25" s="698"/>
      <c r="BC25" s="698"/>
      <c r="BD25" s="698"/>
      <c r="BE25" s="698"/>
      <c r="BF25" s="699"/>
      <c r="BG25" s="621" t="s">
        <v>177</v>
      </c>
      <c r="BH25" s="622"/>
      <c r="BI25" s="622"/>
      <c r="BJ25" s="622"/>
      <c r="BK25" s="622"/>
      <c r="BL25" s="622"/>
      <c r="BM25" s="622"/>
      <c r="BN25" s="623"/>
      <c r="BO25" s="659" t="s">
        <v>130</v>
      </c>
      <c r="BP25" s="659"/>
      <c r="BQ25" s="659"/>
      <c r="BR25" s="659"/>
      <c r="BS25" s="660" t="s">
        <v>130</v>
      </c>
      <c r="BT25" s="660"/>
      <c r="BU25" s="660"/>
      <c r="BV25" s="660"/>
      <c r="BW25" s="660"/>
      <c r="BX25" s="660"/>
      <c r="BY25" s="660"/>
      <c r="BZ25" s="660"/>
      <c r="CA25" s="660"/>
      <c r="CB25" s="700"/>
      <c r="CD25" s="618" t="s">
        <v>300</v>
      </c>
      <c r="CE25" s="619"/>
      <c r="CF25" s="619"/>
      <c r="CG25" s="619"/>
      <c r="CH25" s="619"/>
      <c r="CI25" s="619"/>
      <c r="CJ25" s="619"/>
      <c r="CK25" s="619"/>
      <c r="CL25" s="619"/>
      <c r="CM25" s="619"/>
      <c r="CN25" s="619"/>
      <c r="CO25" s="619"/>
      <c r="CP25" s="619"/>
      <c r="CQ25" s="620"/>
      <c r="CR25" s="621">
        <v>3723387</v>
      </c>
      <c r="CS25" s="634"/>
      <c r="CT25" s="634"/>
      <c r="CU25" s="634"/>
      <c r="CV25" s="634"/>
      <c r="CW25" s="634"/>
      <c r="CX25" s="634"/>
      <c r="CY25" s="635"/>
      <c r="CZ25" s="624">
        <v>10.9</v>
      </c>
      <c r="DA25" s="636"/>
      <c r="DB25" s="636"/>
      <c r="DC25" s="637"/>
      <c r="DD25" s="627">
        <v>3464280</v>
      </c>
      <c r="DE25" s="634"/>
      <c r="DF25" s="634"/>
      <c r="DG25" s="634"/>
      <c r="DH25" s="634"/>
      <c r="DI25" s="634"/>
      <c r="DJ25" s="634"/>
      <c r="DK25" s="635"/>
      <c r="DL25" s="627">
        <v>3449464</v>
      </c>
      <c r="DM25" s="634"/>
      <c r="DN25" s="634"/>
      <c r="DO25" s="634"/>
      <c r="DP25" s="634"/>
      <c r="DQ25" s="634"/>
      <c r="DR25" s="634"/>
      <c r="DS25" s="634"/>
      <c r="DT25" s="634"/>
      <c r="DU25" s="634"/>
      <c r="DV25" s="635"/>
      <c r="DW25" s="624">
        <v>18.899999999999999</v>
      </c>
      <c r="DX25" s="636"/>
      <c r="DY25" s="636"/>
      <c r="DZ25" s="636"/>
      <c r="EA25" s="636"/>
      <c r="EB25" s="636"/>
      <c r="EC25" s="648"/>
    </row>
    <row r="26" spans="2:133" ht="11.25" customHeight="1" x14ac:dyDescent="0.15">
      <c r="B26" s="618" t="s">
        <v>301</v>
      </c>
      <c r="C26" s="619"/>
      <c r="D26" s="619"/>
      <c r="E26" s="619"/>
      <c r="F26" s="619"/>
      <c r="G26" s="619"/>
      <c r="H26" s="619"/>
      <c r="I26" s="619"/>
      <c r="J26" s="619"/>
      <c r="K26" s="619"/>
      <c r="L26" s="619"/>
      <c r="M26" s="619"/>
      <c r="N26" s="619"/>
      <c r="O26" s="619"/>
      <c r="P26" s="619"/>
      <c r="Q26" s="620"/>
      <c r="R26" s="621">
        <v>5868</v>
      </c>
      <c r="S26" s="622"/>
      <c r="T26" s="622"/>
      <c r="U26" s="622"/>
      <c r="V26" s="622"/>
      <c r="W26" s="622"/>
      <c r="X26" s="622"/>
      <c r="Y26" s="623"/>
      <c r="Z26" s="659">
        <v>0</v>
      </c>
      <c r="AA26" s="659"/>
      <c r="AB26" s="659"/>
      <c r="AC26" s="659"/>
      <c r="AD26" s="660">
        <v>5868</v>
      </c>
      <c r="AE26" s="660"/>
      <c r="AF26" s="660"/>
      <c r="AG26" s="660"/>
      <c r="AH26" s="660"/>
      <c r="AI26" s="660"/>
      <c r="AJ26" s="660"/>
      <c r="AK26" s="660"/>
      <c r="AL26" s="624">
        <v>0</v>
      </c>
      <c r="AM26" s="625"/>
      <c r="AN26" s="625"/>
      <c r="AO26" s="661"/>
      <c r="AP26" s="618" t="s">
        <v>302</v>
      </c>
      <c r="AQ26" s="698"/>
      <c r="AR26" s="698"/>
      <c r="AS26" s="698"/>
      <c r="AT26" s="698"/>
      <c r="AU26" s="698"/>
      <c r="AV26" s="698"/>
      <c r="AW26" s="698"/>
      <c r="AX26" s="698"/>
      <c r="AY26" s="698"/>
      <c r="AZ26" s="698"/>
      <c r="BA26" s="698"/>
      <c r="BB26" s="698"/>
      <c r="BC26" s="698"/>
      <c r="BD26" s="698"/>
      <c r="BE26" s="698"/>
      <c r="BF26" s="699"/>
      <c r="BG26" s="621" t="s">
        <v>130</v>
      </c>
      <c r="BH26" s="622"/>
      <c r="BI26" s="622"/>
      <c r="BJ26" s="622"/>
      <c r="BK26" s="622"/>
      <c r="BL26" s="622"/>
      <c r="BM26" s="622"/>
      <c r="BN26" s="623"/>
      <c r="BO26" s="659" t="s">
        <v>130</v>
      </c>
      <c r="BP26" s="659"/>
      <c r="BQ26" s="659"/>
      <c r="BR26" s="659"/>
      <c r="BS26" s="660" t="s">
        <v>130</v>
      </c>
      <c r="BT26" s="660"/>
      <c r="BU26" s="660"/>
      <c r="BV26" s="660"/>
      <c r="BW26" s="660"/>
      <c r="BX26" s="660"/>
      <c r="BY26" s="660"/>
      <c r="BZ26" s="660"/>
      <c r="CA26" s="660"/>
      <c r="CB26" s="700"/>
      <c r="CD26" s="618" t="s">
        <v>303</v>
      </c>
      <c r="CE26" s="619"/>
      <c r="CF26" s="619"/>
      <c r="CG26" s="619"/>
      <c r="CH26" s="619"/>
      <c r="CI26" s="619"/>
      <c r="CJ26" s="619"/>
      <c r="CK26" s="619"/>
      <c r="CL26" s="619"/>
      <c r="CM26" s="619"/>
      <c r="CN26" s="619"/>
      <c r="CO26" s="619"/>
      <c r="CP26" s="619"/>
      <c r="CQ26" s="620"/>
      <c r="CR26" s="621">
        <v>2369154</v>
      </c>
      <c r="CS26" s="622"/>
      <c r="CT26" s="622"/>
      <c r="CU26" s="622"/>
      <c r="CV26" s="622"/>
      <c r="CW26" s="622"/>
      <c r="CX26" s="622"/>
      <c r="CY26" s="623"/>
      <c r="CZ26" s="624">
        <v>6.9</v>
      </c>
      <c r="DA26" s="636"/>
      <c r="DB26" s="636"/>
      <c r="DC26" s="637"/>
      <c r="DD26" s="627">
        <v>2158964</v>
      </c>
      <c r="DE26" s="622"/>
      <c r="DF26" s="622"/>
      <c r="DG26" s="622"/>
      <c r="DH26" s="622"/>
      <c r="DI26" s="622"/>
      <c r="DJ26" s="622"/>
      <c r="DK26" s="623"/>
      <c r="DL26" s="627" t="s">
        <v>240</v>
      </c>
      <c r="DM26" s="622"/>
      <c r="DN26" s="622"/>
      <c r="DO26" s="622"/>
      <c r="DP26" s="622"/>
      <c r="DQ26" s="622"/>
      <c r="DR26" s="622"/>
      <c r="DS26" s="622"/>
      <c r="DT26" s="622"/>
      <c r="DU26" s="622"/>
      <c r="DV26" s="623"/>
      <c r="DW26" s="624" t="s">
        <v>240</v>
      </c>
      <c r="DX26" s="636"/>
      <c r="DY26" s="636"/>
      <c r="DZ26" s="636"/>
      <c r="EA26" s="636"/>
      <c r="EB26" s="636"/>
      <c r="EC26" s="648"/>
    </row>
    <row r="27" spans="2:133" ht="11.25" customHeight="1" x14ac:dyDescent="0.15">
      <c r="B27" s="618" t="s">
        <v>304</v>
      </c>
      <c r="C27" s="619"/>
      <c r="D27" s="619"/>
      <c r="E27" s="619"/>
      <c r="F27" s="619"/>
      <c r="G27" s="619"/>
      <c r="H27" s="619"/>
      <c r="I27" s="619"/>
      <c r="J27" s="619"/>
      <c r="K27" s="619"/>
      <c r="L27" s="619"/>
      <c r="M27" s="619"/>
      <c r="N27" s="619"/>
      <c r="O27" s="619"/>
      <c r="P27" s="619"/>
      <c r="Q27" s="620"/>
      <c r="R27" s="621">
        <v>182335</v>
      </c>
      <c r="S27" s="622"/>
      <c r="T27" s="622"/>
      <c r="U27" s="622"/>
      <c r="V27" s="622"/>
      <c r="W27" s="622"/>
      <c r="X27" s="622"/>
      <c r="Y27" s="623"/>
      <c r="Z27" s="659">
        <v>0.5</v>
      </c>
      <c r="AA27" s="659"/>
      <c r="AB27" s="659"/>
      <c r="AC27" s="659"/>
      <c r="AD27" s="660" t="s">
        <v>177</v>
      </c>
      <c r="AE27" s="660"/>
      <c r="AF27" s="660"/>
      <c r="AG27" s="660"/>
      <c r="AH27" s="660"/>
      <c r="AI27" s="660"/>
      <c r="AJ27" s="660"/>
      <c r="AK27" s="660"/>
      <c r="AL27" s="624" t="s">
        <v>240</v>
      </c>
      <c r="AM27" s="625"/>
      <c r="AN27" s="625"/>
      <c r="AO27" s="661"/>
      <c r="AP27" s="618" t="s">
        <v>305</v>
      </c>
      <c r="AQ27" s="619"/>
      <c r="AR27" s="619"/>
      <c r="AS27" s="619"/>
      <c r="AT27" s="619"/>
      <c r="AU27" s="619"/>
      <c r="AV27" s="619"/>
      <c r="AW27" s="619"/>
      <c r="AX27" s="619"/>
      <c r="AY27" s="619"/>
      <c r="AZ27" s="619"/>
      <c r="BA27" s="619"/>
      <c r="BB27" s="619"/>
      <c r="BC27" s="619"/>
      <c r="BD27" s="619"/>
      <c r="BE27" s="619"/>
      <c r="BF27" s="620"/>
      <c r="BG27" s="621">
        <v>6253859</v>
      </c>
      <c r="BH27" s="622"/>
      <c r="BI27" s="622"/>
      <c r="BJ27" s="622"/>
      <c r="BK27" s="622"/>
      <c r="BL27" s="622"/>
      <c r="BM27" s="622"/>
      <c r="BN27" s="623"/>
      <c r="BO27" s="659">
        <v>100</v>
      </c>
      <c r="BP27" s="659"/>
      <c r="BQ27" s="659"/>
      <c r="BR27" s="659"/>
      <c r="BS27" s="660" t="s">
        <v>130</v>
      </c>
      <c r="BT27" s="660"/>
      <c r="BU27" s="660"/>
      <c r="BV27" s="660"/>
      <c r="BW27" s="660"/>
      <c r="BX27" s="660"/>
      <c r="BY27" s="660"/>
      <c r="BZ27" s="660"/>
      <c r="CA27" s="660"/>
      <c r="CB27" s="700"/>
      <c r="CD27" s="618" t="s">
        <v>306</v>
      </c>
      <c r="CE27" s="619"/>
      <c r="CF27" s="619"/>
      <c r="CG27" s="619"/>
      <c r="CH27" s="619"/>
      <c r="CI27" s="619"/>
      <c r="CJ27" s="619"/>
      <c r="CK27" s="619"/>
      <c r="CL27" s="619"/>
      <c r="CM27" s="619"/>
      <c r="CN27" s="619"/>
      <c r="CO27" s="619"/>
      <c r="CP27" s="619"/>
      <c r="CQ27" s="620"/>
      <c r="CR27" s="621">
        <v>7931632</v>
      </c>
      <c r="CS27" s="634"/>
      <c r="CT27" s="634"/>
      <c r="CU27" s="634"/>
      <c r="CV27" s="634"/>
      <c r="CW27" s="634"/>
      <c r="CX27" s="634"/>
      <c r="CY27" s="635"/>
      <c r="CZ27" s="624">
        <v>23.2</v>
      </c>
      <c r="DA27" s="636"/>
      <c r="DB27" s="636"/>
      <c r="DC27" s="637"/>
      <c r="DD27" s="627">
        <v>2124889</v>
      </c>
      <c r="DE27" s="634"/>
      <c r="DF27" s="634"/>
      <c r="DG27" s="634"/>
      <c r="DH27" s="634"/>
      <c r="DI27" s="634"/>
      <c r="DJ27" s="634"/>
      <c r="DK27" s="635"/>
      <c r="DL27" s="627">
        <v>2119254</v>
      </c>
      <c r="DM27" s="634"/>
      <c r="DN27" s="634"/>
      <c r="DO27" s="634"/>
      <c r="DP27" s="634"/>
      <c r="DQ27" s="634"/>
      <c r="DR27" s="634"/>
      <c r="DS27" s="634"/>
      <c r="DT27" s="634"/>
      <c r="DU27" s="634"/>
      <c r="DV27" s="635"/>
      <c r="DW27" s="624">
        <v>11.6</v>
      </c>
      <c r="DX27" s="636"/>
      <c r="DY27" s="636"/>
      <c r="DZ27" s="636"/>
      <c r="EA27" s="636"/>
      <c r="EB27" s="636"/>
      <c r="EC27" s="648"/>
    </row>
    <row r="28" spans="2:133" ht="11.25" customHeight="1" x14ac:dyDescent="0.15">
      <c r="B28" s="618" t="s">
        <v>307</v>
      </c>
      <c r="C28" s="619"/>
      <c r="D28" s="619"/>
      <c r="E28" s="619"/>
      <c r="F28" s="619"/>
      <c r="G28" s="619"/>
      <c r="H28" s="619"/>
      <c r="I28" s="619"/>
      <c r="J28" s="619"/>
      <c r="K28" s="619"/>
      <c r="L28" s="619"/>
      <c r="M28" s="619"/>
      <c r="N28" s="619"/>
      <c r="O28" s="619"/>
      <c r="P28" s="619"/>
      <c r="Q28" s="620"/>
      <c r="R28" s="621">
        <v>224483</v>
      </c>
      <c r="S28" s="622"/>
      <c r="T28" s="622"/>
      <c r="U28" s="622"/>
      <c r="V28" s="622"/>
      <c r="W28" s="622"/>
      <c r="X28" s="622"/>
      <c r="Y28" s="623"/>
      <c r="Z28" s="659">
        <v>0.6</v>
      </c>
      <c r="AA28" s="659"/>
      <c r="AB28" s="659"/>
      <c r="AC28" s="659"/>
      <c r="AD28" s="660">
        <v>11787</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308</v>
      </c>
      <c r="CE28" s="619"/>
      <c r="CF28" s="619"/>
      <c r="CG28" s="619"/>
      <c r="CH28" s="619"/>
      <c r="CI28" s="619"/>
      <c r="CJ28" s="619"/>
      <c r="CK28" s="619"/>
      <c r="CL28" s="619"/>
      <c r="CM28" s="619"/>
      <c r="CN28" s="619"/>
      <c r="CO28" s="619"/>
      <c r="CP28" s="619"/>
      <c r="CQ28" s="620"/>
      <c r="CR28" s="621">
        <v>4494290</v>
      </c>
      <c r="CS28" s="622"/>
      <c r="CT28" s="622"/>
      <c r="CU28" s="622"/>
      <c r="CV28" s="622"/>
      <c r="CW28" s="622"/>
      <c r="CX28" s="622"/>
      <c r="CY28" s="623"/>
      <c r="CZ28" s="624">
        <v>13.1</v>
      </c>
      <c r="DA28" s="636"/>
      <c r="DB28" s="636"/>
      <c r="DC28" s="637"/>
      <c r="DD28" s="627">
        <v>4426836</v>
      </c>
      <c r="DE28" s="622"/>
      <c r="DF28" s="622"/>
      <c r="DG28" s="622"/>
      <c r="DH28" s="622"/>
      <c r="DI28" s="622"/>
      <c r="DJ28" s="622"/>
      <c r="DK28" s="623"/>
      <c r="DL28" s="627">
        <v>4426836</v>
      </c>
      <c r="DM28" s="622"/>
      <c r="DN28" s="622"/>
      <c r="DO28" s="622"/>
      <c r="DP28" s="622"/>
      <c r="DQ28" s="622"/>
      <c r="DR28" s="622"/>
      <c r="DS28" s="622"/>
      <c r="DT28" s="622"/>
      <c r="DU28" s="622"/>
      <c r="DV28" s="623"/>
      <c r="DW28" s="624">
        <v>24.2</v>
      </c>
      <c r="DX28" s="636"/>
      <c r="DY28" s="636"/>
      <c r="DZ28" s="636"/>
      <c r="EA28" s="636"/>
      <c r="EB28" s="636"/>
      <c r="EC28" s="648"/>
    </row>
    <row r="29" spans="2:133" ht="11.25" customHeight="1" x14ac:dyDescent="0.15">
      <c r="B29" s="618" t="s">
        <v>309</v>
      </c>
      <c r="C29" s="619"/>
      <c r="D29" s="619"/>
      <c r="E29" s="619"/>
      <c r="F29" s="619"/>
      <c r="G29" s="619"/>
      <c r="H29" s="619"/>
      <c r="I29" s="619"/>
      <c r="J29" s="619"/>
      <c r="K29" s="619"/>
      <c r="L29" s="619"/>
      <c r="M29" s="619"/>
      <c r="N29" s="619"/>
      <c r="O29" s="619"/>
      <c r="P29" s="619"/>
      <c r="Q29" s="620"/>
      <c r="R29" s="621">
        <v>102013</v>
      </c>
      <c r="S29" s="622"/>
      <c r="T29" s="622"/>
      <c r="U29" s="622"/>
      <c r="V29" s="622"/>
      <c r="W29" s="622"/>
      <c r="X29" s="622"/>
      <c r="Y29" s="623"/>
      <c r="Z29" s="659">
        <v>0.3</v>
      </c>
      <c r="AA29" s="659"/>
      <c r="AB29" s="659"/>
      <c r="AC29" s="659"/>
      <c r="AD29" s="660" t="s">
        <v>177</v>
      </c>
      <c r="AE29" s="660"/>
      <c r="AF29" s="660"/>
      <c r="AG29" s="660"/>
      <c r="AH29" s="660"/>
      <c r="AI29" s="660"/>
      <c r="AJ29" s="660"/>
      <c r="AK29" s="660"/>
      <c r="AL29" s="624" t="s">
        <v>130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310</v>
      </c>
      <c r="CE29" s="641"/>
      <c r="CF29" s="618" t="s">
        <v>311</v>
      </c>
      <c r="CG29" s="619"/>
      <c r="CH29" s="619"/>
      <c r="CI29" s="619"/>
      <c r="CJ29" s="619"/>
      <c r="CK29" s="619"/>
      <c r="CL29" s="619"/>
      <c r="CM29" s="619"/>
      <c r="CN29" s="619"/>
      <c r="CO29" s="619"/>
      <c r="CP29" s="619"/>
      <c r="CQ29" s="620"/>
      <c r="CR29" s="621">
        <v>4494282</v>
      </c>
      <c r="CS29" s="634"/>
      <c r="CT29" s="634"/>
      <c r="CU29" s="634"/>
      <c r="CV29" s="634"/>
      <c r="CW29" s="634"/>
      <c r="CX29" s="634"/>
      <c r="CY29" s="635"/>
      <c r="CZ29" s="624">
        <v>13.1</v>
      </c>
      <c r="DA29" s="636"/>
      <c r="DB29" s="636"/>
      <c r="DC29" s="637"/>
      <c r="DD29" s="627">
        <v>4426828</v>
      </c>
      <c r="DE29" s="634"/>
      <c r="DF29" s="634"/>
      <c r="DG29" s="634"/>
      <c r="DH29" s="634"/>
      <c r="DI29" s="634"/>
      <c r="DJ29" s="634"/>
      <c r="DK29" s="635"/>
      <c r="DL29" s="627">
        <v>4426828</v>
      </c>
      <c r="DM29" s="634"/>
      <c r="DN29" s="634"/>
      <c r="DO29" s="634"/>
      <c r="DP29" s="634"/>
      <c r="DQ29" s="634"/>
      <c r="DR29" s="634"/>
      <c r="DS29" s="634"/>
      <c r="DT29" s="634"/>
      <c r="DU29" s="634"/>
      <c r="DV29" s="635"/>
      <c r="DW29" s="624">
        <v>24.2</v>
      </c>
      <c r="DX29" s="636"/>
      <c r="DY29" s="636"/>
      <c r="DZ29" s="636"/>
      <c r="EA29" s="636"/>
      <c r="EB29" s="636"/>
      <c r="EC29" s="648"/>
    </row>
    <row r="30" spans="2:133" ht="11.25" customHeight="1" x14ac:dyDescent="0.15">
      <c r="B30" s="618" t="s">
        <v>312</v>
      </c>
      <c r="C30" s="619"/>
      <c r="D30" s="619"/>
      <c r="E30" s="619"/>
      <c r="F30" s="619"/>
      <c r="G30" s="619"/>
      <c r="H30" s="619"/>
      <c r="I30" s="619"/>
      <c r="J30" s="619"/>
      <c r="K30" s="619"/>
      <c r="L30" s="619"/>
      <c r="M30" s="619"/>
      <c r="N30" s="619"/>
      <c r="O30" s="619"/>
      <c r="P30" s="619"/>
      <c r="Q30" s="620"/>
      <c r="R30" s="621">
        <v>7535413</v>
      </c>
      <c r="S30" s="622"/>
      <c r="T30" s="622"/>
      <c r="U30" s="622"/>
      <c r="V30" s="622"/>
      <c r="W30" s="622"/>
      <c r="X30" s="622"/>
      <c r="Y30" s="623"/>
      <c r="Z30" s="659">
        <v>21</v>
      </c>
      <c r="AA30" s="659"/>
      <c r="AB30" s="659"/>
      <c r="AC30" s="659"/>
      <c r="AD30" s="660" t="s">
        <v>130</v>
      </c>
      <c r="AE30" s="660"/>
      <c r="AF30" s="660"/>
      <c r="AG30" s="660"/>
      <c r="AH30" s="660"/>
      <c r="AI30" s="660"/>
      <c r="AJ30" s="660"/>
      <c r="AK30" s="660"/>
      <c r="AL30" s="624" t="s">
        <v>240</v>
      </c>
      <c r="AM30" s="625"/>
      <c r="AN30" s="625"/>
      <c r="AO30" s="661"/>
      <c r="AP30" s="673" t="s">
        <v>228</v>
      </c>
      <c r="AQ30" s="674"/>
      <c r="AR30" s="674"/>
      <c r="AS30" s="674"/>
      <c r="AT30" s="674"/>
      <c r="AU30" s="674"/>
      <c r="AV30" s="674"/>
      <c r="AW30" s="674"/>
      <c r="AX30" s="674"/>
      <c r="AY30" s="674"/>
      <c r="AZ30" s="674"/>
      <c r="BA30" s="674"/>
      <c r="BB30" s="674"/>
      <c r="BC30" s="674"/>
      <c r="BD30" s="674"/>
      <c r="BE30" s="674"/>
      <c r="BF30" s="675"/>
      <c r="BG30" s="673" t="s">
        <v>313</v>
      </c>
      <c r="BH30" s="691"/>
      <c r="BI30" s="691"/>
      <c r="BJ30" s="691"/>
      <c r="BK30" s="691"/>
      <c r="BL30" s="691"/>
      <c r="BM30" s="691"/>
      <c r="BN30" s="691"/>
      <c r="BO30" s="691"/>
      <c r="BP30" s="691"/>
      <c r="BQ30" s="692"/>
      <c r="BR30" s="673" t="s">
        <v>314</v>
      </c>
      <c r="BS30" s="691"/>
      <c r="BT30" s="691"/>
      <c r="BU30" s="691"/>
      <c r="BV30" s="691"/>
      <c r="BW30" s="691"/>
      <c r="BX30" s="691"/>
      <c r="BY30" s="691"/>
      <c r="BZ30" s="691"/>
      <c r="CA30" s="691"/>
      <c r="CB30" s="692"/>
      <c r="CD30" s="642"/>
      <c r="CE30" s="643"/>
      <c r="CF30" s="618" t="s">
        <v>315</v>
      </c>
      <c r="CG30" s="619"/>
      <c r="CH30" s="619"/>
      <c r="CI30" s="619"/>
      <c r="CJ30" s="619"/>
      <c r="CK30" s="619"/>
      <c r="CL30" s="619"/>
      <c r="CM30" s="619"/>
      <c r="CN30" s="619"/>
      <c r="CO30" s="619"/>
      <c r="CP30" s="619"/>
      <c r="CQ30" s="620"/>
      <c r="CR30" s="621">
        <v>4355231</v>
      </c>
      <c r="CS30" s="622"/>
      <c r="CT30" s="622"/>
      <c r="CU30" s="622"/>
      <c r="CV30" s="622"/>
      <c r="CW30" s="622"/>
      <c r="CX30" s="622"/>
      <c r="CY30" s="623"/>
      <c r="CZ30" s="624">
        <v>12.7</v>
      </c>
      <c r="DA30" s="636"/>
      <c r="DB30" s="636"/>
      <c r="DC30" s="637"/>
      <c r="DD30" s="627">
        <v>4293512</v>
      </c>
      <c r="DE30" s="622"/>
      <c r="DF30" s="622"/>
      <c r="DG30" s="622"/>
      <c r="DH30" s="622"/>
      <c r="DI30" s="622"/>
      <c r="DJ30" s="622"/>
      <c r="DK30" s="623"/>
      <c r="DL30" s="627">
        <v>4293512</v>
      </c>
      <c r="DM30" s="622"/>
      <c r="DN30" s="622"/>
      <c r="DO30" s="622"/>
      <c r="DP30" s="622"/>
      <c r="DQ30" s="622"/>
      <c r="DR30" s="622"/>
      <c r="DS30" s="622"/>
      <c r="DT30" s="622"/>
      <c r="DU30" s="622"/>
      <c r="DV30" s="623"/>
      <c r="DW30" s="624">
        <v>23.5</v>
      </c>
      <c r="DX30" s="636"/>
      <c r="DY30" s="636"/>
      <c r="DZ30" s="636"/>
      <c r="EA30" s="636"/>
      <c r="EB30" s="636"/>
      <c r="EC30" s="648"/>
    </row>
    <row r="31" spans="2:133" ht="11.25" customHeight="1" x14ac:dyDescent="0.15">
      <c r="B31" s="688" t="s">
        <v>316</v>
      </c>
      <c r="C31" s="689"/>
      <c r="D31" s="689"/>
      <c r="E31" s="689"/>
      <c r="F31" s="689"/>
      <c r="G31" s="689"/>
      <c r="H31" s="689"/>
      <c r="I31" s="689"/>
      <c r="J31" s="689"/>
      <c r="K31" s="689"/>
      <c r="L31" s="689"/>
      <c r="M31" s="689"/>
      <c r="N31" s="689"/>
      <c r="O31" s="689"/>
      <c r="P31" s="689"/>
      <c r="Q31" s="690"/>
      <c r="R31" s="621" t="s">
        <v>177</v>
      </c>
      <c r="S31" s="622"/>
      <c r="T31" s="622"/>
      <c r="U31" s="622"/>
      <c r="V31" s="622"/>
      <c r="W31" s="622"/>
      <c r="X31" s="622"/>
      <c r="Y31" s="623"/>
      <c r="Z31" s="659" t="s">
        <v>130</v>
      </c>
      <c r="AA31" s="659"/>
      <c r="AB31" s="659"/>
      <c r="AC31" s="659"/>
      <c r="AD31" s="660" t="s">
        <v>130</v>
      </c>
      <c r="AE31" s="660"/>
      <c r="AF31" s="660"/>
      <c r="AG31" s="660"/>
      <c r="AH31" s="660"/>
      <c r="AI31" s="660"/>
      <c r="AJ31" s="660"/>
      <c r="AK31" s="660"/>
      <c r="AL31" s="624" t="s">
        <v>177</v>
      </c>
      <c r="AM31" s="625"/>
      <c r="AN31" s="625"/>
      <c r="AO31" s="661"/>
      <c r="AP31" s="693" t="s">
        <v>317</v>
      </c>
      <c r="AQ31" s="694"/>
      <c r="AR31" s="694"/>
      <c r="AS31" s="694"/>
      <c r="AT31" s="695" t="s">
        <v>318</v>
      </c>
      <c r="AU31" s="218"/>
      <c r="AV31" s="218"/>
      <c r="AW31" s="218"/>
      <c r="AX31" s="679" t="s">
        <v>191</v>
      </c>
      <c r="AY31" s="680"/>
      <c r="AZ31" s="680"/>
      <c r="BA31" s="680"/>
      <c r="BB31" s="680"/>
      <c r="BC31" s="680"/>
      <c r="BD31" s="680"/>
      <c r="BE31" s="680"/>
      <c r="BF31" s="681"/>
      <c r="BG31" s="683">
        <v>99</v>
      </c>
      <c r="BH31" s="684"/>
      <c r="BI31" s="684"/>
      <c r="BJ31" s="684"/>
      <c r="BK31" s="684"/>
      <c r="BL31" s="684"/>
      <c r="BM31" s="685">
        <v>97</v>
      </c>
      <c r="BN31" s="684"/>
      <c r="BO31" s="684"/>
      <c r="BP31" s="684"/>
      <c r="BQ31" s="686"/>
      <c r="BR31" s="683">
        <v>99.3</v>
      </c>
      <c r="BS31" s="684"/>
      <c r="BT31" s="684"/>
      <c r="BU31" s="684"/>
      <c r="BV31" s="684"/>
      <c r="BW31" s="684"/>
      <c r="BX31" s="685">
        <v>97.3</v>
      </c>
      <c r="BY31" s="684"/>
      <c r="BZ31" s="684"/>
      <c r="CA31" s="684"/>
      <c r="CB31" s="686"/>
      <c r="CD31" s="642"/>
      <c r="CE31" s="643"/>
      <c r="CF31" s="618" t="s">
        <v>319</v>
      </c>
      <c r="CG31" s="619"/>
      <c r="CH31" s="619"/>
      <c r="CI31" s="619"/>
      <c r="CJ31" s="619"/>
      <c r="CK31" s="619"/>
      <c r="CL31" s="619"/>
      <c r="CM31" s="619"/>
      <c r="CN31" s="619"/>
      <c r="CO31" s="619"/>
      <c r="CP31" s="619"/>
      <c r="CQ31" s="620"/>
      <c r="CR31" s="621">
        <v>139051</v>
      </c>
      <c r="CS31" s="634"/>
      <c r="CT31" s="634"/>
      <c r="CU31" s="634"/>
      <c r="CV31" s="634"/>
      <c r="CW31" s="634"/>
      <c r="CX31" s="634"/>
      <c r="CY31" s="635"/>
      <c r="CZ31" s="624">
        <v>0.4</v>
      </c>
      <c r="DA31" s="636"/>
      <c r="DB31" s="636"/>
      <c r="DC31" s="637"/>
      <c r="DD31" s="627">
        <v>133316</v>
      </c>
      <c r="DE31" s="634"/>
      <c r="DF31" s="634"/>
      <c r="DG31" s="634"/>
      <c r="DH31" s="634"/>
      <c r="DI31" s="634"/>
      <c r="DJ31" s="634"/>
      <c r="DK31" s="635"/>
      <c r="DL31" s="627">
        <v>133316</v>
      </c>
      <c r="DM31" s="634"/>
      <c r="DN31" s="634"/>
      <c r="DO31" s="634"/>
      <c r="DP31" s="634"/>
      <c r="DQ31" s="634"/>
      <c r="DR31" s="634"/>
      <c r="DS31" s="634"/>
      <c r="DT31" s="634"/>
      <c r="DU31" s="634"/>
      <c r="DV31" s="635"/>
      <c r="DW31" s="624">
        <v>0.7</v>
      </c>
      <c r="DX31" s="636"/>
      <c r="DY31" s="636"/>
      <c r="DZ31" s="636"/>
      <c r="EA31" s="636"/>
      <c r="EB31" s="636"/>
      <c r="EC31" s="648"/>
    </row>
    <row r="32" spans="2:133" ht="11.25" customHeight="1" x14ac:dyDescent="0.15">
      <c r="B32" s="618" t="s">
        <v>320</v>
      </c>
      <c r="C32" s="619"/>
      <c r="D32" s="619"/>
      <c r="E32" s="619"/>
      <c r="F32" s="619"/>
      <c r="G32" s="619"/>
      <c r="H32" s="619"/>
      <c r="I32" s="619"/>
      <c r="J32" s="619"/>
      <c r="K32" s="619"/>
      <c r="L32" s="619"/>
      <c r="M32" s="619"/>
      <c r="N32" s="619"/>
      <c r="O32" s="619"/>
      <c r="P32" s="619"/>
      <c r="Q32" s="620"/>
      <c r="R32" s="621">
        <v>3057007</v>
      </c>
      <c r="S32" s="622"/>
      <c r="T32" s="622"/>
      <c r="U32" s="622"/>
      <c r="V32" s="622"/>
      <c r="W32" s="622"/>
      <c r="X32" s="622"/>
      <c r="Y32" s="623"/>
      <c r="Z32" s="659">
        <v>8.5</v>
      </c>
      <c r="AA32" s="659"/>
      <c r="AB32" s="659"/>
      <c r="AC32" s="659"/>
      <c r="AD32" s="660" t="s">
        <v>240</v>
      </c>
      <c r="AE32" s="660"/>
      <c r="AF32" s="660"/>
      <c r="AG32" s="660"/>
      <c r="AH32" s="660"/>
      <c r="AI32" s="660"/>
      <c r="AJ32" s="660"/>
      <c r="AK32" s="660"/>
      <c r="AL32" s="624" t="s">
        <v>130</v>
      </c>
      <c r="AM32" s="625"/>
      <c r="AN32" s="625"/>
      <c r="AO32" s="661"/>
      <c r="AP32" s="662"/>
      <c r="AQ32" s="663"/>
      <c r="AR32" s="663"/>
      <c r="AS32" s="663"/>
      <c r="AT32" s="696"/>
      <c r="AU32" s="214" t="s">
        <v>321</v>
      </c>
      <c r="AX32" s="618" t="s">
        <v>322</v>
      </c>
      <c r="AY32" s="619"/>
      <c r="AZ32" s="619"/>
      <c r="BA32" s="619"/>
      <c r="BB32" s="619"/>
      <c r="BC32" s="619"/>
      <c r="BD32" s="619"/>
      <c r="BE32" s="619"/>
      <c r="BF32" s="620"/>
      <c r="BG32" s="687">
        <v>99.2</v>
      </c>
      <c r="BH32" s="634"/>
      <c r="BI32" s="634"/>
      <c r="BJ32" s="634"/>
      <c r="BK32" s="634"/>
      <c r="BL32" s="634"/>
      <c r="BM32" s="625">
        <v>97.7</v>
      </c>
      <c r="BN32" s="634"/>
      <c r="BO32" s="634"/>
      <c r="BP32" s="634"/>
      <c r="BQ32" s="657"/>
      <c r="BR32" s="687">
        <v>99.4</v>
      </c>
      <c r="BS32" s="634"/>
      <c r="BT32" s="634"/>
      <c r="BU32" s="634"/>
      <c r="BV32" s="634"/>
      <c r="BW32" s="634"/>
      <c r="BX32" s="625">
        <v>97.8</v>
      </c>
      <c r="BY32" s="634"/>
      <c r="BZ32" s="634"/>
      <c r="CA32" s="634"/>
      <c r="CB32" s="657"/>
      <c r="CD32" s="644"/>
      <c r="CE32" s="645"/>
      <c r="CF32" s="618" t="s">
        <v>323</v>
      </c>
      <c r="CG32" s="619"/>
      <c r="CH32" s="619"/>
      <c r="CI32" s="619"/>
      <c r="CJ32" s="619"/>
      <c r="CK32" s="619"/>
      <c r="CL32" s="619"/>
      <c r="CM32" s="619"/>
      <c r="CN32" s="619"/>
      <c r="CO32" s="619"/>
      <c r="CP32" s="619"/>
      <c r="CQ32" s="620"/>
      <c r="CR32" s="621">
        <v>8</v>
      </c>
      <c r="CS32" s="622"/>
      <c r="CT32" s="622"/>
      <c r="CU32" s="622"/>
      <c r="CV32" s="622"/>
      <c r="CW32" s="622"/>
      <c r="CX32" s="622"/>
      <c r="CY32" s="623"/>
      <c r="CZ32" s="624">
        <v>0</v>
      </c>
      <c r="DA32" s="636"/>
      <c r="DB32" s="636"/>
      <c r="DC32" s="637"/>
      <c r="DD32" s="627">
        <v>8</v>
      </c>
      <c r="DE32" s="622"/>
      <c r="DF32" s="622"/>
      <c r="DG32" s="622"/>
      <c r="DH32" s="622"/>
      <c r="DI32" s="622"/>
      <c r="DJ32" s="622"/>
      <c r="DK32" s="623"/>
      <c r="DL32" s="627">
        <v>8</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324</v>
      </c>
      <c r="C33" s="619"/>
      <c r="D33" s="619"/>
      <c r="E33" s="619"/>
      <c r="F33" s="619"/>
      <c r="G33" s="619"/>
      <c r="H33" s="619"/>
      <c r="I33" s="619"/>
      <c r="J33" s="619"/>
      <c r="K33" s="619"/>
      <c r="L33" s="619"/>
      <c r="M33" s="619"/>
      <c r="N33" s="619"/>
      <c r="O33" s="619"/>
      <c r="P33" s="619"/>
      <c r="Q33" s="620"/>
      <c r="R33" s="621">
        <v>26981</v>
      </c>
      <c r="S33" s="622"/>
      <c r="T33" s="622"/>
      <c r="U33" s="622"/>
      <c r="V33" s="622"/>
      <c r="W33" s="622"/>
      <c r="X33" s="622"/>
      <c r="Y33" s="623"/>
      <c r="Z33" s="659">
        <v>0.1</v>
      </c>
      <c r="AA33" s="659"/>
      <c r="AB33" s="659"/>
      <c r="AC33" s="659"/>
      <c r="AD33" s="660">
        <v>21163</v>
      </c>
      <c r="AE33" s="660"/>
      <c r="AF33" s="660"/>
      <c r="AG33" s="660"/>
      <c r="AH33" s="660"/>
      <c r="AI33" s="660"/>
      <c r="AJ33" s="660"/>
      <c r="AK33" s="660"/>
      <c r="AL33" s="624">
        <v>0.1</v>
      </c>
      <c r="AM33" s="625"/>
      <c r="AN33" s="625"/>
      <c r="AO33" s="661"/>
      <c r="AP33" s="664"/>
      <c r="AQ33" s="665"/>
      <c r="AR33" s="665"/>
      <c r="AS33" s="665"/>
      <c r="AT33" s="697"/>
      <c r="AU33" s="219"/>
      <c r="AV33" s="219"/>
      <c r="AW33" s="219"/>
      <c r="AX33" s="602" t="s">
        <v>325</v>
      </c>
      <c r="AY33" s="603"/>
      <c r="AZ33" s="603"/>
      <c r="BA33" s="603"/>
      <c r="BB33" s="603"/>
      <c r="BC33" s="603"/>
      <c r="BD33" s="603"/>
      <c r="BE33" s="603"/>
      <c r="BF33" s="604"/>
      <c r="BG33" s="682">
        <v>98.8</v>
      </c>
      <c r="BH33" s="606"/>
      <c r="BI33" s="606"/>
      <c r="BJ33" s="606"/>
      <c r="BK33" s="606"/>
      <c r="BL33" s="606"/>
      <c r="BM33" s="652">
        <v>96.2</v>
      </c>
      <c r="BN33" s="606"/>
      <c r="BO33" s="606"/>
      <c r="BP33" s="606"/>
      <c r="BQ33" s="669"/>
      <c r="BR33" s="682">
        <v>99.2</v>
      </c>
      <c r="BS33" s="606"/>
      <c r="BT33" s="606"/>
      <c r="BU33" s="606"/>
      <c r="BV33" s="606"/>
      <c r="BW33" s="606"/>
      <c r="BX33" s="652">
        <v>96.6</v>
      </c>
      <c r="BY33" s="606"/>
      <c r="BZ33" s="606"/>
      <c r="CA33" s="606"/>
      <c r="CB33" s="669"/>
      <c r="CD33" s="618" t="s">
        <v>326</v>
      </c>
      <c r="CE33" s="619"/>
      <c r="CF33" s="619"/>
      <c r="CG33" s="619"/>
      <c r="CH33" s="619"/>
      <c r="CI33" s="619"/>
      <c r="CJ33" s="619"/>
      <c r="CK33" s="619"/>
      <c r="CL33" s="619"/>
      <c r="CM33" s="619"/>
      <c r="CN33" s="619"/>
      <c r="CO33" s="619"/>
      <c r="CP33" s="619"/>
      <c r="CQ33" s="620"/>
      <c r="CR33" s="621">
        <v>13729251</v>
      </c>
      <c r="CS33" s="634"/>
      <c r="CT33" s="634"/>
      <c r="CU33" s="634"/>
      <c r="CV33" s="634"/>
      <c r="CW33" s="634"/>
      <c r="CX33" s="634"/>
      <c r="CY33" s="635"/>
      <c r="CZ33" s="624">
        <v>40.1</v>
      </c>
      <c r="DA33" s="636"/>
      <c r="DB33" s="636"/>
      <c r="DC33" s="637"/>
      <c r="DD33" s="627">
        <v>9585791</v>
      </c>
      <c r="DE33" s="634"/>
      <c r="DF33" s="634"/>
      <c r="DG33" s="634"/>
      <c r="DH33" s="634"/>
      <c r="DI33" s="634"/>
      <c r="DJ33" s="634"/>
      <c r="DK33" s="635"/>
      <c r="DL33" s="627">
        <v>6976386</v>
      </c>
      <c r="DM33" s="634"/>
      <c r="DN33" s="634"/>
      <c r="DO33" s="634"/>
      <c r="DP33" s="634"/>
      <c r="DQ33" s="634"/>
      <c r="DR33" s="634"/>
      <c r="DS33" s="634"/>
      <c r="DT33" s="634"/>
      <c r="DU33" s="634"/>
      <c r="DV33" s="635"/>
      <c r="DW33" s="624">
        <v>38.200000000000003</v>
      </c>
      <c r="DX33" s="636"/>
      <c r="DY33" s="636"/>
      <c r="DZ33" s="636"/>
      <c r="EA33" s="636"/>
      <c r="EB33" s="636"/>
      <c r="EC33" s="648"/>
    </row>
    <row r="34" spans="2:133" ht="11.25" customHeight="1" x14ac:dyDescent="0.15">
      <c r="B34" s="618" t="s">
        <v>327</v>
      </c>
      <c r="C34" s="619"/>
      <c r="D34" s="619"/>
      <c r="E34" s="619"/>
      <c r="F34" s="619"/>
      <c r="G34" s="619"/>
      <c r="H34" s="619"/>
      <c r="I34" s="619"/>
      <c r="J34" s="619"/>
      <c r="K34" s="619"/>
      <c r="L34" s="619"/>
      <c r="M34" s="619"/>
      <c r="N34" s="619"/>
      <c r="O34" s="619"/>
      <c r="P34" s="619"/>
      <c r="Q34" s="620"/>
      <c r="R34" s="621">
        <v>642445</v>
      </c>
      <c r="S34" s="622"/>
      <c r="T34" s="622"/>
      <c r="U34" s="622"/>
      <c r="V34" s="622"/>
      <c r="W34" s="622"/>
      <c r="X34" s="622"/>
      <c r="Y34" s="623"/>
      <c r="Z34" s="659">
        <v>1.8</v>
      </c>
      <c r="AA34" s="659"/>
      <c r="AB34" s="659"/>
      <c r="AC34" s="659"/>
      <c r="AD34" s="660" t="s">
        <v>130</v>
      </c>
      <c r="AE34" s="660"/>
      <c r="AF34" s="660"/>
      <c r="AG34" s="660"/>
      <c r="AH34" s="660"/>
      <c r="AI34" s="660"/>
      <c r="AJ34" s="660"/>
      <c r="AK34" s="660"/>
      <c r="AL34" s="624" t="s">
        <v>130</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328</v>
      </c>
      <c r="CE34" s="619"/>
      <c r="CF34" s="619"/>
      <c r="CG34" s="619"/>
      <c r="CH34" s="619"/>
      <c r="CI34" s="619"/>
      <c r="CJ34" s="619"/>
      <c r="CK34" s="619"/>
      <c r="CL34" s="619"/>
      <c r="CM34" s="619"/>
      <c r="CN34" s="619"/>
      <c r="CO34" s="619"/>
      <c r="CP34" s="619"/>
      <c r="CQ34" s="620"/>
      <c r="CR34" s="621">
        <v>4794982</v>
      </c>
      <c r="CS34" s="622"/>
      <c r="CT34" s="622"/>
      <c r="CU34" s="622"/>
      <c r="CV34" s="622"/>
      <c r="CW34" s="622"/>
      <c r="CX34" s="622"/>
      <c r="CY34" s="623"/>
      <c r="CZ34" s="624">
        <v>14</v>
      </c>
      <c r="DA34" s="636"/>
      <c r="DB34" s="636"/>
      <c r="DC34" s="637"/>
      <c r="DD34" s="627">
        <v>2747754</v>
      </c>
      <c r="DE34" s="622"/>
      <c r="DF34" s="622"/>
      <c r="DG34" s="622"/>
      <c r="DH34" s="622"/>
      <c r="DI34" s="622"/>
      <c r="DJ34" s="622"/>
      <c r="DK34" s="623"/>
      <c r="DL34" s="627">
        <v>2358442</v>
      </c>
      <c r="DM34" s="622"/>
      <c r="DN34" s="622"/>
      <c r="DO34" s="622"/>
      <c r="DP34" s="622"/>
      <c r="DQ34" s="622"/>
      <c r="DR34" s="622"/>
      <c r="DS34" s="622"/>
      <c r="DT34" s="622"/>
      <c r="DU34" s="622"/>
      <c r="DV34" s="623"/>
      <c r="DW34" s="624">
        <v>12.9</v>
      </c>
      <c r="DX34" s="636"/>
      <c r="DY34" s="636"/>
      <c r="DZ34" s="636"/>
      <c r="EA34" s="636"/>
      <c r="EB34" s="636"/>
      <c r="EC34" s="648"/>
    </row>
    <row r="35" spans="2:133" ht="11.25" customHeight="1" x14ac:dyDescent="0.15">
      <c r="B35" s="618" t="s">
        <v>329</v>
      </c>
      <c r="C35" s="619"/>
      <c r="D35" s="619"/>
      <c r="E35" s="619"/>
      <c r="F35" s="619"/>
      <c r="G35" s="619"/>
      <c r="H35" s="619"/>
      <c r="I35" s="619"/>
      <c r="J35" s="619"/>
      <c r="K35" s="619"/>
      <c r="L35" s="619"/>
      <c r="M35" s="619"/>
      <c r="N35" s="619"/>
      <c r="O35" s="619"/>
      <c r="P35" s="619"/>
      <c r="Q35" s="620"/>
      <c r="R35" s="621">
        <v>181265</v>
      </c>
      <c r="S35" s="622"/>
      <c r="T35" s="622"/>
      <c r="U35" s="622"/>
      <c r="V35" s="622"/>
      <c r="W35" s="622"/>
      <c r="X35" s="622"/>
      <c r="Y35" s="623"/>
      <c r="Z35" s="659">
        <v>0.5</v>
      </c>
      <c r="AA35" s="659"/>
      <c r="AB35" s="659"/>
      <c r="AC35" s="659"/>
      <c r="AD35" s="660" t="s">
        <v>240</v>
      </c>
      <c r="AE35" s="660"/>
      <c r="AF35" s="660"/>
      <c r="AG35" s="660"/>
      <c r="AH35" s="660"/>
      <c r="AI35" s="660"/>
      <c r="AJ35" s="660"/>
      <c r="AK35" s="660"/>
      <c r="AL35" s="624" t="s">
        <v>177</v>
      </c>
      <c r="AM35" s="625"/>
      <c r="AN35" s="625"/>
      <c r="AO35" s="661"/>
      <c r="AP35" s="222"/>
      <c r="AQ35" s="673" t="s">
        <v>330</v>
      </c>
      <c r="AR35" s="674"/>
      <c r="AS35" s="674"/>
      <c r="AT35" s="674"/>
      <c r="AU35" s="674"/>
      <c r="AV35" s="674"/>
      <c r="AW35" s="674"/>
      <c r="AX35" s="674"/>
      <c r="AY35" s="674"/>
      <c r="AZ35" s="674"/>
      <c r="BA35" s="674"/>
      <c r="BB35" s="674"/>
      <c r="BC35" s="674"/>
      <c r="BD35" s="674"/>
      <c r="BE35" s="674"/>
      <c r="BF35" s="675"/>
      <c r="BG35" s="673" t="s">
        <v>331</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332</v>
      </c>
      <c r="CE35" s="619"/>
      <c r="CF35" s="619"/>
      <c r="CG35" s="619"/>
      <c r="CH35" s="619"/>
      <c r="CI35" s="619"/>
      <c r="CJ35" s="619"/>
      <c r="CK35" s="619"/>
      <c r="CL35" s="619"/>
      <c r="CM35" s="619"/>
      <c r="CN35" s="619"/>
      <c r="CO35" s="619"/>
      <c r="CP35" s="619"/>
      <c r="CQ35" s="620"/>
      <c r="CR35" s="621">
        <v>464672</v>
      </c>
      <c r="CS35" s="634"/>
      <c r="CT35" s="634"/>
      <c r="CU35" s="634"/>
      <c r="CV35" s="634"/>
      <c r="CW35" s="634"/>
      <c r="CX35" s="634"/>
      <c r="CY35" s="635"/>
      <c r="CZ35" s="624">
        <v>1.4</v>
      </c>
      <c r="DA35" s="636"/>
      <c r="DB35" s="636"/>
      <c r="DC35" s="637"/>
      <c r="DD35" s="627">
        <v>234061</v>
      </c>
      <c r="DE35" s="634"/>
      <c r="DF35" s="634"/>
      <c r="DG35" s="634"/>
      <c r="DH35" s="634"/>
      <c r="DI35" s="634"/>
      <c r="DJ35" s="634"/>
      <c r="DK35" s="635"/>
      <c r="DL35" s="627">
        <v>187545</v>
      </c>
      <c r="DM35" s="634"/>
      <c r="DN35" s="634"/>
      <c r="DO35" s="634"/>
      <c r="DP35" s="634"/>
      <c r="DQ35" s="634"/>
      <c r="DR35" s="634"/>
      <c r="DS35" s="634"/>
      <c r="DT35" s="634"/>
      <c r="DU35" s="634"/>
      <c r="DV35" s="635"/>
      <c r="DW35" s="624">
        <v>1</v>
      </c>
      <c r="DX35" s="636"/>
      <c r="DY35" s="636"/>
      <c r="DZ35" s="636"/>
      <c r="EA35" s="636"/>
      <c r="EB35" s="636"/>
      <c r="EC35" s="648"/>
    </row>
    <row r="36" spans="2:133" ht="11.25" customHeight="1" x14ac:dyDescent="0.15">
      <c r="B36" s="618" t="s">
        <v>333</v>
      </c>
      <c r="C36" s="619"/>
      <c r="D36" s="619"/>
      <c r="E36" s="619"/>
      <c r="F36" s="619"/>
      <c r="G36" s="619"/>
      <c r="H36" s="619"/>
      <c r="I36" s="619"/>
      <c r="J36" s="619"/>
      <c r="K36" s="619"/>
      <c r="L36" s="619"/>
      <c r="M36" s="619"/>
      <c r="N36" s="619"/>
      <c r="O36" s="619"/>
      <c r="P36" s="619"/>
      <c r="Q36" s="620"/>
      <c r="R36" s="621">
        <v>729031</v>
      </c>
      <c r="S36" s="622"/>
      <c r="T36" s="622"/>
      <c r="U36" s="622"/>
      <c r="V36" s="622"/>
      <c r="W36" s="622"/>
      <c r="X36" s="622"/>
      <c r="Y36" s="623"/>
      <c r="Z36" s="659">
        <v>2</v>
      </c>
      <c r="AA36" s="659"/>
      <c r="AB36" s="659"/>
      <c r="AC36" s="659"/>
      <c r="AD36" s="660" t="s">
        <v>240</v>
      </c>
      <c r="AE36" s="660"/>
      <c r="AF36" s="660"/>
      <c r="AG36" s="660"/>
      <c r="AH36" s="660"/>
      <c r="AI36" s="660"/>
      <c r="AJ36" s="660"/>
      <c r="AK36" s="660"/>
      <c r="AL36" s="624" t="s">
        <v>240</v>
      </c>
      <c r="AM36" s="625"/>
      <c r="AN36" s="625"/>
      <c r="AO36" s="661"/>
      <c r="AP36" s="222"/>
      <c r="AQ36" s="670" t="s">
        <v>334</v>
      </c>
      <c r="AR36" s="671"/>
      <c r="AS36" s="671"/>
      <c r="AT36" s="671"/>
      <c r="AU36" s="671"/>
      <c r="AV36" s="671"/>
      <c r="AW36" s="671"/>
      <c r="AX36" s="671"/>
      <c r="AY36" s="672"/>
      <c r="AZ36" s="676">
        <v>3689375</v>
      </c>
      <c r="BA36" s="677"/>
      <c r="BB36" s="677"/>
      <c r="BC36" s="677"/>
      <c r="BD36" s="677"/>
      <c r="BE36" s="677"/>
      <c r="BF36" s="678"/>
      <c r="BG36" s="679" t="s">
        <v>335</v>
      </c>
      <c r="BH36" s="680"/>
      <c r="BI36" s="680"/>
      <c r="BJ36" s="680"/>
      <c r="BK36" s="680"/>
      <c r="BL36" s="680"/>
      <c r="BM36" s="680"/>
      <c r="BN36" s="680"/>
      <c r="BO36" s="680"/>
      <c r="BP36" s="680"/>
      <c r="BQ36" s="680"/>
      <c r="BR36" s="680"/>
      <c r="BS36" s="680"/>
      <c r="BT36" s="680"/>
      <c r="BU36" s="681"/>
      <c r="BV36" s="676">
        <v>-104972</v>
      </c>
      <c r="BW36" s="677"/>
      <c r="BX36" s="677"/>
      <c r="BY36" s="677"/>
      <c r="BZ36" s="677"/>
      <c r="CA36" s="677"/>
      <c r="CB36" s="678"/>
      <c r="CD36" s="618" t="s">
        <v>336</v>
      </c>
      <c r="CE36" s="619"/>
      <c r="CF36" s="619"/>
      <c r="CG36" s="619"/>
      <c r="CH36" s="619"/>
      <c r="CI36" s="619"/>
      <c r="CJ36" s="619"/>
      <c r="CK36" s="619"/>
      <c r="CL36" s="619"/>
      <c r="CM36" s="619"/>
      <c r="CN36" s="619"/>
      <c r="CO36" s="619"/>
      <c r="CP36" s="619"/>
      <c r="CQ36" s="620"/>
      <c r="CR36" s="621">
        <v>4895856</v>
      </c>
      <c r="CS36" s="622"/>
      <c r="CT36" s="622"/>
      <c r="CU36" s="622"/>
      <c r="CV36" s="622"/>
      <c r="CW36" s="622"/>
      <c r="CX36" s="622"/>
      <c r="CY36" s="623"/>
      <c r="CZ36" s="624">
        <v>14.3</v>
      </c>
      <c r="DA36" s="636"/>
      <c r="DB36" s="636"/>
      <c r="DC36" s="637"/>
      <c r="DD36" s="627">
        <v>3830511</v>
      </c>
      <c r="DE36" s="622"/>
      <c r="DF36" s="622"/>
      <c r="DG36" s="622"/>
      <c r="DH36" s="622"/>
      <c r="DI36" s="622"/>
      <c r="DJ36" s="622"/>
      <c r="DK36" s="623"/>
      <c r="DL36" s="627">
        <v>2065077</v>
      </c>
      <c r="DM36" s="622"/>
      <c r="DN36" s="622"/>
      <c r="DO36" s="622"/>
      <c r="DP36" s="622"/>
      <c r="DQ36" s="622"/>
      <c r="DR36" s="622"/>
      <c r="DS36" s="622"/>
      <c r="DT36" s="622"/>
      <c r="DU36" s="622"/>
      <c r="DV36" s="623"/>
      <c r="DW36" s="624">
        <v>11.3</v>
      </c>
      <c r="DX36" s="636"/>
      <c r="DY36" s="636"/>
      <c r="DZ36" s="636"/>
      <c r="EA36" s="636"/>
      <c r="EB36" s="636"/>
      <c r="EC36" s="648"/>
    </row>
    <row r="37" spans="2:133" ht="11.25" customHeight="1" x14ac:dyDescent="0.15">
      <c r="B37" s="618" t="s">
        <v>337</v>
      </c>
      <c r="C37" s="619"/>
      <c r="D37" s="619"/>
      <c r="E37" s="619"/>
      <c r="F37" s="619"/>
      <c r="G37" s="619"/>
      <c r="H37" s="619"/>
      <c r="I37" s="619"/>
      <c r="J37" s="619"/>
      <c r="K37" s="619"/>
      <c r="L37" s="619"/>
      <c r="M37" s="619"/>
      <c r="N37" s="619"/>
      <c r="O37" s="619"/>
      <c r="P37" s="619"/>
      <c r="Q37" s="620"/>
      <c r="R37" s="621">
        <v>1408103</v>
      </c>
      <c r="S37" s="622"/>
      <c r="T37" s="622"/>
      <c r="U37" s="622"/>
      <c r="V37" s="622"/>
      <c r="W37" s="622"/>
      <c r="X37" s="622"/>
      <c r="Y37" s="623"/>
      <c r="Z37" s="659">
        <v>3.9</v>
      </c>
      <c r="AA37" s="659"/>
      <c r="AB37" s="659"/>
      <c r="AC37" s="659"/>
      <c r="AD37" s="660">
        <v>1</v>
      </c>
      <c r="AE37" s="660"/>
      <c r="AF37" s="660"/>
      <c r="AG37" s="660"/>
      <c r="AH37" s="660"/>
      <c r="AI37" s="660"/>
      <c r="AJ37" s="660"/>
      <c r="AK37" s="660"/>
      <c r="AL37" s="624">
        <v>0</v>
      </c>
      <c r="AM37" s="625"/>
      <c r="AN37" s="625"/>
      <c r="AO37" s="661"/>
      <c r="AQ37" s="654" t="s">
        <v>338</v>
      </c>
      <c r="AR37" s="655"/>
      <c r="AS37" s="655"/>
      <c r="AT37" s="655"/>
      <c r="AU37" s="655"/>
      <c r="AV37" s="655"/>
      <c r="AW37" s="655"/>
      <c r="AX37" s="655"/>
      <c r="AY37" s="656"/>
      <c r="AZ37" s="621">
        <v>649450</v>
      </c>
      <c r="BA37" s="622"/>
      <c r="BB37" s="622"/>
      <c r="BC37" s="622"/>
      <c r="BD37" s="634"/>
      <c r="BE37" s="634"/>
      <c r="BF37" s="657"/>
      <c r="BG37" s="618" t="s">
        <v>339</v>
      </c>
      <c r="BH37" s="619"/>
      <c r="BI37" s="619"/>
      <c r="BJ37" s="619"/>
      <c r="BK37" s="619"/>
      <c r="BL37" s="619"/>
      <c r="BM37" s="619"/>
      <c r="BN37" s="619"/>
      <c r="BO37" s="619"/>
      <c r="BP37" s="619"/>
      <c r="BQ37" s="619"/>
      <c r="BR37" s="619"/>
      <c r="BS37" s="619"/>
      <c r="BT37" s="619"/>
      <c r="BU37" s="620"/>
      <c r="BV37" s="621">
        <v>-181741</v>
      </c>
      <c r="BW37" s="622"/>
      <c r="BX37" s="622"/>
      <c r="BY37" s="622"/>
      <c r="BZ37" s="622"/>
      <c r="CA37" s="622"/>
      <c r="CB37" s="658"/>
      <c r="CD37" s="618" t="s">
        <v>340</v>
      </c>
      <c r="CE37" s="619"/>
      <c r="CF37" s="619"/>
      <c r="CG37" s="619"/>
      <c r="CH37" s="619"/>
      <c r="CI37" s="619"/>
      <c r="CJ37" s="619"/>
      <c r="CK37" s="619"/>
      <c r="CL37" s="619"/>
      <c r="CM37" s="619"/>
      <c r="CN37" s="619"/>
      <c r="CO37" s="619"/>
      <c r="CP37" s="619"/>
      <c r="CQ37" s="620"/>
      <c r="CR37" s="621">
        <v>1597578</v>
      </c>
      <c r="CS37" s="634"/>
      <c r="CT37" s="634"/>
      <c r="CU37" s="634"/>
      <c r="CV37" s="634"/>
      <c r="CW37" s="634"/>
      <c r="CX37" s="634"/>
      <c r="CY37" s="635"/>
      <c r="CZ37" s="624">
        <v>4.7</v>
      </c>
      <c r="DA37" s="636"/>
      <c r="DB37" s="636"/>
      <c r="DC37" s="637"/>
      <c r="DD37" s="627">
        <v>1595452</v>
      </c>
      <c r="DE37" s="634"/>
      <c r="DF37" s="634"/>
      <c r="DG37" s="634"/>
      <c r="DH37" s="634"/>
      <c r="DI37" s="634"/>
      <c r="DJ37" s="634"/>
      <c r="DK37" s="635"/>
      <c r="DL37" s="627">
        <v>947293</v>
      </c>
      <c r="DM37" s="634"/>
      <c r="DN37" s="634"/>
      <c r="DO37" s="634"/>
      <c r="DP37" s="634"/>
      <c r="DQ37" s="634"/>
      <c r="DR37" s="634"/>
      <c r="DS37" s="634"/>
      <c r="DT37" s="634"/>
      <c r="DU37" s="634"/>
      <c r="DV37" s="635"/>
      <c r="DW37" s="624">
        <v>5.2</v>
      </c>
      <c r="DX37" s="636"/>
      <c r="DY37" s="636"/>
      <c r="DZ37" s="636"/>
      <c r="EA37" s="636"/>
      <c r="EB37" s="636"/>
      <c r="EC37" s="648"/>
    </row>
    <row r="38" spans="2:133" ht="11.25" customHeight="1" x14ac:dyDescent="0.15">
      <c r="B38" s="618" t="s">
        <v>341</v>
      </c>
      <c r="C38" s="619"/>
      <c r="D38" s="619"/>
      <c r="E38" s="619"/>
      <c r="F38" s="619"/>
      <c r="G38" s="619"/>
      <c r="H38" s="619"/>
      <c r="I38" s="619"/>
      <c r="J38" s="619"/>
      <c r="K38" s="619"/>
      <c r="L38" s="619"/>
      <c r="M38" s="619"/>
      <c r="N38" s="619"/>
      <c r="O38" s="619"/>
      <c r="P38" s="619"/>
      <c r="Q38" s="620"/>
      <c r="R38" s="621">
        <v>2789800</v>
      </c>
      <c r="S38" s="622"/>
      <c r="T38" s="622"/>
      <c r="U38" s="622"/>
      <c r="V38" s="622"/>
      <c r="W38" s="622"/>
      <c r="X38" s="622"/>
      <c r="Y38" s="623"/>
      <c r="Z38" s="659">
        <v>7.8</v>
      </c>
      <c r="AA38" s="659"/>
      <c r="AB38" s="659"/>
      <c r="AC38" s="659"/>
      <c r="AD38" s="660" t="s">
        <v>130</v>
      </c>
      <c r="AE38" s="660"/>
      <c r="AF38" s="660"/>
      <c r="AG38" s="660"/>
      <c r="AH38" s="660"/>
      <c r="AI38" s="660"/>
      <c r="AJ38" s="660"/>
      <c r="AK38" s="660"/>
      <c r="AL38" s="624" t="s">
        <v>130</v>
      </c>
      <c r="AM38" s="625"/>
      <c r="AN38" s="625"/>
      <c r="AO38" s="661"/>
      <c r="AQ38" s="654" t="s">
        <v>342</v>
      </c>
      <c r="AR38" s="655"/>
      <c r="AS38" s="655"/>
      <c r="AT38" s="655"/>
      <c r="AU38" s="655"/>
      <c r="AV38" s="655"/>
      <c r="AW38" s="655"/>
      <c r="AX38" s="655"/>
      <c r="AY38" s="656"/>
      <c r="AZ38" s="621">
        <v>138045</v>
      </c>
      <c r="BA38" s="622"/>
      <c r="BB38" s="622"/>
      <c r="BC38" s="622"/>
      <c r="BD38" s="634"/>
      <c r="BE38" s="634"/>
      <c r="BF38" s="657"/>
      <c r="BG38" s="618" t="s">
        <v>343</v>
      </c>
      <c r="BH38" s="619"/>
      <c r="BI38" s="619"/>
      <c r="BJ38" s="619"/>
      <c r="BK38" s="619"/>
      <c r="BL38" s="619"/>
      <c r="BM38" s="619"/>
      <c r="BN38" s="619"/>
      <c r="BO38" s="619"/>
      <c r="BP38" s="619"/>
      <c r="BQ38" s="619"/>
      <c r="BR38" s="619"/>
      <c r="BS38" s="619"/>
      <c r="BT38" s="619"/>
      <c r="BU38" s="620"/>
      <c r="BV38" s="621">
        <v>8474</v>
      </c>
      <c r="BW38" s="622"/>
      <c r="BX38" s="622"/>
      <c r="BY38" s="622"/>
      <c r="BZ38" s="622"/>
      <c r="CA38" s="622"/>
      <c r="CB38" s="658"/>
      <c r="CD38" s="618" t="s">
        <v>344</v>
      </c>
      <c r="CE38" s="619"/>
      <c r="CF38" s="619"/>
      <c r="CG38" s="619"/>
      <c r="CH38" s="619"/>
      <c r="CI38" s="619"/>
      <c r="CJ38" s="619"/>
      <c r="CK38" s="619"/>
      <c r="CL38" s="619"/>
      <c r="CM38" s="619"/>
      <c r="CN38" s="619"/>
      <c r="CO38" s="619"/>
      <c r="CP38" s="619"/>
      <c r="CQ38" s="620"/>
      <c r="CR38" s="621">
        <v>2825355</v>
      </c>
      <c r="CS38" s="622"/>
      <c r="CT38" s="622"/>
      <c r="CU38" s="622"/>
      <c r="CV38" s="622"/>
      <c r="CW38" s="622"/>
      <c r="CX38" s="622"/>
      <c r="CY38" s="623"/>
      <c r="CZ38" s="624">
        <v>8.3000000000000007</v>
      </c>
      <c r="DA38" s="636"/>
      <c r="DB38" s="636"/>
      <c r="DC38" s="637"/>
      <c r="DD38" s="627">
        <v>2277420</v>
      </c>
      <c r="DE38" s="622"/>
      <c r="DF38" s="622"/>
      <c r="DG38" s="622"/>
      <c r="DH38" s="622"/>
      <c r="DI38" s="622"/>
      <c r="DJ38" s="622"/>
      <c r="DK38" s="623"/>
      <c r="DL38" s="627">
        <v>2187705</v>
      </c>
      <c r="DM38" s="622"/>
      <c r="DN38" s="622"/>
      <c r="DO38" s="622"/>
      <c r="DP38" s="622"/>
      <c r="DQ38" s="622"/>
      <c r="DR38" s="622"/>
      <c r="DS38" s="622"/>
      <c r="DT38" s="622"/>
      <c r="DU38" s="622"/>
      <c r="DV38" s="623"/>
      <c r="DW38" s="624">
        <v>12</v>
      </c>
      <c r="DX38" s="636"/>
      <c r="DY38" s="636"/>
      <c r="DZ38" s="636"/>
      <c r="EA38" s="636"/>
      <c r="EB38" s="636"/>
      <c r="EC38" s="648"/>
    </row>
    <row r="39" spans="2:133" ht="11.25" customHeight="1" x14ac:dyDescent="0.15">
      <c r="B39" s="618" t="s">
        <v>345</v>
      </c>
      <c r="C39" s="619"/>
      <c r="D39" s="619"/>
      <c r="E39" s="619"/>
      <c r="F39" s="619"/>
      <c r="G39" s="619"/>
      <c r="H39" s="619"/>
      <c r="I39" s="619"/>
      <c r="J39" s="619"/>
      <c r="K39" s="619"/>
      <c r="L39" s="619"/>
      <c r="M39" s="619"/>
      <c r="N39" s="619"/>
      <c r="O39" s="619"/>
      <c r="P39" s="619"/>
      <c r="Q39" s="620"/>
      <c r="R39" s="621" t="s">
        <v>240</v>
      </c>
      <c r="S39" s="622"/>
      <c r="T39" s="622"/>
      <c r="U39" s="622"/>
      <c r="V39" s="622"/>
      <c r="W39" s="622"/>
      <c r="X39" s="622"/>
      <c r="Y39" s="623"/>
      <c r="Z39" s="659" t="s">
        <v>240</v>
      </c>
      <c r="AA39" s="659"/>
      <c r="AB39" s="659"/>
      <c r="AC39" s="659"/>
      <c r="AD39" s="660" t="s">
        <v>130</v>
      </c>
      <c r="AE39" s="660"/>
      <c r="AF39" s="660"/>
      <c r="AG39" s="660"/>
      <c r="AH39" s="660"/>
      <c r="AI39" s="660"/>
      <c r="AJ39" s="660"/>
      <c r="AK39" s="660"/>
      <c r="AL39" s="624" t="s">
        <v>177</v>
      </c>
      <c r="AM39" s="625"/>
      <c r="AN39" s="625"/>
      <c r="AO39" s="661"/>
      <c r="AQ39" s="654" t="s">
        <v>346</v>
      </c>
      <c r="AR39" s="655"/>
      <c r="AS39" s="655"/>
      <c r="AT39" s="655"/>
      <c r="AU39" s="655"/>
      <c r="AV39" s="655"/>
      <c r="AW39" s="655"/>
      <c r="AX39" s="655"/>
      <c r="AY39" s="656"/>
      <c r="AZ39" s="621">
        <v>76525</v>
      </c>
      <c r="BA39" s="622"/>
      <c r="BB39" s="622"/>
      <c r="BC39" s="622"/>
      <c r="BD39" s="634"/>
      <c r="BE39" s="634"/>
      <c r="BF39" s="657"/>
      <c r="BG39" s="618" t="s">
        <v>347</v>
      </c>
      <c r="BH39" s="619"/>
      <c r="BI39" s="619"/>
      <c r="BJ39" s="619"/>
      <c r="BK39" s="619"/>
      <c r="BL39" s="619"/>
      <c r="BM39" s="619"/>
      <c r="BN39" s="619"/>
      <c r="BO39" s="619"/>
      <c r="BP39" s="619"/>
      <c r="BQ39" s="619"/>
      <c r="BR39" s="619"/>
      <c r="BS39" s="619"/>
      <c r="BT39" s="619"/>
      <c r="BU39" s="620"/>
      <c r="BV39" s="621">
        <v>13878</v>
      </c>
      <c r="BW39" s="622"/>
      <c r="BX39" s="622"/>
      <c r="BY39" s="622"/>
      <c r="BZ39" s="622"/>
      <c r="CA39" s="622"/>
      <c r="CB39" s="658"/>
      <c r="CD39" s="618" t="s">
        <v>348</v>
      </c>
      <c r="CE39" s="619"/>
      <c r="CF39" s="619"/>
      <c r="CG39" s="619"/>
      <c r="CH39" s="619"/>
      <c r="CI39" s="619"/>
      <c r="CJ39" s="619"/>
      <c r="CK39" s="619"/>
      <c r="CL39" s="619"/>
      <c r="CM39" s="619"/>
      <c r="CN39" s="619"/>
      <c r="CO39" s="619"/>
      <c r="CP39" s="619"/>
      <c r="CQ39" s="620"/>
      <c r="CR39" s="621">
        <v>407953</v>
      </c>
      <c r="CS39" s="634"/>
      <c r="CT39" s="634"/>
      <c r="CU39" s="634"/>
      <c r="CV39" s="634"/>
      <c r="CW39" s="634"/>
      <c r="CX39" s="634"/>
      <c r="CY39" s="635"/>
      <c r="CZ39" s="624">
        <v>1.2</v>
      </c>
      <c r="DA39" s="636"/>
      <c r="DB39" s="636"/>
      <c r="DC39" s="637"/>
      <c r="DD39" s="627">
        <v>166918</v>
      </c>
      <c r="DE39" s="634"/>
      <c r="DF39" s="634"/>
      <c r="DG39" s="634"/>
      <c r="DH39" s="634"/>
      <c r="DI39" s="634"/>
      <c r="DJ39" s="634"/>
      <c r="DK39" s="635"/>
      <c r="DL39" s="627" t="s">
        <v>130</v>
      </c>
      <c r="DM39" s="634"/>
      <c r="DN39" s="634"/>
      <c r="DO39" s="634"/>
      <c r="DP39" s="634"/>
      <c r="DQ39" s="634"/>
      <c r="DR39" s="634"/>
      <c r="DS39" s="634"/>
      <c r="DT39" s="634"/>
      <c r="DU39" s="634"/>
      <c r="DV39" s="635"/>
      <c r="DW39" s="624" t="s">
        <v>240</v>
      </c>
      <c r="DX39" s="636"/>
      <c r="DY39" s="636"/>
      <c r="DZ39" s="636"/>
      <c r="EA39" s="636"/>
      <c r="EB39" s="636"/>
      <c r="EC39" s="648"/>
    </row>
    <row r="40" spans="2:133" ht="11.25" customHeight="1" x14ac:dyDescent="0.15">
      <c r="B40" s="618" t="s">
        <v>349</v>
      </c>
      <c r="C40" s="619"/>
      <c r="D40" s="619"/>
      <c r="E40" s="619"/>
      <c r="F40" s="619"/>
      <c r="G40" s="619"/>
      <c r="H40" s="619"/>
      <c r="I40" s="619"/>
      <c r="J40" s="619"/>
      <c r="K40" s="619"/>
      <c r="L40" s="619"/>
      <c r="M40" s="619"/>
      <c r="N40" s="619"/>
      <c r="O40" s="619"/>
      <c r="P40" s="619"/>
      <c r="Q40" s="620"/>
      <c r="R40" s="621">
        <v>229100</v>
      </c>
      <c r="S40" s="622"/>
      <c r="T40" s="622"/>
      <c r="U40" s="622"/>
      <c r="V40" s="622"/>
      <c r="W40" s="622"/>
      <c r="X40" s="622"/>
      <c r="Y40" s="623"/>
      <c r="Z40" s="659">
        <v>0.6</v>
      </c>
      <c r="AA40" s="659"/>
      <c r="AB40" s="659"/>
      <c r="AC40" s="659"/>
      <c r="AD40" s="660" t="s">
        <v>130</v>
      </c>
      <c r="AE40" s="660"/>
      <c r="AF40" s="660"/>
      <c r="AG40" s="660"/>
      <c r="AH40" s="660"/>
      <c r="AI40" s="660"/>
      <c r="AJ40" s="660"/>
      <c r="AK40" s="660"/>
      <c r="AL40" s="624" t="s">
        <v>130</v>
      </c>
      <c r="AM40" s="625"/>
      <c r="AN40" s="625"/>
      <c r="AO40" s="661"/>
      <c r="AQ40" s="654" t="s">
        <v>350</v>
      </c>
      <c r="AR40" s="655"/>
      <c r="AS40" s="655"/>
      <c r="AT40" s="655"/>
      <c r="AU40" s="655"/>
      <c r="AV40" s="655"/>
      <c r="AW40" s="655"/>
      <c r="AX40" s="655"/>
      <c r="AY40" s="656"/>
      <c r="AZ40" s="621" t="s">
        <v>240</v>
      </c>
      <c r="BA40" s="622"/>
      <c r="BB40" s="622"/>
      <c r="BC40" s="622"/>
      <c r="BD40" s="634"/>
      <c r="BE40" s="634"/>
      <c r="BF40" s="657"/>
      <c r="BG40" s="662" t="s">
        <v>351</v>
      </c>
      <c r="BH40" s="663"/>
      <c r="BI40" s="663"/>
      <c r="BJ40" s="663"/>
      <c r="BK40" s="663"/>
      <c r="BL40" s="223"/>
      <c r="BM40" s="619" t="s">
        <v>352</v>
      </c>
      <c r="BN40" s="619"/>
      <c r="BO40" s="619"/>
      <c r="BP40" s="619"/>
      <c r="BQ40" s="619"/>
      <c r="BR40" s="619"/>
      <c r="BS40" s="619"/>
      <c r="BT40" s="619"/>
      <c r="BU40" s="620"/>
      <c r="BV40" s="621">
        <v>98</v>
      </c>
      <c r="BW40" s="622"/>
      <c r="BX40" s="622"/>
      <c r="BY40" s="622"/>
      <c r="BZ40" s="622"/>
      <c r="CA40" s="622"/>
      <c r="CB40" s="658"/>
      <c r="CD40" s="618" t="s">
        <v>353</v>
      </c>
      <c r="CE40" s="619"/>
      <c r="CF40" s="619"/>
      <c r="CG40" s="619"/>
      <c r="CH40" s="619"/>
      <c r="CI40" s="619"/>
      <c r="CJ40" s="619"/>
      <c r="CK40" s="619"/>
      <c r="CL40" s="619"/>
      <c r="CM40" s="619"/>
      <c r="CN40" s="619"/>
      <c r="CO40" s="619"/>
      <c r="CP40" s="619"/>
      <c r="CQ40" s="620"/>
      <c r="CR40" s="621">
        <v>340433</v>
      </c>
      <c r="CS40" s="622"/>
      <c r="CT40" s="622"/>
      <c r="CU40" s="622"/>
      <c r="CV40" s="622"/>
      <c r="CW40" s="622"/>
      <c r="CX40" s="622"/>
      <c r="CY40" s="623"/>
      <c r="CZ40" s="624">
        <v>1</v>
      </c>
      <c r="DA40" s="636"/>
      <c r="DB40" s="636"/>
      <c r="DC40" s="637"/>
      <c r="DD40" s="627">
        <v>329127</v>
      </c>
      <c r="DE40" s="622"/>
      <c r="DF40" s="622"/>
      <c r="DG40" s="622"/>
      <c r="DH40" s="622"/>
      <c r="DI40" s="622"/>
      <c r="DJ40" s="622"/>
      <c r="DK40" s="623"/>
      <c r="DL40" s="627">
        <v>177617</v>
      </c>
      <c r="DM40" s="622"/>
      <c r="DN40" s="622"/>
      <c r="DO40" s="622"/>
      <c r="DP40" s="622"/>
      <c r="DQ40" s="622"/>
      <c r="DR40" s="622"/>
      <c r="DS40" s="622"/>
      <c r="DT40" s="622"/>
      <c r="DU40" s="622"/>
      <c r="DV40" s="623"/>
      <c r="DW40" s="624">
        <v>1</v>
      </c>
      <c r="DX40" s="636"/>
      <c r="DY40" s="636"/>
      <c r="DZ40" s="636"/>
      <c r="EA40" s="636"/>
      <c r="EB40" s="636"/>
      <c r="EC40" s="648"/>
    </row>
    <row r="41" spans="2:133" ht="11.25" customHeight="1" x14ac:dyDescent="0.15">
      <c r="B41" s="602" t="s">
        <v>354</v>
      </c>
      <c r="C41" s="603"/>
      <c r="D41" s="603"/>
      <c r="E41" s="603"/>
      <c r="F41" s="603"/>
      <c r="G41" s="603"/>
      <c r="H41" s="603"/>
      <c r="I41" s="603"/>
      <c r="J41" s="603"/>
      <c r="K41" s="603"/>
      <c r="L41" s="603"/>
      <c r="M41" s="603"/>
      <c r="N41" s="603"/>
      <c r="O41" s="603"/>
      <c r="P41" s="603"/>
      <c r="Q41" s="604"/>
      <c r="R41" s="605">
        <v>35905918</v>
      </c>
      <c r="S41" s="646"/>
      <c r="T41" s="646"/>
      <c r="U41" s="646"/>
      <c r="V41" s="646"/>
      <c r="W41" s="646"/>
      <c r="X41" s="646"/>
      <c r="Y41" s="649"/>
      <c r="Z41" s="650">
        <v>100</v>
      </c>
      <c r="AA41" s="650"/>
      <c r="AB41" s="650"/>
      <c r="AC41" s="650"/>
      <c r="AD41" s="651">
        <v>18045408</v>
      </c>
      <c r="AE41" s="651"/>
      <c r="AF41" s="651"/>
      <c r="AG41" s="651"/>
      <c r="AH41" s="651"/>
      <c r="AI41" s="651"/>
      <c r="AJ41" s="651"/>
      <c r="AK41" s="651"/>
      <c r="AL41" s="608">
        <v>100</v>
      </c>
      <c r="AM41" s="652"/>
      <c r="AN41" s="652"/>
      <c r="AO41" s="653"/>
      <c r="AQ41" s="654" t="s">
        <v>355</v>
      </c>
      <c r="AR41" s="655"/>
      <c r="AS41" s="655"/>
      <c r="AT41" s="655"/>
      <c r="AU41" s="655"/>
      <c r="AV41" s="655"/>
      <c r="AW41" s="655"/>
      <c r="AX41" s="655"/>
      <c r="AY41" s="656"/>
      <c r="AZ41" s="621">
        <v>516601</v>
      </c>
      <c r="BA41" s="622"/>
      <c r="BB41" s="622"/>
      <c r="BC41" s="622"/>
      <c r="BD41" s="634"/>
      <c r="BE41" s="634"/>
      <c r="BF41" s="657"/>
      <c r="BG41" s="662"/>
      <c r="BH41" s="663"/>
      <c r="BI41" s="663"/>
      <c r="BJ41" s="663"/>
      <c r="BK41" s="663"/>
      <c r="BL41" s="223"/>
      <c r="BM41" s="619" t="s">
        <v>356</v>
      </c>
      <c r="BN41" s="619"/>
      <c r="BO41" s="619"/>
      <c r="BP41" s="619"/>
      <c r="BQ41" s="619"/>
      <c r="BR41" s="619"/>
      <c r="BS41" s="619"/>
      <c r="BT41" s="619"/>
      <c r="BU41" s="620"/>
      <c r="BV41" s="621" t="s">
        <v>177</v>
      </c>
      <c r="BW41" s="622"/>
      <c r="BX41" s="622"/>
      <c r="BY41" s="622"/>
      <c r="BZ41" s="622"/>
      <c r="CA41" s="622"/>
      <c r="CB41" s="658"/>
      <c r="CD41" s="618" t="s">
        <v>357</v>
      </c>
      <c r="CE41" s="619"/>
      <c r="CF41" s="619"/>
      <c r="CG41" s="619"/>
      <c r="CH41" s="619"/>
      <c r="CI41" s="619"/>
      <c r="CJ41" s="619"/>
      <c r="CK41" s="619"/>
      <c r="CL41" s="619"/>
      <c r="CM41" s="619"/>
      <c r="CN41" s="619"/>
      <c r="CO41" s="619"/>
      <c r="CP41" s="619"/>
      <c r="CQ41" s="620"/>
      <c r="CR41" s="621" t="s">
        <v>240</v>
      </c>
      <c r="CS41" s="634"/>
      <c r="CT41" s="634"/>
      <c r="CU41" s="634"/>
      <c r="CV41" s="634"/>
      <c r="CW41" s="634"/>
      <c r="CX41" s="634"/>
      <c r="CY41" s="635"/>
      <c r="CZ41" s="624" t="s">
        <v>130</v>
      </c>
      <c r="DA41" s="636"/>
      <c r="DB41" s="636"/>
      <c r="DC41" s="637"/>
      <c r="DD41" s="627" t="s">
        <v>240</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358</v>
      </c>
      <c r="AR42" s="667"/>
      <c r="AS42" s="667"/>
      <c r="AT42" s="667"/>
      <c r="AU42" s="667"/>
      <c r="AV42" s="667"/>
      <c r="AW42" s="667"/>
      <c r="AX42" s="667"/>
      <c r="AY42" s="668"/>
      <c r="AZ42" s="605">
        <v>2308754</v>
      </c>
      <c r="BA42" s="646"/>
      <c r="BB42" s="646"/>
      <c r="BC42" s="646"/>
      <c r="BD42" s="606"/>
      <c r="BE42" s="606"/>
      <c r="BF42" s="669"/>
      <c r="BG42" s="664"/>
      <c r="BH42" s="665"/>
      <c r="BI42" s="665"/>
      <c r="BJ42" s="665"/>
      <c r="BK42" s="665"/>
      <c r="BL42" s="224"/>
      <c r="BM42" s="603" t="s">
        <v>359</v>
      </c>
      <c r="BN42" s="603"/>
      <c r="BO42" s="603"/>
      <c r="BP42" s="603"/>
      <c r="BQ42" s="603"/>
      <c r="BR42" s="603"/>
      <c r="BS42" s="603"/>
      <c r="BT42" s="603"/>
      <c r="BU42" s="604"/>
      <c r="BV42" s="605">
        <v>405</v>
      </c>
      <c r="BW42" s="646"/>
      <c r="BX42" s="646"/>
      <c r="BY42" s="646"/>
      <c r="BZ42" s="646"/>
      <c r="CA42" s="646"/>
      <c r="CB42" s="647"/>
      <c r="CD42" s="618" t="s">
        <v>360</v>
      </c>
      <c r="CE42" s="619"/>
      <c r="CF42" s="619"/>
      <c r="CG42" s="619"/>
      <c r="CH42" s="619"/>
      <c r="CI42" s="619"/>
      <c r="CJ42" s="619"/>
      <c r="CK42" s="619"/>
      <c r="CL42" s="619"/>
      <c r="CM42" s="619"/>
      <c r="CN42" s="619"/>
      <c r="CO42" s="619"/>
      <c r="CP42" s="619"/>
      <c r="CQ42" s="620"/>
      <c r="CR42" s="621">
        <v>4347156</v>
      </c>
      <c r="CS42" s="634"/>
      <c r="CT42" s="634"/>
      <c r="CU42" s="634"/>
      <c r="CV42" s="634"/>
      <c r="CW42" s="634"/>
      <c r="CX42" s="634"/>
      <c r="CY42" s="635"/>
      <c r="CZ42" s="624">
        <v>12.7</v>
      </c>
      <c r="DA42" s="636"/>
      <c r="DB42" s="636"/>
      <c r="DC42" s="637"/>
      <c r="DD42" s="627">
        <v>720853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361</v>
      </c>
      <c r="CD43" s="618" t="s">
        <v>362</v>
      </c>
      <c r="CE43" s="619"/>
      <c r="CF43" s="619"/>
      <c r="CG43" s="619"/>
      <c r="CH43" s="619"/>
      <c r="CI43" s="619"/>
      <c r="CJ43" s="619"/>
      <c r="CK43" s="619"/>
      <c r="CL43" s="619"/>
      <c r="CM43" s="619"/>
      <c r="CN43" s="619"/>
      <c r="CO43" s="619"/>
      <c r="CP43" s="619"/>
      <c r="CQ43" s="620"/>
      <c r="CR43" s="621">
        <v>40065</v>
      </c>
      <c r="CS43" s="634"/>
      <c r="CT43" s="634"/>
      <c r="CU43" s="634"/>
      <c r="CV43" s="634"/>
      <c r="CW43" s="634"/>
      <c r="CX43" s="634"/>
      <c r="CY43" s="635"/>
      <c r="CZ43" s="624">
        <v>0.1</v>
      </c>
      <c r="DA43" s="636"/>
      <c r="DB43" s="636"/>
      <c r="DC43" s="637"/>
      <c r="DD43" s="627">
        <v>29815</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363</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310</v>
      </c>
      <c r="CE44" s="641"/>
      <c r="CF44" s="618" t="s">
        <v>364</v>
      </c>
      <c r="CG44" s="619"/>
      <c r="CH44" s="619"/>
      <c r="CI44" s="619"/>
      <c r="CJ44" s="619"/>
      <c r="CK44" s="619"/>
      <c r="CL44" s="619"/>
      <c r="CM44" s="619"/>
      <c r="CN44" s="619"/>
      <c r="CO44" s="619"/>
      <c r="CP44" s="619"/>
      <c r="CQ44" s="620"/>
      <c r="CR44" s="621">
        <v>4229985</v>
      </c>
      <c r="CS44" s="622"/>
      <c r="CT44" s="622"/>
      <c r="CU44" s="622"/>
      <c r="CV44" s="622"/>
      <c r="CW44" s="622"/>
      <c r="CX44" s="622"/>
      <c r="CY44" s="623"/>
      <c r="CZ44" s="624">
        <v>12.4</v>
      </c>
      <c r="DA44" s="625"/>
      <c r="DB44" s="625"/>
      <c r="DC44" s="626"/>
      <c r="DD44" s="627">
        <v>713830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365</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366</v>
      </c>
      <c r="CG45" s="619"/>
      <c r="CH45" s="619"/>
      <c r="CI45" s="619"/>
      <c r="CJ45" s="619"/>
      <c r="CK45" s="619"/>
      <c r="CL45" s="619"/>
      <c r="CM45" s="619"/>
      <c r="CN45" s="619"/>
      <c r="CO45" s="619"/>
      <c r="CP45" s="619"/>
      <c r="CQ45" s="620"/>
      <c r="CR45" s="621">
        <v>1779047</v>
      </c>
      <c r="CS45" s="634"/>
      <c r="CT45" s="634"/>
      <c r="CU45" s="634"/>
      <c r="CV45" s="634"/>
      <c r="CW45" s="634"/>
      <c r="CX45" s="634"/>
      <c r="CY45" s="635"/>
      <c r="CZ45" s="624">
        <v>5.2</v>
      </c>
      <c r="DA45" s="636"/>
      <c r="DB45" s="636"/>
      <c r="DC45" s="637"/>
      <c r="DD45" s="627">
        <v>190151</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367</v>
      </c>
      <c r="CG46" s="619"/>
      <c r="CH46" s="619"/>
      <c r="CI46" s="619"/>
      <c r="CJ46" s="619"/>
      <c r="CK46" s="619"/>
      <c r="CL46" s="619"/>
      <c r="CM46" s="619"/>
      <c r="CN46" s="619"/>
      <c r="CO46" s="619"/>
      <c r="CP46" s="619"/>
      <c r="CQ46" s="620"/>
      <c r="CR46" s="621">
        <v>2257293</v>
      </c>
      <c r="CS46" s="622"/>
      <c r="CT46" s="622"/>
      <c r="CU46" s="622"/>
      <c r="CV46" s="622"/>
      <c r="CW46" s="622"/>
      <c r="CX46" s="622"/>
      <c r="CY46" s="623"/>
      <c r="CZ46" s="624">
        <v>6.6</v>
      </c>
      <c r="DA46" s="625"/>
      <c r="DB46" s="625"/>
      <c r="DC46" s="626"/>
      <c r="DD46" s="627">
        <v>518063</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368</v>
      </c>
      <c r="CG47" s="619"/>
      <c r="CH47" s="619"/>
      <c r="CI47" s="619"/>
      <c r="CJ47" s="619"/>
      <c r="CK47" s="619"/>
      <c r="CL47" s="619"/>
      <c r="CM47" s="619"/>
      <c r="CN47" s="619"/>
      <c r="CO47" s="619"/>
      <c r="CP47" s="619"/>
      <c r="CQ47" s="620"/>
      <c r="CR47" s="621">
        <v>117171</v>
      </c>
      <c r="CS47" s="634"/>
      <c r="CT47" s="634"/>
      <c r="CU47" s="634"/>
      <c r="CV47" s="634"/>
      <c r="CW47" s="634"/>
      <c r="CX47" s="634"/>
      <c r="CY47" s="635"/>
      <c r="CZ47" s="624">
        <v>0.3</v>
      </c>
      <c r="DA47" s="636"/>
      <c r="DB47" s="636"/>
      <c r="DC47" s="637"/>
      <c r="DD47" s="627">
        <v>7023</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369</v>
      </c>
      <c r="CG48" s="619"/>
      <c r="CH48" s="619"/>
      <c r="CI48" s="619"/>
      <c r="CJ48" s="619"/>
      <c r="CK48" s="619"/>
      <c r="CL48" s="619"/>
      <c r="CM48" s="619"/>
      <c r="CN48" s="619"/>
      <c r="CO48" s="619"/>
      <c r="CP48" s="619"/>
      <c r="CQ48" s="620"/>
      <c r="CR48" s="621" t="s">
        <v>177</v>
      </c>
      <c r="CS48" s="622"/>
      <c r="CT48" s="622"/>
      <c r="CU48" s="622"/>
      <c r="CV48" s="622"/>
      <c r="CW48" s="622"/>
      <c r="CX48" s="622"/>
      <c r="CY48" s="623"/>
      <c r="CZ48" s="624" t="s">
        <v>240</v>
      </c>
      <c r="DA48" s="625"/>
      <c r="DB48" s="625"/>
      <c r="DC48" s="626"/>
      <c r="DD48" s="627" t="s">
        <v>240</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370</v>
      </c>
      <c r="CE49" s="603"/>
      <c r="CF49" s="603"/>
      <c r="CG49" s="603"/>
      <c r="CH49" s="603"/>
      <c r="CI49" s="603"/>
      <c r="CJ49" s="603"/>
      <c r="CK49" s="603"/>
      <c r="CL49" s="603"/>
      <c r="CM49" s="603"/>
      <c r="CN49" s="603"/>
      <c r="CO49" s="603"/>
      <c r="CP49" s="603"/>
      <c r="CQ49" s="604"/>
      <c r="CR49" s="605">
        <v>34225716</v>
      </c>
      <c r="CS49" s="606"/>
      <c r="CT49" s="606"/>
      <c r="CU49" s="606"/>
      <c r="CV49" s="606"/>
      <c r="CW49" s="606"/>
      <c r="CX49" s="606"/>
      <c r="CY49" s="607"/>
      <c r="CZ49" s="608">
        <v>100</v>
      </c>
      <c r="DA49" s="609"/>
      <c r="DB49" s="609"/>
      <c r="DC49" s="610"/>
      <c r="DD49" s="611">
        <v>20322649</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YPGjuezcnBm6cAgFC4TF5JzD6iGszHkl45uRXSu+BZWlf7jCwqQ4mj8EKAzFR9XEcyJ2MfmixwjHSppU6aqA3A==" saltValue="cTwckAHVF9t0Rk9K8+Gfb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0" zoomScaleNormal="80" zoomScaleSheetLayoutView="70" workbookViewId="0">
      <selection activeCell="BO78" sqref="BO78"/>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371</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372</v>
      </c>
      <c r="DK2" s="1092"/>
      <c r="DL2" s="1092"/>
      <c r="DM2" s="1092"/>
      <c r="DN2" s="1092"/>
      <c r="DO2" s="1093"/>
      <c r="DP2" s="228"/>
      <c r="DQ2" s="1091" t="s">
        <v>373</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374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376</v>
      </c>
      <c r="B5" s="996"/>
      <c r="C5" s="996"/>
      <c r="D5" s="996"/>
      <c r="E5" s="996"/>
      <c r="F5" s="996"/>
      <c r="G5" s="996"/>
      <c r="H5" s="996"/>
      <c r="I5" s="996"/>
      <c r="J5" s="996"/>
      <c r="K5" s="996"/>
      <c r="L5" s="996"/>
      <c r="M5" s="996"/>
      <c r="N5" s="996"/>
      <c r="O5" s="996"/>
      <c r="P5" s="997"/>
      <c r="Q5" s="1001" t="s">
        <v>377</v>
      </c>
      <c r="R5" s="1002"/>
      <c r="S5" s="1002"/>
      <c r="T5" s="1002"/>
      <c r="U5" s="1003"/>
      <c r="V5" s="1001" t="s">
        <v>378</v>
      </c>
      <c r="W5" s="1002"/>
      <c r="X5" s="1002"/>
      <c r="Y5" s="1002"/>
      <c r="Z5" s="1003"/>
      <c r="AA5" s="1001" t="s">
        <v>379</v>
      </c>
      <c r="AB5" s="1002"/>
      <c r="AC5" s="1002"/>
      <c r="AD5" s="1002"/>
      <c r="AE5" s="1002"/>
      <c r="AF5" s="1094" t="s">
        <v>380</v>
      </c>
      <c r="AG5" s="1002"/>
      <c r="AH5" s="1002"/>
      <c r="AI5" s="1002"/>
      <c r="AJ5" s="1015"/>
      <c r="AK5" s="1002" t="s">
        <v>381</v>
      </c>
      <c r="AL5" s="1002"/>
      <c r="AM5" s="1002"/>
      <c r="AN5" s="1002"/>
      <c r="AO5" s="1003"/>
      <c r="AP5" s="1001" t="s">
        <v>382</v>
      </c>
      <c r="AQ5" s="1002"/>
      <c r="AR5" s="1002"/>
      <c r="AS5" s="1002"/>
      <c r="AT5" s="1003"/>
      <c r="AU5" s="1001" t="s">
        <v>383</v>
      </c>
      <c r="AV5" s="1002"/>
      <c r="AW5" s="1002"/>
      <c r="AX5" s="1002"/>
      <c r="AY5" s="1015"/>
      <c r="AZ5" s="232"/>
      <c r="BA5" s="232"/>
      <c r="BB5" s="232"/>
      <c r="BC5" s="232"/>
      <c r="BD5" s="232"/>
      <c r="BE5" s="233"/>
      <c r="BF5" s="233"/>
      <c r="BG5" s="233"/>
      <c r="BH5" s="233"/>
      <c r="BI5" s="233"/>
      <c r="BJ5" s="233"/>
      <c r="BK5" s="233"/>
      <c r="BL5" s="233"/>
      <c r="BM5" s="233"/>
      <c r="BN5" s="233"/>
      <c r="BO5" s="233"/>
      <c r="BP5" s="233"/>
      <c r="BQ5" s="995" t="s">
        <v>384</v>
      </c>
      <c r="BR5" s="996"/>
      <c r="BS5" s="996"/>
      <c r="BT5" s="996"/>
      <c r="BU5" s="996"/>
      <c r="BV5" s="996"/>
      <c r="BW5" s="996"/>
      <c r="BX5" s="996"/>
      <c r="BY5" s="996"/>
      <c r="BZ5" s="996"/>
      <c r="CA5" s="996"/>
      <c r="CB5" s="996"/>
      <c r="CC5" s="996"/>
      <c r="CD5" s="996"/>
      <c r="CE5" s="996"/>
      <c r="CF5" s="996"/>
      <c r="CG5" s="997"/>
      <c r="CH5" s="1001" t="s">
        <v>385</v>
      </c>
      <c r="CI5" s="1002"/>
      <c r="CJ5" s="1002"/>
      <c r="CK5" s="1002"/>
      <c r="CL5" s="1003"/>
      <c r="CM5" s="1001" t="s">
        <v>386</v>
      </c>
      <c r="CN5" s="1002"/>
      <c r="CO5" s="1002"/>
      <c r="CP5" s="1002"/>
      <c r="CQ5" s="1003"/>
      <c r="CR5" s="1001" t="s">
        <v>387</v>
      </c>
      <c r="CS5" s="1002"/>
      <c r="CT5" s="1002"/>
      <c r="CU5" s="1002"/>
      <c r="CV5" s="1003"/>
      <c r="CW5" s="1001" t="s">
        <v>388</v>
      </c>
      <c r="CX5" s="1002"/>
      <c r="CY5" s="1002"/>
      <c r="CZ5" s="1002"/>
      <c r="DA5" s="1003"/>
      <c r="DB5" s="1001" t="s">
        <v>389</v>
      </c>
      <c r="DC5" s="1002"/>
      <c r="DD5" s="1002"/>
      <c r="DE5" s="1002"/>
      <c r="DF5" s="1003"/>
      <c r="DG5" s="1084" t="s">
        <v>390</v>
      </c>
      <c r="DH5" s="1085"/>
      <c r="DI5" s="1085"/>
      <c r="DJ5" s="1085"/>
      <c r="DK5" s="1086"/>
      <c r="DL5" s="1084" t="s">
        <v>391</v>
      </c>
      <c r="DM5" s="1085"/>
      <c r="DN5" s="1085"/>
      <c r="DO5" s="1085"/>
      <c r="DP5" s="1086"/>
      <c r="DQ5" s="1001" t="s">
        <v>392</v>
      </c>
      <c r="DR5" s="1002"/>
      <c r="DS5" s="1002"/>
      <c r="DT5" s="1002"/>
      <c r="DU5" s="1003"/>
      <c r="DV5" s="1001" t="s">
        <v>383</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393</v>
      </c>
      <c r="C7" s="1048"/>
      <c r="D7" s="1048"/>
      <c r="E7" s="1048"/>
      <c r="F7" s="1048"/>
      <c r="G7" s="1048"/>
      <c r="H7" s="1048"/>
      <c r="I7" s="1048"/>
      <c r="J7" s="1048"/>
      <c r="K7" s="1048"/>
      <c r="L7" s="1048"/>
      <c r="M7" s="1048"/>
      <c r="N7" s="1048"/>
      <c r="O7" s="1048"/>
      <c r="P7" s="1049"/>
      <c r="Q7" s="1102">
        <v>35893</v>
      </c>
      <c r="R7" s="1103"/>
      <c r="S7" s="1103"/>
      <c r="T7" s="1103"/>
      <c r="U7" s="1103"/>
      <c r="V7" s="1103">
        <v>34213</v>
      </c>
      <c r="W7" s="1103"/>
      <c r="X7" s="1103"/>
      <c r="Y7" s="1103"/>
      <c r="Z7" s="1103"/>
      <c r="AA7" s="1103">
        <v>1680</v>
      </c>
      <c r="AB7" s="1103"/>
      <c r="AC7" s="1103"/>
      <c r="AD7" s="1103"/>
      <c r="AE7" s="1104"/>
      <c r="AF7" s="1105">
        <v>1033</v>
      </c>
      <c r="AG7" s="1106"/>
      <c r="AH7" s="1106"/>
      <c r="AI7" s="1106"/>
      <c r="AJ7" s="1107"/>
      <c r="AK7" s="1108">
        <v>162</v>
      </c>
      <c r="AL7" s="1109"/>
      <c r="AM7" s="1109"/>
      <c r="AN7" s="1109"/>
      <c r="AO7" s="1109"/>
      <c r="AP7" s="1109">
        <v>41217</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589</v>
      </c>
      <c r="BT7" s="1100"/>
      <c r="BU7" s="1100"/>
      <c r="BV7" s="1100"/>
      <c r="BW7" s="1100"/>
      <c r="BX7" s="1100"/>
      <c r="BY7" s="1100"/>
      <c r="BZ7" s="1100"/>
      <c r="CA7" s="1100"/>
      <c r="CB7" s="1100"/>
      <c r="CC7" s="1100"/>
      <c r="CD7" s="1100"/>
      <c r="CE7" s="1100"/>
      <c r="CF7" s="1100"/>
      <c r="CG7" s="1112"/>
      <c r="CH7" s="1096">
        <v>5</v>
      </c>
      <c r="CI7" s="1097"/>
      <c r="CJ7" s="1097"/>
      <c r="CK7" s="1097"/>
      <c r="CL7" s="1098"/>
      <c r="CM7" s="1096">
        <v>11</v>
      </c>
      <c r="CN7" s="1097"/>
      <c r="CO7" s="1097"/>
      <c r="CP7" s="1097"/>
      <c r="CQ7" s="1098"/>
      <c r="CR7" s="1096">
        <v>10</v>
      </c>
      <c r="CS7" s="1097"/>
      <c r="CT7" s="1097"/>
      <c r="CU7" s="1097"/>
      <c r="CV7" s="1098"/>
      <c r="CW7" s="1096" t="s">
        <v>588</v>
      </c>
      <c r="CX7" s="1097"/>
      <c r="CY7" s="1097"/>
      <c r="CZ7" s="1097"/>
      <c r="DA7" s="1098"/>
      <c r="DB7" s="1096" t="s">
        <v>588</v>
      </c>
      <c r="DC7" s="1097"/>
      <c r="DD7" s="1097"/>
      <c r="DE7" s="1097"/>
      <c r="DF7" s="1098"/>
      <c r="DG7" s="1096" t="s">
        <v>588</v>
      </c>
      <c r="DH7" s="1097"/>
      <c r="DI7" s="1097"/>
      <c r="DJ7" s="1097"/>
      <c r="DK7" s="1098"/>
      <c r="DL7" s="1096" t="s">
        <v>588</v>
      </c>
      <c r="DM7" s="1097"/>
      <c r="DN7" s="1097"/>
      <c r="DO7" s="1097"/>
      <c r="DP7" s="1098"/>
      <c r="DQ7" s="1096" t="s">
        <v>588</v>
      </c>
      <c r="DR7" s="1097"/>
      <c r="DS7" s="1097"/>
      <c r="DT7" s="1097"/>
      <c r="DU7" s="1098"/>
      <c r="DV7" s="1099"/>
      <c r="DW7" s="1100"/>
      <c r="DX7" s="1100"/>
      <c r="DY7" s="1100"/>
      <c r="DZ7" s="1101"/>
      <c r="EA7" s="234"/>
    </row>
    <row r="8" spans="1:131" s="235" customFormat="1" ht="26.25" customHeight="1" x14ac:dyDescent="0.15">
      <c r="A8" s="238">
        <v>2</v>
      </c>
      <c r="B8" s="1030" t="s">
        <v>394</v>
      </c>
      <c r="C8" s="1031"/>
      <c r="D8" s="1031"/>
      <c r="E8" s="1031"/>
      <c r="F8" s="1031"/>
      <c r="G8" s="1031"/>
      <c r="H8" s="1031"/>
      <c r="I8" s="1031"/>
      <c r="J8" s="1031"/>
      <c r="K8" s="1031"/>
      <c r="L8" s="1031"/>
      <c r="M8" s="1031"/>
      <c r="N8" s="1031"/>
      <c r="O8" s="1031"/>
      <c r="P8" s="1032"/>
      <c r="Q8" s="1038">
        <v>13</v>
      </c>
      <c r="R8" s="1039"/>
      <c r="S8" s="1039"/>
      <c r="T8" s="1039"/>
      <c r="U8" s="1039"/>
      <c r="V8" s="1039">
        <v>13</v>
      </c>
      <c r="W8" s="1039"/>
      <c r="X8" s="1039"/>
      <c r="Y8" s="1039"/>
      <c r="Z8" s="1039"/>
      <c r="AA8" s="1039">
        <v>0</v>
      </c>
      <c r="AB8" s="1039"/>
      <c r="AC8" s="1039"/>
      <c r="AD8" s="1039"/>
      <c r="AE8" s="1040"/>
      <c r="AF8" s="1035">
        <v>0</v>
      </c>
      <c r="AG8" s="1036"/>
      <c r="AH8" s="1036"/>
      <c r="AI8" s="1036"/>
      <c r="AJ8" s="1037"/>
      <c r="AK8" s="1080" t="s">
        <v>588</v>
      </c>
      <c r="AL8" s="1081"/>
      <c r="AM8" s="1081"/>
      <c r="AN8" s="1081"/>
      <c r="AO8" s="1081"/>
      <c r="AP8" s="1081" t="s">
        <v>588</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590</v>
      </c>
      <c r="BT8" s="993"/>
      <c r="BU8" s="993"/>
      <c r="BV8" s="993"/>
      <c r="BW8" s="993"/>
      <c r="BX8" s="993"/>
      <c r="BY8" s="993"/>
      <c r="BZ8" s="993"/>
      <c r="CA8" s="993"/>
      <c r="CB8" s="993"/>
      <c r="CC8" s="993"/>
      <c r="CD8" s="993"/>
      <c r="CE8" s="993"/>
      <c r="CF8" s="993"/>
      <c r="CG8" s="1014"/>
      <c r="CH8" s="989">
        <v>15</v>
      </c>
      <c r="CI8" s="990"/>
      <c r="CJ8" s="990"/>
      <c r="CK8" s="990"/>
      <c r="CL8" s="991"/>
      <c r="CM8" s="989">
        <v>71</v>
      </c>
      <c r="CN8" s="990"/>
      <c r="CO8" s="990"/>
      <c r="CP8" s="990"/>
      <c r="CQ8" s="991"/>
      <c r="CR8" s="989">
        <v>11</v>
      </c>
      <c r="CS8" s="990"/>
      <c r="CT8" s="990"/>
      <c r="CU8" s="990"/>
      <c r="CV8" s="991"/>
      <c r="CW8" s="989" t="s">
        <v>588</v>
      </c>
      <c r="CX8" s="990"/>
      <c r="CY8" s="990"/>
      <c r="CZ8" s="990"/>
      <c r="DA8" s="991"/>
      <c r="DB8" s="989" t="s">
        <v>588</v>
      </c>
      <c r="DC8" s="990"/>
      <c r="DD8" s="990"/>
      <c r="DE8" s="990"/>
      <c r="DF8" s="991"/>
      <c r="DG8" s="989" t="s">
        <v>588</v>
      </c>
      <c r="DH8" s="990"/>
      <c r="DI8" s="990"/>
      <c r="DJ8" s="990"/>
      <c r="DK8" s="991"/>
      <c r="DL8" s="989" t="s">
        <v>588</v>
      </c>
      <c r="DM8" s="990"/>
      <c r="DN8" s="990"/>
      <c r="DO8" s="990"/>
      <c r="DP8" s="991"/>
      <c r="DQ8" s="989" t="s">
        <v>588</v>
      </c>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591</v>
      </c>
      <c r="BT9" s="993"/>
      <c r="BU9" s="993"/>
      <c r="BV9" s="993"/>
      <c r="BW9" s="993"/>
      <c r="BX9" s="993"/>
      <c r="BY9" s="993"/>
      <c r="BZ9" s="993"/>
      <c r="CA9" s="993"/>
      <c r="CB9" s="993"/>
      <c r="CC9" s="993"/>
      <c r="CD9" s="993"/>
      <c r="CE9" s="993"/>
      <c r="CF9" s="993"/>
      <c r="CG9" s="1014"/>
      <c r="CH9" s="989">
        <v>0</v>
      </c>
      <c r="CI9" s="990"/>
      <c r="CJ9" s="990"/>
      <c r="CK9" s="990"/>
      <c r="CL9" s="991"/>
      <c r="CM9" s="989">
        <v>6</v>
      </c>
      <c r="CN9" s="990"/>
      <c r="CO9" s="990"/>
      <c r="CP9" s="990"/>
      <c r="CQ9" s="991"/>
      <c r="CR9" s="989">
        <v>5</v>
      </c>
      <c r="CS9" s="990"/>
      <c r="CT9" s="990"/>
      <c r="CU9" s="990"/>
      <c r="CV9" s="991"/>
      <c r="CW9" s="989" t="s">
        <v>588</v>
      </c>
      <c r="CX9" s="990"/>
      <c r="CY9" s="990"/>
      <c r="CZ9" s="990"/>
      <c r="DA9" s="991"/>
      <c r="DB9" s="989" t="s">
        <v>588</v>
      </c>
      <c r="DC9" s="990"/>
      <c r="DD9" s="990"/>
      <c r="DE9" s="990"/>
      <c r="DF9" s="991"/>
      <c r="DG9" s="989" t="s">
        <v>588</v>
      </c>
      <c r="DH9" s="990"/>
      <c r="DI9" s="990"/>
      <c r="DJ9" s="990"/>
      <c r="DK9" s="991"/>
      <c r="DL9" s="989" t="s">
        <v>588</v>
      </c>
      <c r="DM9" s="990"/>
      <c r="DN9" s="990"/>
      <c r="DO9" s="990"/>
      <c r="DP9" s="991"/>
      <c r="DQ9" s="989" t="s">
        <v>588</v>
      </c>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395</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396</v>
      </c>
      <c r="B23" s="937" t="s">
        <v>397</v>
      </c>
      <c r="C23" s="938"/>
      <c r="D23" s="938"/>
      <c r="E23" s="938"/>
      <c r="F23" s="938"/>
      <c r="G23" s="938"/>
      <c r="H23" s="938"/>
      <c r="I23" s="938"/>
      <c r="J23" s="938"/>
      <c r="K23" s="938"/>
      <c r="L23" s="938"/>
      <c r="M23" s="938"/>
      <c r="N23" s="938"/>
      <c r="O23" s="938"/>
      <c r="P23" s="948"/>
      <c r="Q23" s="1067">
        <v>35906</v>
      </c>
      <c r="R23" s="1061"/>
      <c r="S23" s="1061"/>
      <c r="T23" s="1061"/>
      <c r="U23" s="1061"/>
      <c r="V23" s="1061">
        <v>34226</v>
      </c>
      <c r="W23" s="1061"/>
      <c r="X23" s="1061"/>
      <c r="Y23" s="1061"/>
      <c r="Z23" s="1061"/>
      <c r="AA23" s="1061">
        <v>1680</v>
      </c>
      <c r="AB23" s="1061"/>
      <c r="AC23" s="1061"/>
      <c r="AD23" s="1061"/>
      <c r="AE23" s="1068"/>
      <c r="AF23" s="1069">
        <v>1033</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398</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399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400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376</v>
      </c>
      <c r="B26" s="996"/>
      <c r="C26" s="996"/>
      <c r="D26" s="996"/>
      <c r="E26" s="996"/>
      <c r="F26" s="996"/>
      <c r="G26" s="996"/>
      <c r="H26" s="996"/>
      <c r="I26" s="996"/>
      <c r="J26" s="996"/>
      <c r="K26" s="996"/>
      <c r="L26" s="996"/>
      <c r="M26" s="996"/>
      <c r="N26" s="996"/>
      <c r="O26" s="996"/>
      <c r="P26" s="997"/>
      <c r="Q26" s="1001" t="s">
        <v>401</v>
      </c>
      <c r="R26" s="1002"/>
      <c r="S26" s="1002"/>
      <c r="T26" s="1002"/>
      <c r="U26" s="1003"/>
      <c r="V26" s="1001" t="s">
        <v>402</v>
      </c>
      <c r="W26" s="1002"/>
      <c r="X26" s="1002"/>
      <c r="Y26" s="1002"/>
      <c r="Z26" s="1003"/>
      <c r="AA26" s="1001" t="s">
        <v>403</v>
      </c>
      <c r="AB26" s="1002"/>
      <c r="AC26" s="1002"/>
      <c r="AD26" s="1002"/>
      <c r="AE26" s="1002"/>
      <c r="AF26" s="1055" t="s">
        <v>404</v>
      </c>
      <c r="AG26" s="1008"/>
      <c r="AH26" s="1008"/>
      <c r="AI26" s="1008"/>
      <c r="AJ26" s="1056"/>
      <c r="AK26" s="1002" t="s">
        <v>405</v>
      </c>
      <c r="AL26" s="1002"/>
      <c r="AM26" s="1002"/>
      <c r="AN26" s="1002"/>
      <c r="AO26" s="1003"/>
      <c r="AP26" s="1001" t="s">
        <v>406</v>
      </c>
      <c r="AQ26" s="1002"/>
      <c r="AR26" s="1002"/>
      <c r="AS26" s="1002"/>
      <c r="AT26" s="1003"/>
      <c r="AU26" s="1001" t="s">
        <v>407</v>
      </c>
      <c r="AV26" s="1002"/>
      <c r="AW26" s="1002"/>
      <c r="AX26" s="1002"/>
      <c r="AY26" s="1003"/>
      <c r="AZ26" s="1001" t="s">
        <v>408</v>
      </c>
      <c r="BA26" s="1002"/>
      <c r="BB26" s="1002"/>
      <c r="BC26" s="1002"/>
      <c r="BD26" s="1003"/>
      <c r="BE26" s="1001" t="s">
        <v>383</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409</v>
      </c>
      <c r="C28" s="1048"/>
      <c r="D28" s="1048"/>
      <c r="E28" s="1048"/>
      <c r="F28" s="1048"/>
      <c r="G28" s="1048"/>
      <c r="H28" s="1048"/>
      <c r="I28" s="1048"/>
      <c r="J28" s="1048"/>
      <c r="K28" s="1048"/>
      <c r="L28" s="1048"/>
      <c r="M28" s="1048"/>
      <c r="N28" s="1048"/>
      <c r="O28" s="1048"/>
      <c r="P28" s="1049"/>
      <c r="Q28" s="1050">
        <v>7783</v>
      </c>
      <c r="R28" s="1051"/>
      <c r="S28" s="1051"/>
      <c r="T28" s="1051"/>
      <c r="U28" s="1051"/>
      <c r="V28" s="1051">
        <v>7888</v>
      </c>
      <c r="W28" s="1051"/>
      <c r="X28" s="1051"/>
      <c r="Y28" s="1051"/>
      <c r="Z28" s="1051"/>
      <c r="AA28" s="1051">
        <v>-105</v>
      </c>
      <c r="AB28" s="1051"/>
      <c r="AC28" s="1051"/>
      <c r="AD28" s="1051"/>
      <c r="AE28" s="1052"/>
      <c r="AF28" s="1053">
        <v>-105</v>
      </c>
      <c r="AG28" s="1051"/>
      <c r="AH28" s="1051"/>
      <c r="AI28" s="1051"/>
      <c r="AJ28" s="1054"/>
      <c r="AK28" s="1042">
        <v>651</v>
      </c>
      <c r="AL28" s="1043"/>
      <c r="AM28" s="1043"/>
      <c r="AN28" s="1043"/>
      <c r="AO28" s="1043"/>
      <c r="AP28" s="1043" t="s">
        <v>588</v>
      </c>
      <c r="AQ28" s="1043"/>
      <c r="AR28" s="1043"/>
      <c r="AS28" s="1043"/>
      <c r="AT28" s="1043"/>
      <c r="AU28" s="1043" t="s">
        <v>588</v>
      </c>
      <c r="AV28" s="1043"/>
      <c r="AW28" s="1043"/>
      <c r="AX28" s="1043"/>
      <c r="AY28" s="1043"/>
      <c r="AZ28" s="1044" t="s">
        <v>588</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410</v>
      </c>
      <c r="C29" s="1031"/>
      <c r="D29" s="1031"/>
      <c r="E29" s="1031"/>
      <c r="F29" s="1031"/>
      <c r="G29" s="1031"/>
      <c r="H29" s="1031"/>
      <c r="I29" s="1031"/>
      <c r="J29" s="1031"/>
      <c r="K29" s="1031"/>
      <c r="L29" s="1031"/>
      <c r="M29" s="1031"/>
      <c r="N29" s="1031"/>
      <c r="O29" s="1031"/>
      <c r="P29" s="1032"/>
      <c r="Q29" s="1038">
        <v>7242</v>
      </c>
      <c r="R29" s="1039"/>
      <c r="S29" s="1039"/>
      <c r="T29" s="1039"/>
      <c r="U29" s="1039"/>
      <c r="V29" s="1039">
        <v>6699</v>
      </c>
      <c r="W29" s="1039"/>
      <c r="X29" s="1039"/>
      <c r="Y29" s="1039"/>
      <c r="Z29" s="1039"/>
      <c r="AA29" s="1039">
        <v>543</v>
      </c>
      <c r="AB29" s="1039"/>
      <c r="AC29" s="1039"/>
      <c r="AD29" s="1039"/>
      <c r="AE29" s="1040"/>
      <c r="AF29" s="1035">
        <v>543</v>
      </c>
      <c r="AG29" s="1036"/>
      <c r="AH29" s="1036"/>
      <c r="AI29" s="1036"/>
      <c r="AJ29" s="1037"/>
      <c r="AK29" s="980">
        <v>1090</v>
      </c>
      <c r="AL29" s="971"/>
      <c r="AM29" s="971"/>
      <c r="AN29" s="971"/>
      <c r="AO29" s="971"/>
      <c r="AP29" s="971" t="s">
        <v>588</v>
      </c>
      <c r="AQ29" s="971"/>
      <c r="AR29" s="971"/>
      <c r="AS29" s="971"/>
      <c r="AT29" s="971"/>
      <c r="AU29" s="971" t="s">
        <v>588</v>
      </c>
      <c r="AV29" s="971"/>
      <c r="AW29" s="971"/>
      <c r="AX29" s="971"/>
      <c r="AY29" s="971"/>
      <c r="AZ29" s="1041" t="s">
        <v>588</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411</v>
      </c>
      <c r="C30" s="1031"/>
      <c r="D30" s="1031"/>
      <c r="E30" s="1031"/>
      <c r="F30" s="1031"/>
      <c r="G30" s="1031"/>
      <c r="H30" s="1031"/>
      <c r="I30" s="1031"/>
      <c r="J30" s="1031"/>
      <c r="K30" s="1031"/>
      <c r="L30" s="1031"/>
      <c r="M30" s="1031"/>
      <c r="N30" s="1031"/>
      <c r="O30" s="1031"/>
      <c r="P30" s="1032"/>
      <c r="Q30" s="1038">
        <v>975</v>
      </c>
      <c r="R30" s="1039"/>
      <c r="S30" s="1039"/>
      <c r="T30" s="1039"/>
      <c r="U30" s="1039"/>
      <c r="V30" s="1039">
        <v>967</v>
      </c>
      <c r="W30" s="1039"/>
      <c r="X30" s="1039"/>
      <c r="Y30" s="1039"/>
      <c r="Z30" s="1039"/>
      <c r="AA30" s="1039">
        <v>8</v>
      </c>
      <c r="AB30" s="1039"/>
      <c r="AC30" s="1039"/>
      <c r="AD30" s="1039"/>
      <c r="AE30" s="1040"/>
      <c r="AF30" s="1035">
        <v>8</v>
      </c>
      <c r="AG30" s="1036"/>
      <c r="AH30" s="1036"/>
      <c r="AI30" s="1036"/>
      <c r="AJ30" s="1037"/>
      <c r="AK30" s="980">
        <v>294</v>
      </c>
      <c r="AL30" s="971"/>
      <c r="AM30" s="971"/>
      <c r="AN30" s="971"/>
      <c r="AO30" s="971"/>
      <c r="AP30" s="971" t="s">
        <v>588</v>
      </c>
      <c r="AQ30" s="971"/>
      <c r="AR30" s="971"/>
      <c r="AS30" s="971"/>
      <c r="AT30" s="971"/>
      <c r="AU30" s="971" t="s">
        <v>588</v>
      </c>
      <c r="AV30" s="971"/>
      <c r="AW30" s="971"/>
      <c r="AX30" s="971"/>
      <c r="AY30" s="971"/>
      <c r="AZ30" s="1041" t="s">
        <v>588</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412</v>
      </c>
      <c r="C31" s="1031"/>
      <c r="D31" s="1031"/>
      <c r="E31" s="1031"/>
      <c r="F31" s="1031"/>
      <c r="G31" s="1031"/>
      <c r="H31" s="1031"/>
      <c r="I31" s="1031"/>
      <c r="J31" s="1031"/>
      <c r="K31" s="1031"/>
      <c r="L31" s="1031"/>
      <c r="M31" s="1031"/>
      <c r="N31" s="1031"/>
      <c r="O31" s="1031"/>
      <c r="P31" s="1032"/>
      <c r="Q31" s="1038">
        <v>1117</v>
      </c>
      <c r="R31" s="1039"/>
      <c r="S31" s="1039"/>
      <c r="T31" s="1039"/>
      <c r="U31" s="1039"/>
      <c r="V31" s="1039">
        <v>1201</v>
      </c>
      <c r="W31" s="1039"/>
      <c r="X31" s="1039"/>
      <c r="Y31" s="1039"/>
      <c r="Z31" s="1039"/>
      <c r="AA31" s="1039">
        <v>-84</v>
      </c>
      <c r="AB31" s="1039"/>
      <c r="AC31" s="1039"/>
      <c r="AD31" s="1039"/>
      <c r="AE31" s="1040"/>
      <c r="AF31" s="1035">
        <v>377</v>
      </c>
      <c r="AG31" s="1036"/>
      <c r="AH31" s="1036"/>
      <c r="AI31" s="1036"/>
      <c r="AJ31" s="1037"/>
      <c r="AK31" s="980">
        <v>138</v>
      </c>
      <c r="AL31" s="971"/>
      <c r="AM31" s="971"/>
      <c r="AN31" s="971"/>
      <c r="AO31" s="971"/>
      <c r="AP31" s="971">
        <v>3025</v>
      </c>
      <c r="AQ31" s="971"/>
      <c r="AR31" s="971"/>
      <c r="AS31" s="971"/>
      <c r="AT31" s="971"/>
      <c r="AU31" s="971">
        <v>1546</v>
      </c>
      <c r="AV31" s="971"/>
      <c r="AW31" s="971"/>
      <c r="AX31" s="971"/>
      <c r="AY31" s="971"/>
      <c r="AZ31" s="1041" t="s">
        <v>588</v>
      </c>
      <c r="BA31" s="1041"/>
      <c r="BB31" s="1041"/>
      <c r="BC31" s="1041"/>
      <c r="BD31" s="1041"/>
      <c r="BE31" s="972" t="s">
        <v>413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414</v>
      </c>
      <c r="C32" s="1031"/>
      <c r="D32" s="1031"/>
      <c r="E32" s="1031"/>
      <c r="F32" s="1031"/>
      <c r="G32" s="1031"/>
      <c r="H32" s="1031"/>
      <c r="I32" s="1031"/>
      <c r="J32" s="1031"/>
      <c r="K32" s="1031"/>
      <c r="L32" s="1031"/>
      <c r="M32" s="1031"/>
      <c r="N32" s="1031"/>
      <c r="O32" s="1031"/>
      <c r="P32" s="1032"/>
      <c r="Q32" s="1038">
        <v>510</v>
      </c>
      <c r="R32" s="1039"/>
      <c r="S32" s="1039"/>
      <c r="T32" s="1039"/>
      <c r="U32" s="1039"/>
      <c r="V32" s="1039">
        <v>382</v>
      </c>
      <c r="W32" s="1039"/>
      <c r="X32" s="1039"/>
      <c r="Y32" s="1039"/>
      <c r="Z32" s="1039"/>
      <c r="AA32" s="1039">
        <v>128</v>
      </c>
      <c r="AB32" s="1039"/>
      <c r="AC32" s="1039"/>
      <c r="AD32" s="1039"/>
      <c r="AE32" s="1040"/>
      <c r="AF32" s="1035">
        <v>360</v>
      </c>
      <c r="AG32" s="1036"/>
      <c r="AH32" s="1036"/>
      <c r="AI32" s="1036"/>
      <c r="AJ32" s="1037"/>
      <c r="AK32" s="980">
        <v>77</v>
      </c>
      <c r="AL32" s="971"/>
      <c r="AM32" s="971"/>
      <c r="AN32" s="971"/>
      <c r="AO32" s="971"/>
      <c r="AP32" s="971">
        <v>40</v>
      </c>
      <c r="AQ32" s="971"/>
      <c r="AR32" s="971"/>
      <c r="AS32" s="971"/>
      <c r="AT32" s="971"/>
      <c r="AU32" s="971">
        <v>24</v>
      </c>
      <c r="AV32" s="971"/>
      <c r="AW32" s="971"/>
      <c r="AX32" s="971"/>
      <c r="AY32" s="971"/>
      <c r="AZ32" s="1041" t="s">
        <v>588</v>
      </c>
      <c r="BA32" s="1041"/>
      <c r="BB32" s="1041"/>
      <c r="BC32" s="1041"/>
      <c r="BD32" s="1041"/>
      <c r="BE32" s="972" t="s">
        <v>415</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416</v>
      </c>
      <c r="C33" s="1031"/>
      <c r="D33" s="1031"/>
      <c r="E33" s="1031"/>
      <c r="F33" s="1031"/>
      <c r="G33" s="1031"/>
      <c r="H33" s="1031"/>
      <c r="I33" s="1031"/>
      <c r="J33" s="1031"/>
      <c r="K33" s="1031"/>
      <c r="L33" s="1031"/>
      <c r="M33" s="1031"/>
      <c r="N33" s="1031"/>
      <c r="O33" s="1031"/>
      <c r="P33" s="1032"/>
      <c r="Q33" s="1038">
        <v>1214</v>
      </c>
      <c r="R33" s="1039"/>
      <c r="S33" s="1039"/>
      <c r="T33" s="1039"/>
      <c r="U33" s="1039"/>
      <c r="V33" s="1039">
        <v>1302</v>
      </c>
      <c r="W33" s="1039"/>
      <c r="X33" s="1039"/>
      <c r="Y33" s="1039"/>
      <c r="Z33" s="1039"/>
      <c r="AA33" s="1039">
        <v>-88</v>
      </c>
      <c r="AB33" s="1039"/>
      <c r="AC33" s="1039"/>
      <c r="AD33" s="1039"/>
      <c r="AE33" s="1040"/>
      <c r="AF33" s="1035">
        <v>328</v>
      </c>
      <c r="AG33" s="1036"/>
      <c r="AH33" s="1036"/>
      <c r="AI33" s="1036"/>
      <c r="AJ33" s="1037"/>
      <c r="AK33" s="980">
        <v>649</v>
      </c>
      <c r="AL33" s="971"/>
      <c r="AM33" s="971"/>
      <c r="AN33" s="971"/>
      <c r="AO33" s="971"/>
      <c r="AP33" s="971">
        <v>7497</v>
      </c>
      <c r="AQ33" s="971"/>
      <c r="AR33" s="971"/>
      <c r="AS33" s="971"/>
      <c r="AT33" s="971"/>
      <c r="AU33" s="971">
        <v>5780</v>
      </c>
      <c r="AV33" s="971"/>
      <c r="AW33" s="971"/>
      <c r="AX33" s="971"/>
      <c r="AY33" s="971"/>
      <c r="AZ33" s="1041" t="s">
        <v>588</v>
      </c>
      <c r="BA33" s="1041"/>
      <c r="BB33" s="1041"/>
      <c r="BC33" s="1041"/>
      <c r="BD33" s="1041"/>
      <c r="BE33" s="972" t="s">
        <v>417</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418</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396</v>
      </c>
      <c r="B63" s="937" t="s">
        <v>419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1510</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398</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420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421</v>
      </c>
      <c r="B66" s="996"/>
      <c r="C66" s="996"/>
      <c r="D66" s="996"/>
      <c r="E66" s="996"/>
      <c r="F66" s="996"/>
      <c r="G66" s="996"/>
      <c r="H66" s="996"/>
      <c r="I66" s="996"/>
      <c r="J66" s="996"/>
      <c r="K66" s="996"/>
      <c r="L66" s="996"/>
      <c r="M66" s="996"/>
      <c r="N66" s="996"/>
      <c r="O66" s="996"/>
      <c r="P66" s="997"/>
      <c r="Q66" s="1001" t="s">
        <v>401</v>
      </c>
      <c r="R66" s="1002"/>
      <c r="S66" s="1002"/>
      <c r="T66" s="1002"/>
      <c r="U66" s="1003"/>
      <c r="V66" s="1001" t="s">
        <v>422</v>
      </c>
      <c r="W66" s="1002"/>
      <c r="X66" s="1002"/>
      <c r="Y66" s="1002"/>
      <c r="Z66" s="1003"/>
      <c r="AA66" s="1001" t="s">
        <v>423</v>
      </c>
      <c r="AB66" s="1002"/>
      <c r="AC66" s="1002"/>
      <c r="AD66" s="1002"/>
      <c r="AE66" s="1003"/>
      <c r="AF66" s="1007" t="s">
        <v>424</v>
      </c>
      <c r="AG66" s="1008"/>
      <c r="AH66" s="1008"/>
      <c r="AI66" s="1008"/>
      <c r="AJ66" s="1009"/>
      <c r="AK66" s="1001" t="s">
        <v>425</v>
      </c>
      <c r="AL66" s="996"/>
      <c r="AM66" s="996"/>
      <c r="AN66" s="996"/>
      <c r="AO66" s="997"/>
      <c r="AP66" s="1001" t="s">
        <v>426</v>
      </c>
      <c r="AQ66" s="1002"/>
      <c r="AR66" s="1002"/>
      <c r="AS66" s="1002"/>
      <c r="AT66" s="1003"/>
      <c r="AU66" s="1001" t="s">
        <v>427</v>
      </c>
      <c r="AV66" s="1002"/>
      <c r="AW66" s="1002"/>
      <c r="AX66" s="1002"/>
      <c r="AY66" s="1003"/>
      <c r="AZ66" s="1001" t="s">
        <v>383</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592</v>
      </c>
      <c r="C68" s="986"/>
      <c r="D68" s="986"/>
      <c r="E68" s="986"/>
      <c r="F68" s="986"/>
      <c r="G68" s="986"/>
      <c r="H68" s="986"/>
      <c r="I68" s="986"/>
      <c r="J68" s="986"/>
      <c r="K68" s="986"/>
      <c r="L68" s="986"/>
      <c r="M68" s="986"/>
      <c r="N68" s="986"/>
      <c r="O68" s="986"/>
      <c r="P68" s="987"/>
      <c r="Q68" s="988">
        <v>7036</v>
      </c>
      <c r="R68" s="982"/>
      <c r="S68" s="982"/>
      <c r="T68" s="982"/>
      <c r="U68" s="982"/>
      <c r="V68" s="982">
        <v>6106</v>
      </c>
      <c r="W68" s="982"/>
      <c r="X68" s="982"/>
      <c r="Y68" s="982"/>
      <c r="Z68" s="982"/>
      <c r="AA68" s="982">
        <v>930</v>
      </c>
      <c r="AB68" s="982"/>
      <c r="AC68" s="982"/>
      <c r="AD68" s="982"/>
      <c r="AE68" s="982"/>
      <c r="AF68" s="982">
        <v>930</v>
      </c>
      <c r="AG68" s="982"/>
      <c r="AH68" s="982"/>
      <c r="AI68" s="982"/>
      <c r="AJ68" s="982"/>
      <c r="AK68" s="982">
        <v>11</v>
      </c>
      <c r="AL68" s="982"/>
      <c r="AM68" s="982"/>
      <c r="AN68" s="982"/>
      <c r="AO68" s="982"/>
      <c r="AP68" s="982">
        <v>0</v>
      </c>
      <c r="AQ68" s="982"/>
      <c r="AR68" s="982"/>
      <c r="AS68" s="982"/>
      <c r="AT68" s="982"/>
      <c r="AU68" s="982" t="s">
        <v>588</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593</v>
      </c>
      <c r="C69" s="975"/>
      <c r="D69" s="975"/>
      <c r="E69" s="975"/>
      <c r="F69" s="975"/>
      <c r="G69" s="975"/>
      <c r="H69" s="975"/>
      <c r="I69" s="975"/>
      <c r="J69" s="975"/>
      <c r="K69" s="975"/>
      <c r="L69" s="975"/>
      <c r="M69" s="975"/>
      <c r="N69" s="975"/>
      <c r="O69" s="975"/>
      <c r="P69" s="976"/>
      <c r="Q69" s="977">
        <v>1308</v>
      </c>
      <c r="R69" s="971"/>
      <c r="S69" s="971"/>
      <c r="T69" s="971"/>
      <c r="U69" s="971"/>
      <c r="V69" s="971">
        <v>1001</v>
      </c>
      <c r="W69" s="971"/>
      <c r="X69" s="971"/>
      <c r="Y69" s="971"/>
      <c r="Z69" s="971"/>
      <c r="AA69" s="971">
        <v>307</v>
      </c>
      <c r="AB69" s="971"/>
      <c r="AC69" s="971"/>
      <c r="AD69" s="971"/>
      <c r="AE69" s="971"/>
      <c r="AF69" s="971">
        <v>307</v>
      </c>
      <c r="AG69" s="971"/>
      <c r="AH69" s="971"/>
      <c r="AI69" s="971"/>
      <c r="AJ69" s="971"/>
      <c r="AK69" s="971">
        <v>0</v>
      </c>
      <c r="AL69" s="971"/>
      <c r="AM69" s="971"/>
      <c r="AN69" s="971"/>
      <c r="AO69" s="971"/>
      <c r="AP69" s="971">
        <v>1943</v>
      </c>
      <c r="AQ69" s="971"/>
      <c r="AR69" s="971"/>
      <c r="AS69" s="971"/>
      <c r="AT69" s="971"/>
      <c r="AU69" s="971" t="s">
        <v>588</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594</v>
      </c>
      <c r="C70" s="975"/>
      <c r="D70" s="975"/>
      <c r="E70" s="975"/>
      <c r="F70" s="975"/>
      <c r="G70" s="975"/>
      <c r="H70" s="975"/>
      <c r="I70" s="975"/>
      <c r="J70" s="975"/>
      <c r="K70" s="975"/>
      <c r="L70" s="975"/>
      <c r="M70" s="975"/>
      <c r="N70" s="975"/>
      <c r="O70" s="975"/>
      <c r="P70" s="976"/>
      <c r="Q70" s="977">
        <v>8582</v>
      </c>
      <c r="R70" s="971"/>
      <c r="S70" s="971"/>
      <c r="T70" s="971"/>
      <c r="U70" s="971"/>
      <c r="V70" s="971">
        <v>8030</v>
      </c>
      <c r="W70" s="971"/>
      <c r="X70" s="971"/>
      <c r="Y70" s="971"/>
      <c r="Z70" s="971"/>
      <c r="AA70" s="971">
        <v>552</v>
      </c>
      <c r="AB70" s="971"/>
      <c r="AC70" s="971"/>
      <c r="AD70" s="971"/>
      <c r="AE70" s="971"/>
      <c r="AF70" s="971">
        <v>125</v>
      </c>
      <c r="AG70" s="971"/>
      <c r="AH70" s="971"/>
      <c r="AI70" s="971"/>
      <c r="AJ70" s="971"/>
      <c r="AK70" s="971">
        <v>97</v>
      </c>
      <c r="AL70" s="971"/>
      <c r="AM70" s="971"/>
      <c r="AN70" s="971"/>
      <c r="AO70" s="971"/>
      <c r="AP70" s="971">
        <v>8544</v>
      </c>
      <c r="AQ70" s="971"/>
      <c r="AR70" s="971"/>
      <c r="AS70" s="971"/>
      <c r="AT70" s="971"/>
      <c r="AU70" s="971">
        <v>3970</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595</v>
      </c>
      <c r="C71" s="975"/>
      <c r="D71" s="975"/>
      <c r="E71" s="975"/>
      <c r="F71" s="975"/>
      <c r="G71" s="975"/>
      <c r="H71" s="975"/>
      <c r="I71" s="975"/>
      <c r="J71" s="975"/>
      <c r="K71" s="975"/>
      <c r="L71" s="975"/>
      <c r="M71" s="975"/>
      <c r="N71" s="975"/>
      <c r="O71" s="975"/>
      <c r="P71" s="976"/>
      <c r="Q71" s="977">
        <v>6</v>
      </c>
      <c r="R71" s="971"/>
      <c r="S71" s="971"/>
      <c r="T71" s="971"/>
      <c r="U71" s="971"/>
      <c r="V71" s="971">
        <v>5</v>
      </c>
      <c r="W71" s="971"/>
      <c r="X71" s="971"/>
      <c r="Y71" s="971"/>
      <c r="Z71" s="971"/>
      <c r="AA71" s="971">
        <v>1</v>
      </c>
      <c r="AB71" s="971"/>
      <c r="AC71" s="971"/>
      <c r="AD71" s="971"/>
      <c r="AE71" s="971"/>
      <c r="AF71" s="971">
        <v>1</v>
      </c>
      <c r="AG71" s="971"/>
      <c r="AH71" s="971"/>
      <c r="AI71" s="971"/>
      <c r="AJ71" s="971"/>
      <c r="AK71" s="971" t="s">
        <v>588</v>
      </c>
      <c r="AL71" s="971"/>
      <c r="AM71" s="971"/>
      <c r="AN71" s="971"/>
      <c r="AO71" s="971"/>
      <c r="AP71" s="971" t="s">
        <v>588</v>
      </c>
      <c r="AQ71" s="971"/>
      <c r="AR71" s="971"/>
      <c r="AS71" s="971"/>
      <c r="AT71" s="971"/>
      <c r="AU71" s="971" t="s">
        <v>588</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596</v>
      </c>
      <c r="C72" s="975"/>
      <c r="D72" s="975"/>
      <c r="E72" s="975"/>
      <c r="F72" s="975"/>
      <c r="G72" s="975"/>
      <c r="H72" s="975"/>
      <c r="I72" s="975"/>
      <c r="J72" s="975"/>
      <c r="K72" s="975"/>
      <c r="L72" s="975"/>
      <c r="M72" s="975"/>
      <c r="N72" s="975"/>
      <c r="O72" s="975"/>
      <c r="P72" s="976"/>
      <c r="Q72" s="977">
        <v>254</v>
      </c>
      <c r="R72" s="971"/>
      <c r="S72" s="971"/>
      <c r="T72" s="971"/>
      <c r="U72" s="971"/>
      <c r="V72" s="971">
        <v>245</v>
      </c>
      <c r="W72" s="971"/>
      <c r="X72" s="971"/>
      <c r="Y72" s="971"/>
      <c r="Z72" s="971"/>
      <c r="AA72" s="971">
        <v>9</v>
      </c>
      <c r="AB72" s="971"/>
      <c r="AC72" s="971"/>
      <c r="AD72" s="971"/>
      <c r="AE72" s="971"/>
      <c r="AF72" s="971">
        <v>9</v>
      </c>
      <c r="AG72" s="971"/>
      <c r="AH72" s="971"/>
      <c r="AI72" s="971"/>
      <c r="AJ72" s="971"/>
      <c r="AK72" s="971" t="s">
        <v>588</v>
      </c>
      <c r="AL72" s="971"/>
      <c r="AM72" s="971"/>
      <c r="AN72" s="971"/>
      <c r="AO72" s="971"/>
      <c r="AP72" s="971" t="s">
        <v>588</v>
      </c>
      <c r="AQ72" s="971"/>
      <c r="AR72" s="971"/>
      <c r="AS72" s="971"/>
      <c r="AT72" s="971"/>
      <c r="AU72" s="971" t="s">
        <v>588</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597</v>
      </c>
      <c r="C73" s="975"/>
      <c r="D73" s="975"/>
      <c r="E73" s="975"/>
      <c r="F73" s="975"/>
      <c r="G73" s="975"/>
      <c r="H73" s="975"/>
      <c r="I73" s="975"/>
      <c r="J73" s="975"/>
      <c r="K73" s="975"/>
      <c r="L73" s="975"/>
      <c r="M73" s="975"/>
      <c r="N73" s="975"/>
      <c r="O73" s="975"/>
      <c r="P73" s="976"/>
      <c r="Q73" s="977">
        <v>305293</v>
      </c>
      <c r="R73" s="971"/>
      <c r="S73" s="971"/>
      <c r="T73" s="971"/>
      <c r="U73" s="971"/>
      <c r="V73" s="971">
        <v>294817</v>
      </c>
      <c r="W73" s="971"/>
      <c r="X73" s="971"/>
      <c r="Y73" s="971"/>
      <c r="Z73" s="971"/>
      <c r="AA73" s="971">
        <v>10476</v>
      </c>
      <c r="AB73" s="971"/>
      <c r="AC73" s="971"/>
      <c r="AD73" s="971"/>
      <c r="AE73" s="971"/>
      <c r="AF73" s="971">
        <v>6371</v>
      </c>
      <c r="AG73" s="971"/>
      <c r="AH73" s="971"/>
      <c r="AI73" s="971"/>
      <c r="AJ73" s="971"/>
      <c r="AK73" s="971" t="s">
        <v>588</v>
      </c>
      <c r="AL73" s="971"/>
      <c r="AM73" s="971"/>
      <c r="AN73" s="971"/>
      <c r="AO73" s="971"/>
      <c r="AP73" s="971" t="s">
        <v>588</v>
      </c>
      <c r="AQ73" s="971"/>
      <c r="AR73" s="971"/>
      <c r="AS73" s="971"/>
      <c r="AT73" s="971"/>
      <c r="AU73" s="971" t="s">
        <v>588</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396</v>
      </c>
      <c r="B88" s="937" t="s">
        <v>428</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396</v>
      </c>
      <c r="BR102" s="937" t="s">
        <v>429</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430</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431</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434</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435</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436</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437</v>
      </c>
      <c r="AB109" s="896"/>
      <c r="AC109" s="896"/>
      <c r="AD109" s="896"/>
      <c r="AE109" s="897"/>
      <c r="AF109" s="898" t="s">
        <v>438</v>
      </c>
      <c r="AG109" s="896"/>
      <c r="AH109" s="896"/>
      <c r="AI109" s="896"/>
      <c r="AJ109" s="897"/>
      <c r="AK109" s="898" t="s">
        <v>313</v>
      </c>
      <c r="AL109" s="896"/>
      <c r="AM109" s="896"/>
      <c r="AN109" s="896"/>
      <c r="AO109" s="897"/>
      <c r="AP109" s="898" t="s">
        <v>439</v>
      </c>
      <c r="AQ109" s="896"/>
      <c r="AR109" s="896"/>
      <c r="AS109" s="896"/>
      <c r="AT109" s="929"/>
      <c r="AU109" s="895" t="s">
        <v>436</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437</v>
      </c>
      <c r="BR109" s="896"/>
      <c r="BS109" s="896"/>
      <c r="BT109" s="896"/>
      <c r="BU109" s="897"/>
      <c r="BV109" s="898" t="s">
        <v>438</v>
      </c>
      <c r="BW109" s="896"/>
      <c r="BX109" s="896"/>
      <c r="BY109" s="896"/>
      <c r="BZ109" s="897"/>
      <c r="CA109" s="898" t="s">
        <v>313</v>
      </c>
      <c r="CB109" s="896"/>
      <c r="CC109" s="896"/>
      <c r="CD109" s="896"/>
      <c r="CE109" s="897"/>
      <c r="CF109" s="936" t="s">
        <v>439</v>
      </c>
      <c r="CG109" s="936"/>
      <c r="CH109" s="936"/>
      <c r="CI109" s="936"/>
      <c r="CJ109" s="936"/>
      <c r="CK109" s="898" t="s">
        <v>440</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437</v>
      </c>
      <c r="DH109" s="896"/>
      <c r="DI109" s="896"/>
      <c r="DJ109" s="896"/>
      <c r="DK109" s="897"/>
      <c r="DL109" s="898" t="s">
        <v>438</v>
      </c>
      <c r="DM109" s="896"/>
      <c r="DN109" s="896"/>
      <c r="DO109" s="896"/>
      <c r="DP109" s="897"/>
      <c r="DQ109" s="898" t="s">
        <v>313</v>
      </c>
      <c r="DR109" s="896"/>
      <c r="DS109" s="896"/>
      <c r="DT109" s="896"/>
      <c r="DU109" s="897"/>
      <c r="DV109" s="898" t="s">
        <v>439</v>
      </c>
      <c r="DW109" s="896"/>
      <c r="DX109" s="896"/>
      <c r="DY109" s="896"/>
      <c r="DZ109" s="929"/>
    </row>
    <row r="110" spans="1:131" s="230" customFormat="1" ht="26.25" customHeight="1" x14ac:dyDescent="0.15">
      <c r="A110" s="807" t="s">
        <v>441</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3976508</v>
      </c>
      <c r="AB110" s="889"/>
      <c r="AC110" s="889"/>
      <c r="AD110" s="889"/>
      <c r="AE110" s="890"/>
      <c r="AF110" s="891">
        <v>4223347</v>
      </c>
      <c r="AG110" s="889"/>
      <c r="AH110" s="889"/>
      <c r="AI110" s="889"/>
      <c r="AJ110" s="890"/>
      <c r="AK110" s="891">
        <v>4494282</v>
      </c>
      <c r="AL110" s="889"/>
      <c r="AM110" s="889"/>
      <c r="AN110" s="889"/>
      <c r="AO110" s="890"/>
      <c r="AP110" s="892">
        <v>31.2</v>
      </c>
      <c r="AQ110" s="893"/>
      <c r="AR110" s="893"/>
      <c r="AS110" s="893"/>
      <c r="AT110" s="894"/>
      <c r="AU110" s="930" t="s">
        <v>74</v>
      </c>
      <c r="AV110" s="931"/>
      <c r="AW110" s="931"/>
      <c r="AX110" s="931"/>
      <c r="AY110" s="931"/>
      <c r="AZ110" s="860" t="s">
        <v>442</v>
      </c>
      <c r="BA110" s="808"/>
      <c r="BB110" s="808"/>
      <c r="BC110" s="808"/>
      <c r="BD110" s="808"/>
      <c r="BE110" s="808"/>
      <c r="BF110" s="808"/>
      <c r="BG110" s="808"/>
      <c r="BH110" s="808"/>
      <c r="BI110" s="808"/>
      <c r="BJ110" s="808"/>
      <c r="BK110" s="808"/>
      <c r="BL110" s="808"/>
      <c r="BM110" s="808"/>
      <c r="BN110" s="808"/>
      <c r="BO110" s="808"/>
      <c r="BP110" s="809"/>
      <c r="BQ110" s="861">
        <v>41988914</v>
      </c>
      <c r="BR110" s="842"/>
      <c r="BS110" s="842"/>
      <c r="BT110" s="842"/>
      <c r="BU110" s="842"/>
      <c r="BV110" s="842">
        <v>42782318</v>
      </c>
      <c r="BW110" s="842"/>
      <c r="BX110" s="842"/>
      <c r="BY110" s="842"/>
      <c r="BZ110" s="842"/>
      <c r="CA110" s="842">
        <v>41216887</v>
      </c>
      <c r="CB110" s="842"/>
      <c r="CC110" s="842"/>
      <c r="CD110" s="842"/>
      <c r="CE110" s="842"/>
      <c r="CF110" s="866">
        <v>286.39999999999998</v>
      </c>
      <c r="CG110" s="867"/>
      <c r="CH110" s="867"/>
      <c r="CI110" s="867"/>
      <c r="CJ110" s="867"/>
      <c r="CK110" s="926" t="s">
        <v>443</v>
      </c>
      <c r="CL110" s="819"/>
      <c r="CM110" s="860" t="s">
        <v>444</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65448</v>
      </c>
      <c r="DH110" s="842"/>
      <c r="DI110" s="842"/>
      <c r="DJ110" s="842"/>
      <c r="DK110" s="842"/>
      <c r="DL110" s="842">
        <v>64800</v>
      </c>
      <c r="DM110" s="842"/>
      <c r="DN110" s="842"/>
      <c r="DO110" s="842"/>
      <c r="DP110" s="842"/>
      <c r="DQ110" s="842">
        <v>54000</v>
      </c>
      <c r="DR110" s="842"/>
      <c r="DS110" s="842"/>
      <c r="DT110" s="842"/>
      <c r="DU110" s="842"/>
      <c r="DV110" s="843">
        <v>0.4</v>
      </c>
      <c r="DW110" s="843"/>
      <c r="DX110" s="843"/>
      <c r="DY110" s="843"/>
      <c r="DZ110" s="844"/>
    </row>
    <row r="111" spans="1:131" s="230" customFormat="1" ht="26.25" customHeight="1" x14ac:dyDescent="0.15">
      <c r="A111" s="774" t="s">
        <v>445</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446</v>
      </c>
      <c r="AB111" s="919"/>
      <c r="AC111" s="919"/>
      <c r="AD111" s="919"/>
      <c r="AE111" s="920"/>
      <c r="AF111" s="921" t="s">
        <v>446</v>
      </c>
      <c r="AG111" s="919"/>
      <c r="AH111" s="919"/>
      <c r="AI111" s="919"/>
      <c r="AJ111" s="920"/>
      <c r="AK111" s="921" t="s">
        <v>447</v>
      </c>
      <c r="AL111" s="919"/>
      <c r="AM111" s="919"/>
      <c r="AN111" s="919"/>
      <c r="AO111" s="920"/>
      <c r="AP111" s="922" t="s">
        <v>446</v>
      </c>
      <c r="AQ111" s="923"/>
      <c r="AR111" s="923"/>
      <c r="AS111" s="923"/>
      <c r="AT111" s="924"/>
      <c r="AU111" s="932"/>
      <c r="AV111" s="933"/>
      <c r="AW111" s="933"/>
      <c r="AX111" s="933"/>
      <c r="AY111" s="933"/>
      <c r="AZ111" s="815" t="s">
        <v>448</v>
      </c>
      <c r="BA111" s="752"/>
      <c r="BB111" s="752"/>
      <c r="BC111" s="752"/>
      <c r="BD111" s="752"/>
      <c r="BE111" s="752"/>
      <c r="BF111" s="752"/>
      <c r="BG111" s="752"/>
      <c r="BH111" s="752"/>
      <c r="BI111" s="752"/>
      <c r="BJ111" s="752"/>
      <c r="BK111" s="752"/>
      <c r="BL111" s="752"/>
      <c r="BM111" s="752"/>
      <c r="BN111" s="752"/>
      <c r="BO111" s="752"/>
      <c r="BP111" s="753"/>
      <c r="BQ111" s="816">
        <v>65448</v>
      </c>
      <c r="BR111" s="817"/>
      <c r="BS111" s="817"/>
      <c r="BT111" s="817"/>
      <c r="BU111" s="817"/>
      <c r="BV111" s="817">
        <v>64800</v>
      </c>
      <c r="BW111" s="817"/>
      <c r="BX111" s="817"/>
      <c r="BY111" s="817"/>
      <c r="BZ111" s="817"/>
      <c r="CA111" s="817">
        <v>54000</v>
      </c>
      <c r="CB111" s="817"/>
      <c r="CC111" s="817"/>
      <c r="CD111" s="817"/>
      <c r="CE111" s="817"/>
      <c r="CF111" s="875">
        <v>0.4</v>
      </c>
      <c r="CG111" s="876"/>
      <c r="CH111" s="876"/>
      <c r="CI111" s="876"/>
      <c r="CJ111" s="876"/>
      <c r="CK111" s="927"/>
      <c r="CL111" s="821"/>
      <c r="CM111" s="815" t="s">
        <v>449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447</v>
      </c>
      <c r="DH111" s="817"/>
      <c r="DI111" s="817"/>
      <c r="DJ111" s="817"/>
      <c r="DK111" s="817"/>
      <c r="DL111" s="817" t="s">
        <v>447</v>
      </c>
      <c r="DM111" s="817"/>
      <c r="DN111" s="817"/>
      <c r="DO111" s="817"/>
      <c r="DP111" s="817"/>
      <c r="DQ111" s="817" t="s">
        <v>447</v>
      </c>
      <c r="DR111" s="817"/>
      <c r="DS111" s="817"/>
      <c r="DT111" s="817"/>
      <c r="DU111" s="817"/>
      <c r="DV111" s="794" t="s">
        <v>447</v>
      </c>
      <c r="DW111" s="794"/>
      <c r="DX111" s="794"/>
      <c r="DY111" s="794"/>
      <c r="DZ111" s="795"/>
    </row>
    <row r="112" spans="1:131" s="230" customFormat="1" ht="26.25" customHeight="1" x14ac:dyDescent="0.15">
      <c r="A112" s="912" t="s">
        <v>450</v>
      </c>
      <c r="B112" s="913"/>
      <c r="C112" s="752" t="s">
        <v>451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452</v>
      </c>
      <c r="AB112" s="780"/>
      <c r="AC112" s="780"/>
      <c r="AD112" s="780"/>
      <c r="AE112" s="781"/>
      <c r="AF112" s="782" t="s">
        <v>446</v>
      </c>
      <c r="AG112" s="780"/>
      <c r="AH112" s="780"/>
      <c r="AI112" s="780"/>
      <c r="AJ112" s="781"/>
      <c r="AK112" s="782" t="s">
        <v>452</v>
      </c>
      <c r="AL112" s="780"/>
      <c r="AM112" s="780"/>
      <c r="AN112" s="780"/>
      <c r="AO112" s="781"/>
      <c r="AP112" s="824" t="s">
        <v>452</v>
      </c>
      <c r="AQ112" s="825"/>
      <c r="AR112" s="825"/>
      <c r="AS112" s="825"/>
      <c r="AT112" s="826"/>
      <c r="AU112" s="932"/>
      <c r="AV112" s="933"/>
      <c r="AW112" s="933"/>
      <c r="AX112" s="933"/>
      <c r="AY112" s="933"/>
      <c r="AZ112" s="815" t="s">
        <v>453</v>
      </c>
      <c r="BA112" s="752"/>
      <c r="BB112" s="752"/>
      <c r="BC112" s="752"/>
      <c r="BD112" s="752"/>
      <c r="BE112" s="752"/>
      <c r="BF112" s="752"/>
      <c r="BG112" s="752"/>
      <c r="BH112" s="752"/>
      <c r="BI112" s="752"/>
      <c r="BJ112" s="752"/>
      <c r="BK112" s="752"/>
      <c r="BL112" s="752"/>
      <c r="BM112" s="752"/>
      <c r="BN112" s="752"/>
      <c r="BO112" s="752"/>
      <c r="BP112" s="753"/>
      <c r="BQ112" s="816">
        <v>7097090</v>
      </c>
      <c r="BR112" s="817"/>
      <c r="BS112" s="817"/>
      <c r="BT112" s="817"/>
      <c r="BU112" s="817"/>
      <c r="BV112" s="817">
        <v>8458387</v>
      </c>
      <c r="BW112" s="817"/>
      <c r="BX112" s="817"/>
      <c r="BY112" s="817"/>
      <c r="BZ112" s="817"/>
      <c r="CA112" s="817">
        <v>7349472</v>
      </c>
      <c r="CB112" s="817"/>
      <c r="CC112" s="817"/>
      <c r="CD112" s="817"/>
      <c r="CE112" s="817"/>
      <c r="CF112" s="875">
        <v>51.1</v>
      </c>
      <c r="CG112" s="876"/>
      <c r="CH112" s="876"/>
      <c r="CI112" s="876"/>
      <c r="CJ112" s="876"/>
      <c r="CK112" s="927"/>
      <c r="CL112" s="821"/>
      <c r="CM112" s="815" t="s">
        <v>454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446</v>
      </c>
      <c r="DH112" s="817"/>
      <c r="DI112" s="817"/>
      <c r="DJ112" s="817"/>
      <c r="DK112" s="817"/>
      <c r="DL112" s="817" t="s">
        <v>447</v>
      </c>
      <c r="DM112" s="817"/>
      <c r="DN112" s="817"/>
      <c r="DO112" s="817"/>
      <c r="DP112" s="817"/>
      <c r="DQ112" s="817" t="s">
        <v>452</v>
      </c>
      <c r="DR112" s="817"/>
      <c r="DS112" s="817"/>
      <c r="DT112" s="817"/>
      <c r="DU112" s="817"/>
      <c r="DV112" s="794" t="s">
        <v>446</v>
      </c>
      <c r="DW112" s="794"/>
      <c r="DX112" s="794"/>
      <c r="DY112" s="794"/>
      <c r="DZ112" s="795"/>
    </row>
    <row r="113" spans="1:130" s="230" customFormat="1" ht="26.25" customHeight="1" x14ac:dyDescent="0.15">
      <c r="A113" s="914"/>
      <c r="B113" s="915"/>
      <c r="C113" s="752" t="s">
        <v>455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949386</v>
      </c>
      <c r="AB113" s="919"/>
      <c r="AC113" s="919"/>
      <c r="AD113" s="919"/>
      <c r="AE113" s="920"/>
      <c r="AF113" s="921">
        <v>839122</v>
      </c>
      <c r="AG113" s="919"/>
      <c r="AH113" s="919"/>
      <c r="AI113" s="919"/>
      <c r="AJ113" s="920"/>
      <c r="AK113" s="921">
        <v>645928</v>
      </c>
      <c r="AL113" s="919"/>
      <c r="AM113" s="919"/>
      <c r="AN113" s="919"/>
      <c r="AO113" s="920"/>
      <c r="AP113" s="922">
        <v>4.5</v>
      </c>
      <c r="AQ113" s="923"/>
      <c r="AR113" s="923"/>
      <c r="AS113" s="923"/>
      <c r="AT113" s="924"/>
      <c r="AU113" s="932"/>
      <c r="AV113" s="933"/>
      <c r="AW113" s="933"/>
      <c r="AX113" s="933"/>
      <c r="AY113" s="933"/>
      <c r="AZ113" s="815" t="s">
        <v>456</v>
      </c>
      <c r="BA113" s="752"/>
      <c r="BB113" s="752"/>
      <c r="BC113" s="752"/>
      <c r="BD113" s="752"/>
      <c r="BE113" s="752"/>
      <c r="BF113" s="752"/>
      <c r="BG113" s="752"/>
      <c r="BH113" s="752"/>
      <c r="BI113" s="752"/>
      <c r="BJ113" s="752"/>
      <c r="BK113" s="752"/>
      <c r="BL113" s="752"/>
      <c r="BM113" s="752"/>
      <c r="BN113" s="752"/>
      <c r="BO113" s="752"/>
      <c r="BP113" s="753"/>
      <c r="BQ113" s="816">
        <v>731717</v>
      </c>
      <c r="BR113" s="817"/>
      <c r="BS113" s="817"/>
      <c r="BT113" s="817"/>
      <c r="BU113" s="817"/>
      <c r="BV113" s="817">
        <v>1745666</v>
      </c>
      <c r="BW113" s="817"/>
      <c r="BX113" s="817"/>
      <c r="BY113" s="817"/>
      <c r="BZ113" s="817"/>
      <c r="CA113" s="817">
        <v>3969510</v>
      </c>
      <c r="CB113" s="817"/>
      <c r="CC113" s="817"/>
      <c r="CD113" s="817"/>
      <c r="CE113" s="817"/>
      <c r="CF113" s="875">
        <v>27.6</v>
      </c>
      <c r="CG113" s="876"/>
      <c r="CH113" s="876"/>
      <c r="CI113" s="876"/>
      <c r="CJ113" s="876"/>
      <c r="CK113" s="927"/>
      <c r="CL113" s="821"/>
      <c r="CM113" s="815" t="s">
        <v>457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446</v>
      </c>
      <c r="DH113" s="780"/>
      <c r="DI113" s="780"/>
      <c r="DJ113" s="780"/>
      <c r="DK113" s="781"/>
      <c r="DL113" s="782" t="s">
        <v>447</v>
      </c>
      <c r="DM113" s="780"/>
      <c r="DN113" s="780"/>
      <c r="DO113" s="780"/>
      <c r="DP113" s="781"/>
      <c r="DQ113" s="782" t="s">
        <v>447</v>
      </c>
      <c r="DR113" s="780"/>
      <c r="DS113" s="780"/>
      <c r="DT113" s="780"/>
      <c r="DU113" s="781"/>
      <c r="DV113" s="824" t="s">
        <v>446</v>
      </c>
      <c r="DW113" s="825"/>
      <c r="DX113" s="825"/>
      <c r="DY113" s="825"/>
      <c r="DZ113" s="826"/>
    </row>
    <row r="114" spans="1:130" s="230" customFormat="1" ht="26.25" customHeight="1" x14ac:dyDescent="0.15">
      <c r="A114" s="914"/>
      <c r="B114" s="915"/>
      <c r="C114" s="752" t="s">
        <v>458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67421</v>
      </c>
      <c r="AB114" s="780"/>
      <c r="AC114" s="780"/>
      <c r="AD114" s="780"/>
      <c r="AE114" s="781"/>
      <c r="AF114" s="782">
        <v>90953</v>
      </c>
      <c r="AG114" s="780"/>
      <c r="AH114" s="780"/>
      <c r="AI114" s="780"/>
      <c r="AJ114" s="781"/>
      <c r="AK114" s="782">
        <v>183247</v>
      </c>
      <c r="AL114" s="780"/>
      <c r="AM114" s="780"/>
      <c r="AN114" s="780"/>
      <c r="AO114" s="781"/>
      <c r="AP114" s="824">
        <v>1.3</v>
      </c>
      <c r="AQ114" s="825"/>
      <c r="AR114" s="825"/>
      <c r="AS114" s="825"/>
      <c r="AT114" s="826"/>
      <c r="AU114" s="932"/>
      <c r="AV114" s="933"/>
      <c r="AW114" s="933"/>
      <c r="AX114" s="933"/>
      <c r="AY114" s="933"/>
      <c r="AZ114" s="815" t="s">
        <v>459</v>
      </c>
      <c r="BA114" s="752"/>
      <c r="BB114" s="752"/>
      <c r="BC114" s="752"/>
      <c r="BD114" s="752"/>
      <c r="BE114" s="752"/>
      <c r="BF114" s="752"/>
      <c r="BG114" s="752"/>
      <c r="BH114" s="752"/>
      <c r="BI114" s="752"/>
      <c r="BJ114" s="752"/>
      <c r="BK114" s="752"/>
      <c r="BL114" s="752"/>
      <c r="BM114" s="752"/>
      <c r="BN114" s="752"/>
      <c r="BO114" s="752"/>
      <c r="BP114" s="753"/>
      <c r="BQ114" s="816">
        <v>3196278</v>
      </c>
      <c r="BR114" s="817"/>
      <c r="BS114" s="817"/>
      <c r="BT114" s="817"/>
      <c r="BU114" s="817"/>
      <c r="BV114" s="817">
        <v>2643067</v>
      </c>
      <c r="BW114" s="817"/>
      <c r="BX114" s="817"/>
      <c r="BY114" s="817"/>
      <c r="BZ114" s="817"/>
      <c r="CA114" s="817">
        <v>2765507</v>
      </c>
      <c r="CB114" s="817"/>
      <c r="CC114" s="817"/>
      <c r="CD114" s="817"/>
      <c r="CE114" s="817"/>
      <c r="CF114" s="875">
        <v>19.2</v>
      </c>
      <c r="CG114" s="876"/>
      <c r="CH114" s="876"/>
      <c r="CI114" s="876"/>
      <c r="CJ114" s="876"/>
      <c r="CK114" s="927"/>
      <c r="CL114" s="821"/>
      <c r="CM114" s="815" t="s">
        <v>460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452</v>
      </c>
      <c r="DH114" s="780"/>
      <c r="DI114" s="780"/>
      <c r="DJ114" s="780"/>
      <c r="DK114" s="781"/>
      <c r="DL114" s="782" t="s">
        <v>452</v>
      </c>
      <c r="DM114" s="780"/>
      <c r="DN114" s="780"/>
      <c r="DO114" s="780"/>
      <c r="DP114" s="781"/>
      <c r="DQ114" s="782" t="s">
        <v>452</v>
      </c>
      <c r="DR114" s="780"/>
      <c r="DS114" s="780"/>
      <c r="DT114" s="780"/>
      <c r="DU114" s="781"/>
      <c r="DV114" s="824" t="s">
        <v>447</v>
      </c>
      <c r="DW114" s="825"/>
      <c r="DX114" s="825"/>
      <c r="DY114" s="825"/>
      <c r="DZ114" s="826"/>
    </row>
    <row r="115" spans="1:130" s="230" customFormat="1" ht="26.25" customHeight="1" x14ac:dyDescent="0.15">
      <c r="A115" s="914"/>
      <c r="B115" s="915"/>
      <c r="C115" s="752" t="s">
        <v>461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9768</v>
      </c>
      <c r="AB115" s="919"/>
      <c r="AC115" s="919"/>
      <c r="AD115" s="919"/>
      <c r="AE115" s="920"/>
      <c r="AF115" s="921">
        <v>55802</v>
      </c>
      <c r="AG115" s="919"/>
      <c r="AH115" s="919"/>
      <c r="AI115" s="919"/>
      <c r="AJ115" s="920"/>
      <c r="AK115" s="921">
        <v>49775</v>
      </c>
      <c r="AL115" s="919"/>
      <c r="AM115" s="919"/>
      <c r="AN115" s="919"/>
      <c r="AO115" s="920"/>
      <c r="AP115" s="922">
        <v>0.3</v>
      </c>
      <c r="AQ115" s="923"/>
      <c r="AR115" s="923"/>
      <c r="AS115" s="923"/>
      <c r="AT115" s="924"/>
      <c r="AU115" s="932"/>
      <c r="AV115" s="933"/>
      <c r="AW115" s="933"/>
      <c r="AX115" s="933"/>
      <c r="AY115" s="933"/>
      <c r="AZ115" s="815" t="s">
        <v>462</v>
      </c>
      <c r="BA115" s="752"/>
      <c r="BB115" s="752"/>
      <c r="BC115" s="752"/>
      <c r="BD115" s="752"/>
      <c r="BE115" s="752"/>
      <c r="BF115" s="752"/>
      <c r="BG115" s="752"/>
      <c r="BH115" s="752"/>
      <c r="BI115" s="752"/>
      <c r="BJ115" s="752"/>
      <c r="BK115" s="752"/>
      <c r="BL115" s="752"/>
      <c r="BM115" s="752"/>
      <c r="BN115" s="752"/>
      <c r="BO115" s="752"/>
      <c r="BP115" s="753"/>
      <c r="BQ115" s="816" t="s">
        <v>446</v>
      </c>
      <c r="BR115" s="817"/>
      <c r="BS115" s="817"/>
      <c r="BT115" s="817"/>
      <c r="BU115" s="817"/>
      <c r="BV115" s="817" t="s">
        <v>452</v>
      </c>
      <c r="BW115" s="817"/>
      <c r="BX115" s="817"/>
      <c r="BY115" s="817"/>
      <c r="BZ115" s="817"/>
      <c r="CA115" s="817" t="s">
        <v>452</v>
      </c>
      <c r="CB115" s="817"/>
      <c r="CC115" s="817"/>
      <c r="CD115" s="817"/>
      <c r="CE115" s="817"/>
      <c r="CF115" s="875" t="s">
        <v>452</v>
      </c>
      <c r="CG115" s="876"/>
      <c r="CH115" s="876"/>
      <c r="CI115" s="876"/>
      <c r="CJ115" s="876"/>
      <c r="CK115" s="927"/>
      <c r="CL115" s="821"/>
      <c r="CM115" s="815" t="s">
        <v>463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447</v>
      </c>
      <c r="DH115" s="780"/>
      <c r="DI115" s="780"/>
      <c r="DJ115" s="780"/>
      <c r="DK115" s="781"/>
      <c r="DL115" s="782" t="s">
        <v>452</v>
      </c>
      <c r="DM115" s="780"/>
      <c r="DN115" s="780"/>
      <c r="DO115" s="780"/>
      <c r="DP115" s="781"/>
      <c r="DQ115" s="782" t="s">
        <v>447</v>
      </c>
      <c r="DR115" s="780"/>
      <c r="DS115" s="780"/>
      <c r="DT115" s="780"/>
      <c r="DU115" s="781"/>
      <c r="DV115" s="824" t="s">
        <v>452</v>
      </c>
      <c r="DW115" s="825"/>
      <c r="DX115" s="825"/>
      <c r="DY115" s="825"/>
      <c r="DZ115" s="826"/>
    </row>
    <row r="116" spans="1:130" s="230" customFormat="1" ht="26.25" customHeight="1" x14ac:dyDescent="0.15">
      <c r="A116" s="916"/>
      <c r="B116" s="917"/>
      <c r="C116" s="839" t="s">
        <v>464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446</v>
      </c>
      <c r="AB116" s="780"/>
      <c r="AC116" s="780"/>
      <c r="AD116" s="780"/>
      <c r="AE116" s="781"/>
      <c r="AF116" s="782" t="s">
        <v>447</v>
      </c>
      <c r="AG116" s="780"/>
      <c r="AH116" s="780"/>
      <c r="AI116" s="780"/>
      <c r="AJ116" s="781"/>
      <c r="AK116" s="782" t="s">
        <v>452</v>
      </c>
      <c r="AL116" s="780"/>
      <c r="AM116" s="780"/>
      <c r="AN116" s="780"/>
      <c r="AO116" s="781"/>
      <c r="AP116" s="824" t="s">
        <v>447</v>
      </c>
      <c r="AQ116" s="825"/>
      <c r="AR116" s="825"/>
      <c r="AS116" s="825"/>
      <c r="AT116" s="826"/>
      <c r="AU116" s="932"/>
      <c r="AV116" s="933"/>
      <c r="AW116" s="933"/>
      <c r="AX116" s="933"/>
      <c r="AY116" s="933"/>
      <c r="AZ116" s="909" t="s">
        <v>465</v>
      </c>
      <c r="BA116" s="910"/>
      <c r="BB116" s="910"/>
      <c r="BC116" s="910"/>
      <c r="BD116" s="910"/>
      <c r="BE116" s="910"/>
      <c r="BF116" s="910"/>
      <c r="BG116" s="910"/>
      <c r="BH116" s="910"/>
      <c r="BI116" s="910"/>
      <c r="BJ116" s="910"/>
      <c r="BK116" s="910"/>
      <c r="BL116" s="910"/>
      <c r="BM116" s="910"/>
      <c r="BN116" s="910"/>
      <c r="BO116" s="910"/>
      <c r="BP116" s="911"/>
      <c r="BQ116" s="816" t="s">
        <v>447</v>
      </c>
      <c r="BR116" s="817"/>
      <c r="BS116" s="817"/>
      <c r="BT116" s="817"/>
      <c r="BU116" s="817"/>
      <c r="BV116" s="817" t="s">
        <v>447</v>
      </c>
      <c r="BW116" s="817"/>
      <c r="BX116" s="817"/>
      <c r="BY116" s="817"/>
      <c r="BZ116" s="817"/>
      <c r="CA116" s="817" t="s">
        <v>452</v>
      </c>
      <c r="CB116" s="817"/>
      <c r="CC116" s="817"/>
      <c r="CD116" s="817"/>
      <c r="CE116" s="817"/>
      <c r="CF116" s="875" t="s">
        <v>452</v>
      </c>
      <c r="CG116" s="876"/>
      <c r="CH116" s="876"/>
      <c r="CI116" s="876"/>
      <c r="CJ116" s="876"/>
      <c r="CK116" s="927"/>
      <c r="CL116" s="821"/>
      <c r="CM116" s="815" t="s">
        <v>466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447</v>
      </c>
      <c r="DH116" s="780"/>
      <c r="DI116" s="780"/>
      <c r="DJ116" s="780"/>
      <c r="DK116" s="781"/>
      <c r="DL116" s="782" t="s">
        <v>452</v>
      </c>
      <c r="DM116" s="780"/>
      <c r="DN116" s="780"/>
      <c r="DO116" s="780"/>
      <c r="DP116" s="781"/>
      <c r="DQ116" s="782" t="s">
        <v>447</v>
      </c>
      <c r="DR116" s="780"/>
      <c r="DS116" s="780"/>
      <c r="DT116" s="780"/>
      <c r="DU116" s="781"/>
      <c r="DV116" s="824" t="s">
        <v>452</v>
      </c>
      <c r="DW116" s="825"/>
      <c r="DX116" s="825"/>
      <c r="DY116" s="825"/>
      <c r="DZ116" s="826"/>
    </row>
    <row r="117" spans="1:130" s="230" customFormat="1" ht="26.25" customHeight="1" x14ac:dyDescent="0.15">
      <c r="A117" s="895" t="s">
        <v>191</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467</v>
      </c>
      <c r="Z117" s="897"/>
      <c r="AA117" s="902">
        <v>5003083</v>
      </c>
      <c r="AB117" s="903"/>
      <c r="AC117" s="903"/>
      <c r="AD117" s="903"/>
      <c r="AE117" s="904"/>
      <c r="AF117" s="905">
        <v>5209224</v>
      </c>
      <c r="AG117" s="903"/>
      <c r="AH117" s="903"/>
      <c r="AI117" s="903"/>
      <c r="AJ117" s="904"/>
      <c r="AK117" s="905">
        <v>5373232</v>
      </c>
      <c r="AL117" s="903"/>
      <c r="AM117" s="903"/>
      <c r="AN117" s="903"/>
      <c r="AO117" s="904"/>
      <c r="AP117" s="906"/>
      <c r="AQ117" s="907"/>
      <c r="AR117" s="907"/>
      <c r="AS117" s="907"/>
      <c r="AT117" s="908"/>
      <c r="AU117" s="932"/>
      <c r="AV117" s="933"/>
      <c r="AW117" s="933"/>
      <c r="AX117" s="933"/>
      <c r="AY117" s="933"/>
      <c r="AZ117" s="863" t="s">
        <v>468</v>
      </c>
      <c r="BA117" s="864"/>
      <c r="BB117" s="864"/>
      <c r="BC117" s="864"/>
      <c r="BD117" s="864"/>
      <c r="BE117" s="864"/>
      <c r="BF117" s="864"/>
      <c r="BG117" s="864"/>
      <c r="BH117" s="864"/>
      <c r="BI117" s="864"/>
      <c r="BJ117" s="864"/>
      <c r="BK117" s="864"/>
      <c r="BL117" s="864"/>
      <c r="BM117" s="864"/>
      <c r="BN117" s="864"/>
      <c r="BO117" s="864"/>
      <c r="BP117" s="865"/>
      <c r="BQ117" s="816" t="s">
        <v>452</v>
      </c>
      <c r="BR117" s="817"/>
      <c r="BS117" s="817"/>
      <c r="BT117" s="817"/>
      <c r="BU117" s="817"/>
      <c r="BV117" s="817" t="s">
        <v>452</v>
      </c>
      <c r="BW117" s="817"/>
      <c r="BX117" s="817"/>
      <c r="BY117" s="817"/>
      <c r="BZ117" s="817"/>
      <c r="CA117" s="817" t="s">
        <v>447</v>
      </c>
      <c r="CB117" s="817"/>
      <c r="CC117" s="817"/>
      <c r="CD117" s="817"/>
      <c r="CE117" s="817"/>
      <c r="CF117" s="875" t="s">
        <v>447</v>
      </c>
      <c r="CG117" s="876"/>
      <c r="CH117" s="876"/>
      <c r="CI117" s="876"/>
      <c r="CJ117" s="876"/>
      <c r="CK117" s="927"/>
      <c r="CL117" s="821"/>
      <c r="CM117" s="815" t="s">
        <v>469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446</v>
      </c>
      <c r="DH117" s="780"/>
      <c r="DI117" s="780"/>
      <c r="DJ117" s="780"/>
      <c r="DK117" s="781"/>
      <c r="DL117" s="782" t="s">
        <v>446</v>
      </c>
      <c r="DM117" s="780"/>
      <c r="DN117" s="780"/>
      <c r="DO117" s="780"/>
      <c r="DP117" s="781"/>
      <c r="DQ117" s="782" t="s">
        <v>447</v>
      </c>
      <c r="DR117" s="780"/>
      <c r="DS117" s="780"/>
      <c r="DT117" s="780"/>
      <c r="DU117" s="781"/>
      <c r="DV117" s="824" t="s">
        <v>446</v>
      </c>
      <c r="DW117" s="825"/>
      <c r="DX117" s="825"/>
      <c r="DY117" s="825"/>
      <c r="DZ117" s="826"/>
    </row>
    <row r="118" spans="1:130" s="230" customFormat="1" ht="26.25" customHeight="1" x14ac:dyDescent="0.15">
      <c r="A118" s="895" t="s">
        <v>440</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437</v>
      </c>
      <c r="AB118" s="896"/>
      <c r="AC118" s="896"/>
      <c r="AD118" s="896"/>
      <c r="AE118" s="897"/>
      <c r="AF118" s="898" t="s">
        <v>438</v>
      </c>
      <c r="AG118" s="896"/>
      <c r="AH118" s="896"/>
      <c r="AI118" s="896"/>
      <c r="AJ118" s="897"/>
      <c r="AK118" s="898" t="s">
        <v>313</v>
      </c>
      <c r="AL118" s="896"/>
      <c r="AM118" s="896"/>
      <c r="AN118" s="896"/>
      <c r="AO118" s="897"/>
      <c r="AP118" s="899" t="s">
        <v>439</v>
      </c>
      <c r="AQ118" s="900"/>
      <c r="AR118" s="900"/>
      <c r="AS118" s="900"/>
      <c r="AT118" s="901"/>
      <c r="AU118" s="932"/>
      <c r="AV118" s="933"/>
      <c r="AW118" s="933"/>
      <c r="AX118" s="933"/>
      <c r="AY118" s="933"/>
      <c r="AZ118" s="838" t="s">
        <v>470</v>
      </c>
      <c r="BA118" s="839"/>
      <c r="BB118" s="839"/>
      <c r="BC118" s="839"/>
      <c r="BD118" s="839"/>
      <c r="BE118" s="839"/>
      <c r="BF118" s="839"/>
      <c r="BG118" s="839"/>
      <c r="BH118" s="839"/>
      <c r="BI118" s="839"/>
      <c r="BJ118" s="839"/>
      <c r="BK118" s="839"/>
      <c r="BL118" s="839"/>
      <c r="BM118" s="839"/>
      <c r="BN118" s="839"/>
      <c r="BO118" s="839"/>
      <c r="BP118" s="840"/>
      <c r="BQ118" s="879" t="s">
        <v>446</v>
      </c>
      <c r="BR118" s="845"/>
      <c r="BS118" s="845"/>
      <c r="BT118" s="845"/>
      <c r="BU118" s="845"/>
      <c r="BV118" s="845" t="s">
        <v>446</v>
      </c>
      <c r="BW118" s="845"/>
      <c r="BX118" s="845"/>
      <c r="BY118" s="845"/>
      <c r="BZ118" s="845"/>
      <c r="CA118" s="845" t="s">
        <v>452</v>
      </c>
      <c r="CB118" s="845"/>
      <c r="CC118" s="845"/>
      <c r="CD118" s="845"/>
      <c r="CE118" s="845"/>
      <c r="CF118" s="875" t="s">
        <v>447</v>
      </c>
      <c r="CG118" s="876"/>
      <c r="CH118" s="876"/>
      <c r="CI118" s="876"/>
      <c r="CJ118" s="876"/>
      <c r="CK118" s="927"/>
      <c r="CL118" s="821"/>
      <c r="CM118" s="815" t="s">
        <v>471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446</v>
      </c>
      <c r="DH118" s="780"/>
      <c r="DI118" s="780"/>
      <c r="DJ118" s="780"/>
      <c r="DK118" s="781"/>
      <c r="DL118" s="782" t="s">
        <v>452</v>
      </c>
      <c r="DM118" s="780"/>
      <c r="DN118" s="780"/>
      <c r="DO118" s="780"/>
      <c r="DP118" s="781"/>
      <c r="DQ118" s="782" t="s">
        <v>452</v>
      </c>
      <c r="DR118" s="780"/>
      <c r="DS118" s="780"/>
      <c r="DT118" s="780"/>
      <c r="DU118" s="781"/>
      <c r="DV118" s="824" t="s">
        <v>452</v>
      </c>
      <c r="DW118" s="825"/>
      <c r="DX118" s="825"/>
      <c r="DY118" s="825"/>
      <c r="DZ118" s="826"/>
    </row>
    <row r="119" spans="1:130" s="230" customFormat="1" ht="26.25" customHeight="1" x14ac:dyDescent="0.15">
      <c r="A119" s="818" t="s">
        <v>443</v>
      </c>
      <c r="B119" s="819"/>
      <c r="C119" s="860" t="s">
        <v>444</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9333</v>
      </c>
      <c r="AB119" s="889"/>
      <c r="AC119" s="889"/>
      <c r="AD119" s="889"/>
      <c r="AE119" s="890"/>
      <c r="AF119" s="891">
        <v>10800</v>
      </c>
      <c r="AG119" s="889"/>
      <c r="AH119" s="889"/>
      <c r="AI119" s="889"/>
      <c r="AJ119" s="890"/>
      <c r="AK119" s="891">
        <v>10800</v>
      </c>
      <c r="AL119" s="889"/>
      <c r="AM119" s="889"/>
      <c r="AN119" s="889"/>
      <c r="AO119" s="890"/>
      <c r="AP119" s="892">
        <v>0.1</v>
      </c>
      <c r="AQ119" s="893"/>
      <c r="AR119" s="893"/>
      <c r="AS119" s="893"/>
      <c r="AT119" s="894"/>
      <c r="AU119" s="934"/>
      <c r="AV119" s="935"/>
      <c r="AW119" s="935"/>
      <c r="AX119" s="935"/>
      <c r="AY119" s="935"/>
      <c r="AZ119" s="251" t="s">
        <v>191</v>
      </c>
      <c r="BA119" s="251"/>
      <c r="BB119" s="251"/>
      <c r="BC119" s="251"/>
      <c r="BD119" s="251"/>
      <c r="BE119" s="251"/>
      <c r="BF119" s="251"/>
      <c r="BG119" s="251"/>
      <c r="BH119" s="251"/>
      <c r="BI119" s="251"/>
      <c r="BJ119" s="251"/>
      <c r="BK119" s="251"/>
      <c r="BL119" s="251"/>
      <c r="BM119" s="251"/>
      <c r="BN119" s="251"/>
      <c r="BO119" s="877" t="s">
        <v>472</v>
      </c>
      <c r="BP119" s="878"/>
      <c r="BQ119" s="879">
        <v>53079447</v>
      </c>
      <c r="BR119" s="845"/>
      <c r="BS119" s="845"/>
      <c r="BT119" s="845"/>
      <c r="BU119" s="845"/>
      <c r="BV119" s="845">
        <v>55694238</v>
      </c>
      <c r="BW119" s="845"/>
      <c r="BX119" s="845"/>
      <c r="BY119" s="845"/>
      <c r="BZ119" s="845"/>
      <c r="CA119" s="845">
        <v>55355376</v>
      </c>
      <c r="CB119" s="845"/>
      <c r="CC119" s="845"/>
      <c r="CD119" s="845"/>
      <c r="CE119" s="845"/>
      <c r="CF119" s="748"/>
      <c r="CG119" s="749"/>
      <c r="CH119" s="749"/>
      <c r="CI119" s="749"/>
      <c r="CJ119" s="834"/>
      <c r="CK119" s="928"/>
      <c r="CL119" s="823"/>
      <c r="CM119" s="838" t="s">
        <v>473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452</v>
      </c>
      <c r="DH119" s="764"/>
      <c r="DI119" s="764"/>
      <c r="DJ119" s="764"/>
      <c r="DK119" s="765"/>
      <c r="DL119" s="766" t="s">
        <v>446</v>
      </c>
      <c r="DM119" s="764"/>
      <c r="DN119" s="764"/>
      <c r="DO119" s="764"/>
      <c r="DP119" s="765"/>
      <c r="DQ119" s="766" t="s">
        <v>447</v>
      </c>
      <c r="DR119" s="764"/>
      <c r="DS119" s="764"/>
      <c r="DT119" s="764"/>
      <c r="DU119" s="765"/>
      <c r="DV119" s="848" t="s">
        <v>447</v>
      </c>
      <c r="DW119" s="849"/>
      <c r="DX119" s="849"/>
      <c r="DY119" s="849"/>
      <c r="DZ119" s="850"/>
    </row>
    <row r="120" spans="1:130" s="230" customFormat="1" ht="26.25" customHeight="1" x14ac:dyDescent="0.15">
      <c r="A120" s="820"/>
      <c r="B120" s="821"/>
      <c r="C120" s="815" t="s">
        <v>449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447</v>
      </c>
      <c r="AB120" s="780"/>
      <c r="AC120" s="780"/>
      <c r="AD120" s="780"/>
      <c r="AE120" s="781"/>
      <c r="AF120" s="782" t="s">
        <v>452</v>
      </c>
      <c r="AG120" s="780"/>
      <c r="AH120" s="780"/>
      <c r="AI120" s="780"/>
      <c r="AJ120" s="781"/>
      <c r="AK120" s="782" t="s">
        <v>452</v>
      </c>
      <c r="AL120" s="780"/>
      <c r="AM120" s="780"/>
      <c r="AN120" s="780"/>
      <c r="AO120" s="781"/>
      <c r="AP120" s="824" t="s">
        <v>452</v>
      </c>
      <c r="AQ120" s="825"/>
      <c r="AR120" s="825"/>
      <c r="AS120" s="825"/>
      <c r="AT120" s="826"/>
      <c r="AU120" s="880" t="s">
        <v>474</v>
      </c>
      <c r="AV120" s="881"/>
      <c r="AW120" s="881"/>
      <c r="AX120" s="881"/>
      <c r="AY120" s="882"/>
      <c r="AZ120" s="860" t="s">
        <v>475</v>
      </c>
      <c r="BA120" s="808"/>
      <c r="BB120" s="808"/>
      <c r="BC120" s="808"/>
      <c r="BD120" s="808"/>
      <c r="BE120" s="808"/>
      <c r="BF120" s="808"/>
      <c r="BG120" s="808"/>
      <c r="BH120" s="808"/>
      <c r="BI120" s="808"/>
      <c r="BJ120" s="808"/>
      <c r="BK120" s="808"/>
      <c r="BL120" s="808"/>
      <c r="BM120" s="808"/>
      <c r="BN120" s="808"/>
      <c r="BO120" s="808"/>
      <c r="BP120" s="809"/>
      <c r="BQ120" s="861">
        <v>12980771</v>
      </c>
      <c r="BR120" s="842"/>
      <c r="BS120" s="842"/>
      <c r="BT120" s="842"/>
      <c r="BU120" s="842"/>
      <c r="BV120" s="842">
        <v>13043844</v>
      </c>
      <c r="BW120" s="842"/>
      <c r="BX120" s="842"/>
      <c r="BY120" s="842"/>
      <c r="BZ120" s="842"/>
      <c r="CA120" s="842">
        <v>13871654</v>
      </c>
      <c r="CB120" s="842"/>
      <c r="CC120" s="842"/>
      <c r="CD120" s="842"/>
      <c r="CE120" s="842"/>
      <c r="CF120" s="866">
        <v>96.4</v>
      </c>
      <c r="CG120" s="867"/>
      <c r="CH120" s="867"/>
      <c r="CI120" s="867"/>
      <c r="CJ120" s="867"/>
      <c r="CK120" s="868" t="s">
        <v>476</v>
      </c>
      <c r="CL120" s="852"/>
      <c r="CM120" s="852"/>
      <c r="CN120" s="852"/>
      <c r="CO120" s="853"/>
      <c r="CP120" s="872" t="s">
        <v>477</v>
      </c>
      <c r="CQ120" s="873"/>
      <c r="CR120" s="873"/>
      <c r="CS120" s="873"/>
      <c r="CT120" s="873"/>
      <c r="CU120" s="873"/>
      <c r="CV120" s="873"/>
      <c r="CW120" s="873"/>
      <c r="CX120" s="873"/>
      <c r="CY120" s="873"/>
      <c r="CZ120" s="873"/>
      <c r="DA120" s="873"/>
      <c r="DB120" s="873"/>
      <c r="DC120" s="873"/>
      <c r="DD120" s="873"/>
      <c r="DE120" s="873"/>
      <c r="DF120" s="874"/>
      <c r="DG120" s="861">
        <v>5578872</v>
      </c>
      <c r="DH120" s="842"/>
      <c r="DI120" s="842"/>
      <c r="DJ120" s="842"/>
      <c r="DK120" s="842"/>
      <c r="DL120" s="842">
        <v>6928413</v>
      </c>
      <c r="DM120" s="842"/>
      <c r="DN120" s="842"/>
      <c r="DO120" s="842"/>
      <c r="DP120" s="842"/>
      <c r="DQ120" s="842">
        <v>5780001</v>
      </c>
      <c r="DR120" s="842"/>
      <c r="DS120" s="842"/>
      <c r="DT120" s="842"/>
      <c r="DU120" s="842"/>
      <c r="DV120" s="843">
        <v>40.200000000000003</v>
      </c>
      <c r="DW120" s="843"/>
      <c r="DX120" s="843"/>
      <c r="DY120" s="843"/>
      <c r="DZ120" s="844"/>
    </row>
    <row r="121" spans="1:130" s="230" customFormat="1" ht="26.25" customHeight="1" x14ac:dyDescent="0.15">
      <c r="A121" s="820"/>
      <c r="B121" s="821"/>
      <c r="C121" s="863" t="s">
        <v>478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452</v>
      </c>
      <c r="AB121" s="780"/>
      <c r="AC121" s="780"/>
      <c r="AD121" s="780"/>
      <c r="AE121" s="781"/>
      <c r="AF121" s="782" t="s">
        <v>452</v>
      </c>
      <c r="AG121" s="780"/>
      <c r="AH121" s="780"/>
      <c r="AI121" s="780"/>
      <c r="AJ121" s="781"/>
      <c r="AK121" s="782" t="s">
        <v>452</v>
      </c>
      <c r="AL121" s="780"/>
      <c r="AM121" s="780"/>
      <c r="AN121" s="780"/>
      <c r="AO121" s="781"/>
      <c r="AP121" s="824" t="s">
        <v>452</v>
      </c>
      <c r="AQ121" s="825"/>
      <c r="AR121" s="825"/>
      <c r="AS121" s="825"/>
      <c r="AT121" s="826"/>
      <c r="AU121" s="883"/>
      <c r="AV121" s="884"/>
      <c r="AW121" s="884"/>
      <c r="AX121" s="884"/>
      <c r="AY121" s="885"/>
      <c r="AZ121" s="815" t="s">
        <v>479</v>
      </c>
      <c r="BA121" s="752"/>
      <c r="BB121" s="752"/>
      <c r="BC121" s="752"/>
      <c r="BD121" s="752"/>
      <c r="BE121" s="752"/>
      <c r="BF121" s="752"/>
      <c r="BG121" s="752"/>
      <c r="BH121" s="752"/>
      <c r="BI121" s="752"/>
      <c r="BJ121" s="752"/>
      <c r="BK121" s="752"/>
      <c r="BL121" s="752"/>
      <c r="BM121" s="752"/>
      <c r="BN121" s="752"/>
      <c r="BO121" s="752"/>
      <c r="BP121" s="753"/>
      <c r="BQ121" s="816">
        <v>1098251</v>
      </c>
      <c r="BR121" s="817"/>
      <c r="BS121" s="817"/>
      <c r="BT121" s="817"/>
      <c r="BU121" s="817"/>
      <c r="BV121" s="817">
        <v>1276624</v>
      </c>
      <c r="BW121" s="817"/>
      <c r="BX121" s="817"/>
      <c r="BY121" s="817"/>
      <c r="BZ121" s="817"/>
      <c r="CA121" s="817">
        <v>1208221</v>
      </c>
      <c r="CB121" s="817"/>
      <c r="CC121" s="817"/>
      <c r="CD121" s="817"/>
      <c r="CE121" s="817"/>
      <c r="CF121" s="875">
        <v>8.4</v>
      </c>
      <c r="CG121" s="876"/>
      <c r="CH121" s="876"/>
      <c r="CI121" s="876"/>
      <c r="CJ121" s="876"/>
      <c r="CK121" s="869"/>
      <c r="CL121" s="855"/>
      <c r="CM121" s="855"/>
      <c r="CN121" s="855"/>
      <c r="CO121" s="856"/>
      <c r="CP121" s="835" t="s">
        <v>412</v>
      </c>
      <c r="CQ121" s="836"/>
      <c r="CR121" s="836"/>
      <c r="CS121" s="836"/>
      <c r="CT121" s="836"/>
      <c r="CU121" s="836"/>
      <c r="CV121" s="836"/>
      <c r="CW121" s="836"/>
      <c r="CX121" s="836"/>
      <c r="CY121" s="836"/>
      <c r="CZ121" s="836"/>
      <c r="DA121" s="836"/>
      <c r="DB121" s="836"/>
      <c r="DC121" s="836"/>
      <c r="DD121" s="836"/>
      <c r="DE121" s="836"/>
      <c r="DF121" s="837"/>
      <c r="DG121" s="816">
        <v>1483650</v>
      </c>
      <c r="DH121" s="817"/>
      <c r="DI121" s="817"/>
      <c r="DJ121" s="817"/>
      <c r="DK121" s="817"/>
      <c r="DL121" s="817">
        <v>1500514</v>
      </c>
      <c r="DM121" s="817"/>
      <c r="DN121" s="817"/>
      <c r="DO121" s="817"/>
      <c r="DP121" s="817"/>
      <c r="DQ121" s="817">
        <v>1545864</v>
      </c>
      <c r="DR121" s="817"/>
      <c r="DS121" s="817"/>
      <c r="DT121" s="817"/>
      <c r="DU121" s="817"/>
      <c r="DV121" s="794">
        <v>10.7</v>
      </c>
      <c r="DW121" s="794"/>
      <c r="DX121" s="794"/>
      <c r="DY121" s="794"/>
      <c r="DZ121" s="795"/>
    </row>
    <row r="122" spans="1:130" s="230" customFormat="1" ht="26.25" customHeight="1" x14ac:dyDescent="0.15">
      <c r="A122" s="820"/>
      <c r="B122" s="821"/>
      <c r="C122" s="815" t="s">
        <v>460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452</v>
      </c>
      <c r="AB122" s="780"/>
      <c r="AC122" s="780"/>
      <c r="AD122" s="780"/>
      <c r="AE122" s="781"/>
      <c r="AF122" s="782" t="s">
        <v>446</v>
      </c>
      <c r="AG122" s="780"/>
      <c r="AH122" s="780"/>
      <c r="AI122" s="780"/>
      <c r="AJ122" s="781"/>
      <c r="AK122" s="782" t="s">
        <v>452</v>
      </c>
      <c r="AL122" s="780"/>
      <c r="AM122" s="780"/>
      <c r="AN122" s="780"/>
      <c r="AO122" s="781"/>
      <c r="AP122" s="824" t="s">
        <v>452</v>
      </c>
      <c r="AQ122" s="825"/>
      <c r="AR122" s="825"/>
      <c r="AS122" s="825"/>
      <c r="AT122" s="826"/>
      <c r="AU122" s="883"/>
      <c r="AV122" s="884"/>
      <c r="AW122" s="884"/>
      <c r="AX122" s="884"/>
      <c r="AY122" s="885"/>
      <c r="AZ122" s="838" t="s">
        <v>480</v>
      </c>
      <c r="BA122" s="839"/>
      <c r="BB122" s="839"/>
      <c r="BC122" s="839"/>
      <c r="BD122" s="839"/>
      <c r="BE122" s="839"/>
      <c r="BF122" s="839"/>
      <c r="BG122" s="839"/>
      <c r="BH122" s="839"/>
      <c r="BI122" s="839"/>
      <c r="BJ122" s="839"/>
      <c r="BK122" s="839"/>
      <c r="BL122" s="839"/>
      <c r="BM122" s="839"/>
      <c r="BN122" s="839"/>
      <c r="BO122" s="839"/>
      <c r="BP122" s="840"/>
      <c r="BQ122" s="879">
        <v>36869719</v>
      </c>
      <c r="BR122" s="845"/>
      <c r="BS122" s="845"/>
      <c r="BT122" s="845"/>
      <c r="BU122" s="845"/>
      <c r="BV122" s="845">
        <v>37987960</v>
      </c>
      <c r="BW122" s="845"/>
      <c r="BX122" s="845"/>
      <c r="BY122" s="845"/>
      <c r="BZ122" s="845"/>
      <c r="CA122" s="845">
        <v>37002919</v>
      </c>
      <c r="CB122" s="845"/>
      <c r="CC122" s="845"/>
      <c r="CD122" s="845"/>
      <c r="CE122" s="845"/>
      <c r="CF122" s="846">
        <v>257.10000000000002</v>
      </c>
      <c r="CG122" s="847"/>
      <c r="CH122" s="847"/>
      <c r="CI122" s="847"/>
      <c r="CJ122" s="847"/>
      <c r="CK122" s="869"/>
      <c r="CL122" s="855"/>
      <c r="CM122" s="855"/>
      <c r="CN122" s="855"/>
      <c r="CO122" s="856"/>
      <c r="CP122" s="835" t="s">
        <v>481</v>
      </c>
      <c r="CQ122" s="836"/>
      <c r="CR122" s="836"/>
      <c r="CS122" s="836"/>
      <c r="CT122" s="836"/>
      <c r="CU122" s="836"/>
      <c r="CV122" s="836"/>
      <c r="CW122" s="836"/>
      <c r="CX122" s="836"/>
      <c r="CY122" s="836"/>
      <c r="CZ122" s="836"/>
      <c r="DA122" s="836"/>
      <c r="DB122" s="836"/>
      <c r="DC122" s="836"/>
      <c r="DD122" s="836"/>
      <c r="DE122" s="836"/>
      <c r="DF122" s="837"/>
      <c r="DG122" s="816">
        <v>34568</v>
      </c>
      <c r="DH122" s="817"/>
      <c r="DI122" s="817"/>
      <c r="DJ122" s="817"/>
      <c r="DK122" s="817"/>
      <c r="DL122" s="817">
        <v>29460</v>
      </c>
      <c r="DM122" s="817"/>
      <c r="DN122" s="817"/>
      <c r="DO122" s="817"/>
      <c r="DP122" s="817"/>
      <c r="DQ122" s="817">
        <v>23607</v>
      </c>
      <c r="DR122" s="817"/>
      <c r="DS122" s="817"/>
      <c r="DT122" s="817"/>
      <c r="DU122" s="817"/>
      <c r="DV122" s="794">
        <v>0.2</v>
      </c>
      <c r="DW122" s="794"/>
      <c r="DX122" s="794"/>
      <c r="DY122" s="794"/>
      <c r="DZ122" s="795"/>
    </row>
    <row r="123" spans="1:130" s="230" customFormat="1" ht="26.25" customHeight="1" x14ac:dyDescent="0.15">
      <c r="A123" s="820"/>
      <c r="B123" s="821"/>
      <c r="C123" s="815" t="s">
        <v>466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447</v>
      </c>
      <c r="AB123" s="780"/>
      <c r="AC123" s="780"/>
      <c r="AD123" s="780"/>
      <c r="AE123" s="781"/>
      <c r="AF123" s="782" t="s">
        <v>452</v>
      </c>
      <c r="AG123" s="780"/>
      <c r="AH123" s="780"/>
      <c r="AI123" s="780"/>
      <c r="AJ123" s="781"/>
      <c r="AK123" s="782" t="s">
        <v>452</v>
      </c>
      <c r="AL123" s="780"/>
      <c r="AM123" s="780"/>
      <c r="AN123" s="780"/>
      <c r="AO123" s="781"/>
      <c r="AP123" s="824" t="s">
        <v>452</v>
      </c>
      <c r="AQ123" s="825"/>
      <c r="AR123" s="825"/>
      <c r="AS123" s="825"/>
      <c r="AT123" s="826"/>
      <c r="AU123" s="886"/>
      <c r="AV123" s="887"/>
      <c r="AW123" s="887"/>
      <c r="AX123" s="887"/>
      <c r="AY123" s="887"/>
      <c r="AZ123" s="251" t="s">
        <v>191</v>
      </c>
      <c r="BA123" s="251"/>
      <c r="BB123" s="251"/>
      <c r="BC123" s="251"/>
      <c r="BD123" s="251"/>
      <c r="BE123" s="251"/>
      <c r="BF123" s="251"/>
      <c r="BG123" s="251"/>
      <c r="BH123" s="251"/>
      <c r="BI123" s="251"/>
      <c r="BJ123" s="251"/>
      <c r="BK123" s="251"/>
      <c r="BL123" s="251"/>
      <c r="BM123" s="251"/>
      <c r="BN123" s="251"/>
      <c r="BO123" s="877" t="s">
        <v>482</v>
      </c>
      <c r="BP123" s="878"/>
      <c r="BQ123" s="832">
        <v>50948741</v>
      </c>
      <c r="BR123" s="833"/>
      <c r="BS123" s="833"/>
      <c r="BT123" s="833"/>
      <c r="BU123" s="833"/>
      <c r="BV123" s="833">
        <v>52308428</v>
      </c>
      <c r="BW123" s="833"/>
      <c r="BX123" s="833"/>
      <c r="BY123" s="833"/>
      <c r="BZ123" s="833"/>
      <c r="CA123" s="833">
        <v>52082794</v>
      </c>
      <c r="CB123" s="833"/>
      <c r="CC123" s="833"/>
      <c r="CD123" s="833"/>
      <c r="CE123" s="833"/>
      <c r="CF123" s="748"/>
      <c r="CG123" s="749"/>
      <c r="CH123" s="749"/>
      <c r="CI123" s="749"/>
      <c r="CJ123" s="834"/>
      <c r="CK123" s="869"/>
      <c r="CL123" s="855"/>
      <c r="CM123" s="855"/>
      <c r="CN123" s="855"/>
      <c r="CO123" s="856"/>
      <c r="CP123" s="835" t="s">
        <v>483</v>
      </c>
      <c r="CQ123" s="836"/>
      <c r="CR123" s="836"/>
      <c r="CS123" s="836"/>
      <c r="CT123" s="836"/>
      <c r="CU123" s="836"/>
      <c r="CV123" s="836"/>
      <c r="CW123" s="836"/>
      <c r="CX123" s="836"/>
      <c r="CY123" s="836"/>
      <c r="CZ123" s="836"/>
      <c r="DA123" s="836"/>
      <c r="DB123" s="836"/>
      <c r="DC123" s="836"/>
      <c r="DD123" s="836"/>
      <c r="DE123" s="836"/>
      <c r="DF123" s="837"/>
      <c r="DG123" s="779" t="s">
        <v>446</v>
      </c>
      <c r="DH123" s="780"/>
      <c r="DI123" s="780"/>
      <c r="DJ123" s="780"/>
      <c r="DK123" s="781"/>
      <c r="DL123" s="782" t="s">
        <v>452</v>
      </c>
      <c r="DM123" s="780"/>
      <c r="DN123" s="780"/>
      <c r="DO123" s="780"/>
      <c r="DP123" s="781"/>
      <c r="DQ123" s="782" t="s">
        <v>447</v>
      </c>
      <c r="DR123" s="780"/>
      <c r="DS123" s="780"/>
      <c r="DT123" s="780"/>
      <c r="DU123" s="781"/>
      <c r="DV123" s="824" t="s">
        <v>447</v>
      </c>
      <c r="DW123" s="825"/>
      <c r="DX123" s="825"/>
      <c r="DY123" s="825"/>
      <c r="DZ123" s="826"/>
    </row>
    <row r="124" spans="1:130" s="230" customFormat="1" ht="26.25" customHeight="1" thickBot="1" x14ac:dyDescent="0.2">
      <c r="A124" s="820"/>
      <c r="B124" s="821"/>
      <c r="C124" s="815" t="s">
        <v>469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446</v>
      </c>
      <c r="AB124" s="780"/>
      <c r="AC124" s="780"/>
      <c r="AD124" s="780"/>
      <c r="AE124" s="781"/>
      <c r="AF124" s="782" t="s">
        <v>446</v>
      </c>
      <c r="AG124" s="780"/>
      <c r="AH124" s="780"/>
      <c r="AI124" s="780"/>
      <c r="AJ124" s="781"/>
      <c r="AK124" s="782" t="s">
        <v>452</v>
      </c>
      <c r="AL124" s="780"/>
      <c r="AM124" s="780"/>
      <c r="AN124" s="780"/>
      <c r="AO124" s="781"/>
      <c r="AP124" s="824" t="s">
        <v>452</v>
      </c>
      <c r="AQ124" s="825"/>
      <c r="AR124" s="825"/>
      <c r="AS124" s="825"/>
      <c r="AT124" s="826"/>
      <c r="AU124" s="827" t="s">
        <v>484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15.1</v>
      </c>
      <c r="BR124" s="831"/>
      <c r="BS124" s="831"/>
      <c r="BT124" s="831"/>
      <c r="BU124" s="831"/>
      <c r="BV124" s="831">
        <v>22.9</v>
      </c>
      <c r="BW124" s="831"/>
      <c r="BX124" s="831"/>
      <c r="BY124" s="831"/>
      <c r="BZ124" s="831"/>
      <c r="CA124" s="831">
        <v>22.7</v>
      </c>
      <c r="CB124" s="831"/>
      <c r="CC124" s="831"/>
      <c r="CD124" s="831"/>
      <c r="CE124" s="831"/>
      <c r="CF124" s="726"/>
      <c r="CG124" s="727"/>
      <c r="CH124" s="727"/>
      <c r="CI124" s="727"/>
      <c r="CJ124" s="862"/>
      <c r="CK124" s="870"/>
      <c r="CL124" s="870"/>
      <c r="CM124" s="870"/>
      <c r="CN124" s="870"/>
      <c r="CO124" s="871"/>
      <c r="CP124" s="835" t="s">
        <v>485</v>
      </c>
      <c r="CQ124" s="836"/>
      <c r="CR124" s="836"/>
      <c r="CS124" s="836"/>
      <c r="CT124" s="836"/>
      <c r="CU124" s="836"/>
      <c r="CV124" s="836"/>
      <c r="CW124" s="836"/>
      <c r="CX124" s="836"/>
      <c r="CY124" s="836"/>
      <c r="CZ124" s="836"/>
      <c r="DA124" s="836"/>
      <c r="DB124" s="836"/>
      <c r="DC124" s="836"/>
      <c r="DD124" s="836"/>
      <c r="DE124" s="836"/>
      <c r="DF124" s="837"/>
      <c r="DG124" s="763" t="s">
        <v>452</v>
      </c>
      <c r="DH124" s="764"/>
      <c r="DI124" s="764"/>
      <c r="DJ124" s="764"/>
      <c r="DK124" s="765"/>
      <c r="DL124" s="766" t="s">
        <v>452</v>
      </c>
      <c r="DM124" s="764"/>
      <c r="DN124" s="764"/>
      <c r="DO124" s="764"/>
      <c r="DP124" s="765"/>
      <c r="DQ124" s="766" t="s">
        <v>447</v>
      </c>
      <c r="DR124" s="764"/>
      <c r="DS124" s="764"/>
      <c r="DT124" s="764"/>
      <c r="DU124" s="765"/>
      <c r="DV124" s="848" t="s">
        <v>452</v>
      </c>
      <c r="DW124" s="849"/>
      <c r="DX124" s="849"/>
      <c r="DY124" s="849"/>
      <c r="DZ124" s="850"/>
    </row>
    <row r="125" spans="1:130" s="230" customFormat="1" ht="26.25" customHeight="1" x14ac:dyDescent="0.15">
      <c r="A125" s="820"/>
      <c r="B125" s="821"/>
      <c r="C125" s="815" t="s">
        <v>471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452</v>
      </c>
      <c r="AB125" s="780"/>
      <c r="AC125" s="780"/>
      <c r="AD125" s="780"/>
      <c r="AE125" s="781"/>
      <c r="AF125" s="782" t="s">
        <v>446</v>
      </c>
      <c r="AG125" s="780"/>
      <c r="AH125" s="780"/>
      <c r="AI125" s="780"/>
      <c r="AJ125" s="781"/>
      <c r="AK125" s="782" t="s">
        <v>446</v>
      </c>
      <c r="AL125" s="780"/>
      <c r="AM125" s="780"/>
      <c r="AN125" s="780"/>
      <c r="AO125" s="781"/>
      <c r="AP125" s="824" t="s">
        <v>446</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486</v>
      </c>
      <c r="CL125" s="852"/>
      <c r="CM125" s="852"/>
      <c r="CN125" s="852"/>
      <c r="CO125" s="853"/>
      <c r="CP125" s="860" t="s">
        <v>487</v>
      </c>
      <c r="CQ125" s="808"/>
      <c r="CR125" s="808"/>
      <c r="CS125" s="808"/>
      <c r="CT125" s="808"/>
      <c r="CU125" s="808"/>
      <c r="CV125" s="808"/>
      <c r="CW125" s="808"/>
      <c r="CX125" s="808"/>
      <c r="CY125" s="808"/>
      <c r="CZ125" s="808"/>
      <c r="DA125" s="808"/>
      <c r="DB125" s="808"/>
      <c r="DC125" s="808"/>
      <c r="DD125" s="808"/>
      <c r="DE125" s="808"/>
      <c r="DF125" s="809"/>
      <c r="DG125" s="861" t="s">
        <v>452</v>
      </c>
      <c r="DH125" s="842"/>
      <c r="DI125" s="842"/>
      <c r="DJ125" s="842"/>
      <c r="DK125" s="842"/>
      <c r="DL125" s="842" t="s">
        <v>452</v>
      </c>
      <c r="DM125" s="842"/>
      <c r="DN125" s="842"/>
      <c r="DO125" s="842"/>
      <c r="DP125" s="842"/>
      <c r="DQ125" s="842" t="s">
        <v>452</v>
      </c>
      <c r="DR125" s="842"/>
      <c r="DS125" s="842"/>
      <c r="DT125" s="842"/>
      <c r="DU125" s="842"/>
      <c r="DV125" s="843" t="s">
        <v>452</v>
      </c>
      <c r="DW125" s="843"/>
      <c r="DX125" s="843"/>
      <c r="DY125" s="843"/>
      <c r="DZ125" s="844"/>
    </row>
    <row r="126" spans="1:130" s="230" customFormat="1" ht="26.25" customHeight="1" thickBot="1" x14ac:dyDescent="0.2">
      <c r="A126" s="820"/>
      <c r="B126" s="821"/>
      <c r="C126" s="815" t="s">
        <v>473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446</v>
      </c>
      <c r="AB126" s="780"/>
      <c r="AC126" s="780"/>
      <c r="AD126" s="780"/>
      <c r="AE126" s="781"/>
      <c r="AF126" s="782" t="s">
        <v>452</v>
      </c>
      <c r="AG126" s="780"/>
      <c r="AH126" s="780"/>
      <c r="AI126" s="780"/>
      <c r="AJ126" s="781"/>
      <c r="AK126" s="782" t="s">
        <v>447</v>
      </c>
      <c r="AL126" s="780"/>
      <c r="AM126" s="780"/>
      <c r="AN126" s="780"/>
      <c r="AO126" s="781"/>
      <c r="AP126" s="824" t="s">
        <v>452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488</v>
      </c>
      <c r="CQ126" s="752"/>
      <c r="CR126" s="752"/>
      <c r="CS126" s="752"/>
      <c r="CT126" s="752"/>
      <c r="CU126" s="752"/>
      <c r="CV126" s="752"/>
      <c r="CW126" s="752"/>
      <c r="CX126" s="752"/>
      <c r="CY126" s="752"/>
      <c r="CZ126" s="752"/>
      <c r="DA126" s="752"/>
      <c r="DB126" s="752"/>
      <c r="DC126" s="752"/>
      <c r="DD126" s="752"/>
      <c r="DE126" s="752"/>
      <c r="DF126" s="753"/>
      <c r="DG126" s="816" t="s">
        <v>452</v>
      </c>
      <c r="DH126" s="817"/>
      <c r="DI126" s="817"/>
      <c r="DJ126" s="817"/>
      <c r="DK126" s="817"/>
      <c r="DL126" s="817" t="s">
        <v>446</v>
      </c>
      <c r="DM126" s="817"/>
      <c r="DN126" s="817"/>
      <c r="DO126" s="817"/>
      <c r="DP126" s="817"/>
      <c r="DQ126" s="817" t="s">
        <v>446</v>
      </c>
      <c r="DR126" s="817"/>
      <c r="DS126" s="817"/>
      <c r="DT126" s="817"/>
      <c r="DU126" s="817"/>
      <c r="DV126" s="794" t="s">
        <v>452</v>
      </c>
      <c r="DW126" s="794"/>
      <c r="DX126" s="794"/>
      <c r="DY126" s="794"/>
      <c r="DZ126" s="795"/>
    </row>
    <row r="127" spans="1:130" s="230" customFormat="1" ht="26.25" customHeight="1" x14ac:dyDescent="0.15">
      <c r="A127" s="822"/>
      <c r="B127" s="823"/>
      <c r="C127" s="838" t="s">
        <v>489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435</v>
      </c>
      <c r="AB127" s="780"/>
      <c r="AC127" s="780"/>
      <c r="AD127" s="780"/>
      <c r="AE127" s="781"/>
      <c r="AF127" s="782">
        <v>45002</v>
      </c>
      <c r="AG127" s="780"/>
      <c r="AH127" s="780"/>
      <c r="AI127" s="780"/>
      <c r="AJ127" s="781"/>
      <c r="AK127" s="782">
        <v>38975</v>
      </c>
      <c r="AL127" s="780"/>
      <c r="AM127" s="780"/>
      <c r="AN127" s="780"/>
      <c r="AO127" s="781"/>
      <c r="AP127" s="824">
        <v>0.3</v>
      </c>
      <c r="AQ127" s="825"/>
      <c r="AR127" s="825"/>
      <c r="AS127" s="825"/>
      <c r="AT127" s="826"/>
      <c r="AU127" s="232"/>
      <c r="AV127" s="232"/>
      <c r="AW127" s="232"/>
      <c r="AX127" s="841" t="s">
        <v>490</v>
      </c>
      <c r="AY127" s="812"/>
      <c r="AZ127" s="812"/>
      <c r="BA127" s="812"/>
      <c r="BB127" s="812"/>
      <c r="BC127" s="812"/>
      <c r="BD127" s="812"/>
      <c r="BE127" s="813"/>
      <c r="BF127" s="811" t="s">
        <v>491</v>
      </c>
      <c r="BG127" s="812"/>
      <c r="BH127" s="812"/>
      <c r="BI127" s="812"/>
      <c r="BJ127" s="812"/>
      <c r="BK127" s="812"/>
      <c r="BL127" s="813"/>
      <c r="BM127" s="811" t="s">
        <v>492</v>
      </c>
      <c r="BN127" s="812"/>
      <c r="BO127" s="812"/>
      <c r="BP127" s="812"/>
      <c r="BQ127" s="812"/>
      <c r="BR127" s="812"/>
      <c r="BS127" s="813"/>
      <c r="BT127" s="811" t="s">
        <v>493</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494</v>
      </c>
      <c r="CQ127" s="752"/>
      <c r="CR127" s="752"/>
      <c r="CS127" s="752"/>
      <c r="CT127" s="752"/>
      <c r="CU127" s="752"/>
      <c r="CV127" s="752"/>
      <c r="CW127" s="752"/>
      <c r="CX127" s="752"/>
      <c r="CY127" s="752"/>
      <c r="CZ127" s="752"/>
      <c r="DA127" s="752"/>
      <c r="DB127" s="752"/>
      <c r="DC127" s="752"/>
      <c r="DD127" s="752"/>
      <c r="DE127" s="752"/>
      <c r="DF127" s="753"/>
      <c r="DG127" s="816" t="s">
        <v>452</v>
      </c>
      <c r="DH127" s="817"/>
      <c r="DI127" s="817"/>
      <c r="DJ127" s="817"/>
      <c r="DK127" s="817"/>
      <c r="DL127" s="817" t="s">
        <v>452</v>
      </c>
      <c r="DM127" s="817"/>
      <c r="DN127" s="817"/>
      <c r="DO127" s="817"/>
      <c r="DP127" s="817"/>
      <c r="DQ127" s="817" t="s">
        <v>452</v>
      </c>
      <c r="DR127" s="817"/>
      <c r="DS127" s="817"/>
      <c r="DT127" s="817"/>
      <c r="DU127" s="817"/>
      <c r="DV127" s="794" t="s">
        <v>447</v>
      </c>
      <c r="DW127" s="794"/>
      <c r="DX127" s="794"/>
      <c r="DY127" s="794"/>
      <c r="DZ127" s="795"/>
    </row>
    <row r="128" spans="1:130" s="230" customFormat="1" ht="26.25" customHeight="1" thickBot="1" x14ac:dyDescent="0.2">
      <c r="A128" s="796" t="s">
        <v>495</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496</v>
      </c>
      <c r="X128" s="798"/>
      <c r="Y128" s="798"/>
      <c r="Z128" s="799"/>
      <c r="AA128" s="800">
        <v>43672</v>
      </c>
      <c r="AB128" s="801"/>
      <c r="AC128" s="801"/>
      <c r="AD128" s="801"/>
      <c r="AE128" s="802"/>
      <c r="AF128" s="803">
        <v>36744</v>
      </c>
      <c r="AG128" s="801"/>
      <c r="AH128" s="801"/>
      <c r="AI128" s="801"/>
      <c r="AJ128" s="802"/>
      <c r="AK128" s="803">
        <v>67454</v>
      </c>
      <c r="AL128" s="801"/>
      <c r="AM128" s="801"/>
      <c r="AN128" s="801"/>
      <c r="AO128" s="802"/>
      <c r="AP128" s="804"/>
      <c r="AQ128" s="805"/>
      <c r="AR128" s="805"/>
      <c r="AS128" s="805"/>
      <c r="AT128" s="806"/>
      <c r="AU128" s="232"/>
      <c r="AV128" s="232"/>
      <c r="AW128" s="232"/>
      <c r="AX128" s="807" t="s">
        <v>497</v>
      </c>
      <c r="AY128" s="808"/>
      <c r="AZ128" s="808"/>
      <c r="BA128" s="808"/>
      <c r="BB128" s="808"/>
      <c r="BC128" s="808"/>
      <c r="BD128" s="808"/>
      <c r="BE128" s="809"/>
      <c r="BF128" s="786" t="s">
        <v>452</v>
      </c>
      <c r="BG128" s="787"/>
      <c r="BH128" s="787"/>
      <c r="BI128" s="787"/>
      <c r="BJ128" s="787"/>
      <c r="BK128" s="787"/>
      <c r="BL128" s="810"/>
      <c r="BM128" s="786">
        <v>12.59</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498</v>
      </c>
      <c r="CQ128" s="730"/>
      <c r="CR128" s="730"/>
      <c r="CS128" s="730"/>
      <c r="CT128" s="730"/>
      <c r="CU128" s="730"/>
      <c r="CV128" s="730"/>
      <c r="CW128" s="730"/>
      <c r="CX128" s="730"/>
      <c r="CY128" s="730"/>
      <c r="CZ128" s="730"/>
      <c r="DA128" s="730"/>
      <c r="DB128" s="730"/>
      <c r="DC128" s="730"/>
      <c r="DD128" s="730"/>
      <c r="DE128" s="730"/>
      <c r="DF128" s="731"/>
      <c r="DG128" s="790" t="s">
        <v>452</v>
      </c>
      <c r="DH128" s="791"/>
      <c r="DI128" s="791"/>
      <c r="DJ128" s="791"/>
      <c r="DK128" s="791"/>
      <c r="DL128" s="791" t="s">
        <v>452</v>
      </c>
      <c r="DM128" s="791"/>
      <c r="DN128" s="791"/>
      <c r="DO128" s="791"/>
      <c r="DP128" s="791"/>
      <c r="DQ128" s="791" t="s">
        <v>447</v>
      </c>
      <c r="DR128" s="791"/>
      <c r="DS128" s="791"/>
      <c r="DT128" s="791"/>
      <c r="DU128" s="791"/>
      <c r="DV128" s="792" t="s">
        <v>452</v>
      </c>
      <c r="DW128" s="792"/>
      <c r="DX128" s="792"/>
      <c r="DY128" s="792"/>
      <c r="DZ128" s="793"/>
    </row>
    <row r="129" spans="1:131" s="230" customFormat="1" ht="26.25" customHeight="1" x14ac:dyDescent="0.15">
      <c r="A129" s="774" t="s">
        <v>108</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499</v>
      </c>
      <c r="X129" s="777"/>
      <c r="Y129" s="777"/>
      <c r="Z129" s="778"/>
      <c r="AA129" s="779">
        <v>17659438</v>
      </c>
      <c r="AB129" s="780"/>
      <c r="AC129" s="780"/>
      <c r="AD129" s="780"/>
      <c r="AE129" s="781"/>
      <c r="AF129" s="782">
        <v>18333181</v>
      </c>
      <c r="AG129" s="780"/>
      <c r="AH129" s="780"/>
      <c r="AI129" s="780"/>
      <c r="AJ129" s="781"/>
      <c r="AK129" s="782">
        <v>18122209</v>
      </c>
      <c r="AL129" s="780"/>
      <c r="AM129" s="780"/>
      <c r="AN129" s="780"/>
      <c r="AO129" s="781"/>
      <c r="AP129" s="783"/>
      <c r="AQ129" s="784"/>
      <c r="AR129" s="784"/>
      <c r="AS129" s="784"/>
      <c r="AT129" s="785"/>
      <c r="AU129" s="233"/>
      <c r="AV129" s="233"/>
      <c r="AW129" s="233"/>
      <c r="AX129" s="751" t="s">
        <v>500</v>
      </c>
      <c r="AY129" s="752"/>
      <c r="AZ129" s="752"/>
      <c r="BA129" s="752"/>
      <c r="BB129" s="752"/>
      <c r="BC129" s="752"/>
      <c r="BD129" s="752"/>
      <c r="BE129" s="753"/>
      <c r="BF129" s="770" t="s">
        <v>447</v>
      </c>
      <c r="BG129" s="771"/>
      <c r="BH129" s="771"/>
      <c r="BI129" s="771"/>
      <c r="BJ129" s="771"/>
      <c r="BK129" s="771"/>
      <c r="BL129" s="772"/>
      <c r="BM129" s="770">
        <v>17.59</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501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502</v>
      </c>
      <c r="X130" s="777"/>
      <c r="Y130" s="777"/>
      <c r="Z130" s="778"/>
      <c r="AA130" s="779">
        <v>3569428</v>
      </c>
      <c r="AB130" s="780"/>
      <c r="AC130" s="780"/>
      <c r="AD130" s="780"/>
      <c r="AE130" s="781"/>
      <c r="AF130" s="782">
        <v>3610049</v>
      </c>
      <c r="AG130" s="780"/>
      <c r="AH130" s="780"/>
      <c r="AI130" s="780"/>
      <c r="AJ130" s="781"/>
      <c r="AK130" s="782">
        <v>3732056</v>
      </c>
      <c r="AL130" s="780"/>
      <c r="AM130" s="780"/>
      <c r="AN130" s="780"/>
      <c r="AO130" s="781"/>
      <c r="AP130" s="783"/>
      <c r="AQ130" s="784"/>
      <c r="AR130" s="784"/>
      <c r="AS130" s="784"/>
      <c r="AT130" s="785"/>
      <c r="AU130" s="233"/>
      <c r="AV130" s="233"/>
      <c r="AW130" s="233"/>
      <c r="AX130" s="751" t="s">
        <v>503</v>
      </c>
      <c r="AY130" s="752"/>
      <c r="AZ130" s="752"/>
      <c r="BA130" s="752"/>
      <c r="BB130" s="752"/>
      <c r="BC130" s="752"/>
      <c r="BD130" s="752"/>
      <c r="BE130" s="753"/>
      <c r="BF130" s="754">
        <v>10.4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504</v>
      </c>
      <c r="X131" s="761"/>
      <c r="Y131" s="761"/>
      <c r="Z131" s="762"/>
      <c r="AA131" s="763">
        <v>14090010</v>
      </c>
      <c r="AB131" s="764"/>
      <c r="AC131" s="764"/>
      <c r="AD131" s="764"/>
      <c r="AE131" s="765"/>
      <c r="AF131" s="766">
        <v>14723132</v>
      </c>
      <c r="AG131" s="764"/>
      <c r="AH131" s="764"/>
      <c r="AI131" s="764"/>
      <c r="AJ131" s="765"/>
      <c r="AK131" s="766">
        <v>14390153</v>
      </c>
      <c r="AL131" s="764"/>
      <c r="AM131" s="764"/>
      <c r="AN131" s="764"/>
      <c r="AO131" s="765"/>
      <c r="AP131" s="767"/>
      <c r="AQ131" s="768"/>
      <c r="AR131" s="768"/>
      <c r="AS131" s="768"/>
      <c r="AT131" s="769"/>
      <c r="AU131" s="233"/>
      <c r="AV131" s="233"/>
      <c r="AW131" s="233"/>
      <c r="AX131" s="729" t="s">
        <v>505</v>
      </c>
      <c r="AY131" s="730"/>
      <c r="AZ131" s="730"/>
      <c r="BA131" s="730"/>
      <c r="BB131" s="730"/>
      <c r="BC131" s="730"/>
      <c r="BD131" s="730"/>
      <c r="BE131" s="731"/>
      <c r="BF131" s="732">
        <v>22.7</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506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507</v>
      </c>
      <c r="W132" s="742"/>
      <c r="X132" s="742"/>
      <c r="Y132" s="742"/>
      <c r="Z132" s="743"/>
      <c r="AA132" s="744">
        <v>9.8650249359999993</v>
      </c>
      <c r="AB132" s="745"/>
      <c r="AC132" s="745"/>
      <c r="AD132" s="745"/>
      <c r="AE132" s="746"/>
      <c r="AF132" s="747">
        <v>10.61208308</v>
      </c>
      <c r="AG132" s="745"/>
      <c r="AH132" s="745"/>
      <c r="AI132" s="745"/>
      <c r="AJ132" s="746"/>
      <c r="AK132" s="747">
        <v>10.936103320000001</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508</v>
      </c>
      <c r="W133" s="721"/>
      <c r="X133" s="721"/>
      <c r="Y133" s="721"/>
      <c r="Z133" s="722"/>
      <c r="AA133" s="723">
        <v>8.6999999999999993</v>
      </c>
      <c r="AB133" s="724"/>
      <c r="AC133" s="724"/>
      <c r="AD133" s="724"/>
      <c r="AE133" s="725"/>
      <c r="AF133" s="723">
        <v>9.1</v>
      </c>
      <c r="AG133" s="724"/>
      <c r="AH133" s="724"/>
      <c r="AI133" s="724"/>
      <c r="AJ133" s="725"/>
      <c r="AK133" s="723">
        <v>10.4</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wQ6yZo9p0eS5VtZUBnANYZXFhyoK+Dmz9khIAUiOpO7L99Qy8Lx9D0BwhKNFFhK5b6r3IV8akF9FzCMXRxM6yA==" saltValue="9GttauxtPoSxyNUXpKzAJ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BAC5-1C5C-48CA-897D-4F93FAF1A15C}">
  <sheetPr>
    <pageSetUpPr fitToPage="1"/>
  </sheetPr>
  <dimension ref="A1:DQ105"/>
  <sheetViews>
    <sheetView showGridLines="0" view="pageBreakPreview" topLeftCell="AB1" zoomScale="80" zoomScaleNormal="85" zoomScaleSheetLayoutView="80" workbookViewId="0">
      <selection activeCell="CK74" sqref="CK74"/>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509</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rIvXwrysmWle7tRb59e6CYp2x4t0sDcwK0s6ZnG8wWEHEKTxigbl/LseBaaJgwfVfBuJLKFbAAzfzdEsQCeW8A==" saltValue="RBK2PQeAE0gsBguVGhJRS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15" zoomScale="80" zoomScaleNormal="8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Wuz1meu60xNUoP3nAV0vBK6WckaSitxsRneo51XRG/X9A234dFig6+hWkgrRLnjW1e0ceaRcByGibUKLa78B4Q==" saltValue="j4v5TelamfVhMvSERkxpT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0" zoomScale="80" zoomScaleSheetLayoutView="8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511</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512</v>
      </c>
      <c r="AP7" s="272"/>
      <c r="AQ7" s="273" t="s">
        <v>513</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514</v>
      </c>
      <c r="AQ8" s="279" t="s">
        <v>515</v>
      </c>
      <c r="AR8" s="280" t="s">
        <v>516</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517</v>
      </c>
      <c r="AL9" s="1131"/>
      <c r="AM9" s="1131"/>
      <c r="AN9" s="1132"/>
      <c r="AO9" s="281">
        <v>3723387</v>
      </c>
      <c r="AP9" s="281">
        <v>64685</v>
      </c>
      <c r="AQ9" s="282">
        <v>86855</v>
      </c>
      <c r="AR9" s="283">
        <v>-25.5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518</v>
      </c>
      <c r="AL10" s="1131"/>
      <c r="AM10" s="1131"/>
      <c r="AN10" s="1132"/>
      <c r="AO10" s="284">
        <v>545807</v>
      </c>
      <c r="AP10" s="284">
        <v>9482</v>
      </c>
      <c r="AQ10" s="285">
        <v>6847</v>
      </c>
      <c r="AR10" s="286">
        <v>38.5</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519</v>
      </c>
      <c r="AL11" s="1131"/>
      <c r="AM11" s="1131"/>
      <c r="AN11" s="1132"/>
      <c r="AO11" s="284" t="s">
        <v>520</v>
      </c>
      <c r="AP11" s="284" t="s">
        <v>520</v>
      </c>
      <c r="AQ11" s="285">
        <v>1522</v>
      </c>
      <c r="AR11" s="286" t="s">
        <v>520</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521</v>
      </c>
      <c r="AL12" s="1131"/>
      <c r="AM12" s="1131"/>
      <c r="AN12" s="1132"/>
      <c r="AO12" s="284" t="s">
        <v>520</v>
      </c>
      <c r="AP12" s="284" t="s">
        <v>520</v>
      </c>
      <c r="AQ12" s="285">
        <v>12</v>
      </c>
      <c r="AR12" s="286" t="s">
        <v>520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522</v>
      </c>
      <c r="AL13" s="1131"/>
      <c r="AM13" s="1131"/>
      <c r="AN13" s="1132"/>
      <c r="AO13" s="284">
        <v>171827</v>
      </c>
      <c r="AP13" s="284">
        <v>2985</v>
      </c>
      <c r="AQ13" s="285">
        <v>3290</v>
      </c>
      <c r="AR13" s="286">
        <v>-9.3000000000000007</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523</v>
      </c>
      <c r="AL14" s="1131"/>
      <c r="AM14" s="1131"/>
      <c r="AN14" s="1132"/>
      <c r="AO14" s="284">
        <v>40065</v>
      </c>
      <c r="AP14" s="284">
        <v>696</v>
      </c>
      <c r="AQ14" s="285">
        <v>1835</v>
      </c>
      <c r="AR14" s="286">
        <v>-62.1</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524</v>
      </c>
      <c r="AL15" s="1134"/>
      <c r="AM15" s="1134"/>
      <c r="AN15" s="1135"/>
      <c r="AO15" s="284">
        <v>-254024</v>
      </c>
      <c r="AP15" s="284">
        <v>-4413</v>
      </c>
      <c r="AQ15" s="285">
        <v>-6144</v>
      </c>
      <c r="AR15" s="286">
        <v>-28.2</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191</v>
      </c>
      <c r="AL16" s="1134"/>
      <c r="AM16" s="1134"/>
      <c r="AN16" s="1135"/>
      <c r="AO16" s="284">
        <v>4227062</v>
      </c>
      <c r="AP16" s="284">
        <v>73435</v>
      </c>
      <c r="AQ16" s="285">
        <v>94217</v>
      </c>
      <c r="AR16" s="286">
        <v>-22.1</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525</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526</v>
      </c>
      <c r="AP20" s="293" t="s">
        <v>527</v>
      </c>
      <c r="AQ20" s="294" t="s">
        <v>528</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529</v>
      </c>
      <c r="AL21" s="1137"/>
      <c r="AM21" s="1137"/>
      <c r="AN21" s="1138"/>
      <c r="AO21" s="297">
        <v>6.71</v>
      </c>
      <c r="AP21" s="298">
        <v>8.67</v>
      </c>
      <c r="AQ21" s="299">
        <v>-1.96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530</v>
      </c>
      <c r="AL22" s="1137"/>
      <c r="AM22" s="1137"/>
      <c r="AN22" s="1138"/>
      <c r="AO22" s="302">
        <v>99.2</v>
      </c>
      <c r="AP22" s="303">
        <v>97.8</v>
      </c>
      <c r="AQ22" s="304">
        <v>1.4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531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532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533</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512</v>
      </c>
      <c r="AP30" s="272"/>
      <c r="AQ30" s="273" t="s">
        <v>513</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514</v>
      </c>
      <c r="AQ31" s="279" t="s">
        <v>515</v>
      </c>
      <c r="AR31" s="280" t="s">
        <v>516</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534</v>
      </c>
      <c r="AL32" s="1121"/>
      <c r="AM32" s="1121"/>
      <c r="AN32" s="1122"/>
      <c r="AO32" s="312">
        <v>4494282</v>
      </c>
      <c r="AP32" s="312">
        <v>78077</v>
      </c>
      <c r="AQ32" s="313">
        <v>62389</v>
      </c>
      <c r="AR32" s="314">
        <v>25.1</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535</v>
      </c>
      <c r="AL33" s="1121"/>
      <c r="AM33" s="1121"/>
      <c r="AN33" s="1122"/>
      <c r="AO33" s="312" t="s">
        <v>520</v>
      </c>
      <c r="AP33" s="312" t="s">
        <v>520</v>
      </c>
      <c r="AQ33" s="313" t="s">
        <v>520</v>
      </c>
      <c r="AR33" s="314" t="s">
        <v>520</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536</v>
      </c>
      <c r="AL34" s="1121"/>
      <c r="AM34" s="1121"/>
      <c r="AN34" s="1122"/>
      <c r="AO34" s="312" t="s">
        <v>520</v>
      </c>
      <c r="AP34" s="312" t="s">
        <v>520</v>
      </c>
      <c r="AQ34" s="313">
        <v>3</v>
      </c>
      <c r="AR34" s="314" t="s">
        <v>520</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537</v>
      </c>
      <c r="AL35" s="1121"/>
      <c r="AM35" s="1121"/>
      <c r="AN35" s="1122"/>
      <c r="AO35" s="312">
        <v>645928</v>
      </c>
      <c r="AP35" s="312">
        <v>11221</v>
      </c>
      <c r="AQ35" s="313">
        <v>14672</v>
      </c>
      <c r="AR35" s="314">
        <v>-23.5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538</v>
      </c>
      <c r="AL36" s="1121"/>
      <c r="AM36" s="1121"/>
      <c r="AN36" s="1122"/>
      <c r="AO36" s="312">
        <v>183247</v>
      </c>
      <c r="AP36" s="312">
        <v>3183</v>
      </c>
      <c r="AQ36" s="313">
        <v>1817</v>
      </c>
      <c r="AR36" s="314">
        <v>75.2</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539</v>
      </c>
      <c r="AL37" s="1121"/>
      <c r="AM37" s="1121"/>
      <c r="AN37" s="1122"/>
      <c r="AO37" s="312">
        <v>49775</v>
      </c>
      <c r="AP37" s="312">
        <v>865</v>
      </c>
      <c r="AQ37" s="313">
        <v>585</v>
      </c>
      <c r="AR37" s="314">
        <v>47.9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540</v>
      </c>
      <c r="AL38" s="1124"/>
      <c r="AM38" s="1124"/>
      <c r="AN38" s="1125"/>
      <c r="AO38" s="315" t="s">
        <v>520</v>
      </c>
      <c r="AP38" s="315" t="s">
        <v>520</v>
      </c>
      <c r="AQ38" s="316">
        <v>1</v>
      </c>
      <c r="AR38" s="304" t="s">
        <v>520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541</v>
      </c>
      <c r="AL39" s="1124"/>
      <c r="AM39" s="1124"/>
      <c r="AN39" s="1125"/>
      <c r="AO39" s="312">
        <v>-67454</v>
      </c>
      <c r="AP39" s="312">
        <v>-1172</v>
      </c>
      <c r="AQ39" s="313">
        <v>-3091</v>
      </c>
      <c r="AR39" s="314">
        <v>-62.1</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542</v>
      </c>
      <c r="AL40" s="1121"/>
      <c r="AM40" s="1121"/>
      <c r="AN40" s="1122"/>
      <c r="AO40" s="312">
        <v>-3732056</v>
      </c>
      <c r="AP40" s="312">
        <v>-64835</v>
      </c>
      <c r="AQ40" s="313">
        <v>-54269</v>
      </c>
      <c r="AR40" s="314">
        <v>19.5</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305</v>
      </c>
      <c r="AL41" s="1127"/>
      <c r="AM41" s="1127"/>
      <c r="AN41" s="1128"/>
      <c r="AO41" s="312">
        <v>1573722</v>
      </c>
      <c r="AP41" s="312">
        <v>27340</v>
      </c>
      <c r="AQ41" s="313">
        <v>22106</v>
      </c>
      <c r="AR41" s="314">
        <v>23.7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543</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512</v>
      </c>
      <c r="AN49" s="1115" t="s">
        <v>546</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547</v>
      </c>
      <c r="AO50" s="329" t="s">
        <v>548</v>
      </c>
      <c r="AP50" s="330" t="s">
        <v>549</v>
      </c>
      <c r="AQ50" s="331" t="s">
        <v>550</v>
      </c>
      <c r="AR50" s="332" t="s">
        <v>551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552</v>
      </c>
      <c r="AL51" s="325"/>
      <c r="AM51" s="333">
        <v>8404554</v>
      </c>
      <c r="AN51" s="334">
        <v>141305</v>
      </c>
      <c r="AO51" s="335">
        <v>141.1</v>
      </c>
      <c r="AP51" s="336">
        <v>69185</v>
      </c>
      <c r="AQ51" s="337">
        <v>-2</v>
      </c>
      <c r="AR51" s="338">
        <v>143.1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553</v>
      </c>
      <c r="AM52" s="341">
        <v>1383826</v>
      </c>
      <c r="AN52" s="342">
        <v>23266</v>
      </c>
      <c r="AO52" s="343">
        <v>64.5</v>
      </c>
      <c r="AP52" s="344">
        <v>38519</v>
      </c>
      <c r="AQ52" s="345">
        <v>3</v>
      </c>
      <c r="AR52" s="346">
        <v>61.5</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554</v>
      </c>
      <c r="AL53" s="325"/>
      <c r="AM53" s="333">
        <v>9752910</v>
      </c>
      <c r="AN53" s="334">
        <v>165469</v>
      </c>
      <c r="AO53" s="335">
        <v>17.100000000000001</v>
      </c>
      <c r="AP53" s="336">
        <v>70166</v>
      </c>
      <c r="AQ53" s="337">
        <v>1.4</v>
      </c>
      <c r="AR53" s="338">
        <v>15.7</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553</v>
      </c>
      <c r="AM54" s="341">
        <v>1848464</v>
      </c>
      <c r="AN54" s="342">
        <v>31361</v>
      </c>
      <c r="AO54" s="343">
        <v>34.799999999999997</v>
      </c>
      <c r="AP54" s="344">
        <v>36115</v>
      </c>
      <c r="AQ54" s="345">
        <v>-6.2</v>
      </c>
      <c r="AR54" s="346">
        <v>41</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555</v>
      </c>
      <c r="AL55" s="325"/>
      <c r="AM55" s="333">
        <v>10152705</v>
      </c>
      <c r="AN55" s="334">
        <v>173994</v>
      </c>
      <c r="AO55" s="335">
        <v>5.2</v>
      </c>
      <c r="AP55" s="336">
        <v>70329</v>
      </c>
      <c r="AQ55" s="337">
        <v>0.2</v>
      </c>
      <c r="AR55" s="338">
        <v>5</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553</v>
      </c>
      <c r="AM56" s="341">
        <v>2876972</v>
      </c>
      <c r="AN56" s="342">
        <v>49305</v>
      </c>
      <c r="AO56" s="343">
        <v>57.2</v>
      </c>
      <c r="AP56" s="344">
        <v>39403</v>
      </c>
      <c r="AQ56" s="345">
        <v>9.1</v>
      </c>
      <c r="AR56" s="346">
        <v>48.1</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556</v>
      </c>
      <c r="AL57" s="325"/>
      <c r="AM57" s="333">
        <v>7388662</v>
      </c>
      <c r="AN57" s="334">
        <v>127432</v>
      </c>
      <c r="AO57" s="335">
        <v>-26.8</v>
      </c>
      <c r="AP57" s="336">
        <v>71871</v>
      </c>
      <c r="AQ57" s="337">
        <v>2.2000000000000002</v>
      </c>
      <c r="AR57" s="338">
        <v>-29</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553</v>
      </c>
      <c r="AM58" s="341">
        <v>3929423</v>
      </c>
      <c r="AN58" s="342">
        <v>67771</v>
      </c>
      <c r="AO58" s="343">
        <v>37.5</v>
      </c>
      <c r="AP58" s="344">
        <v>38232</v>
      </c>
      <c r="AQ58" s="345">
        <v>-3</v>
      </c>
      <c r="AR58" s="346">
        <v>40.5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557</v>
      </c>
      <c r="AL59" s="325"/>
      <c r="AM59" s="333">
        <v>4229985</v>
      </c>
      <c r="AN59" s="334">
        <v>73486</v>
      </c>
      <c r="AO59" s="335">
        <v>-42.3</v>
      </c>
      <c r="AP59" s="336">
        <v>71807</v>
      </c>
      <c r="AQ59" s="337">
        <v>-0.1</v>
      </c>
      <c r="AR59" s="338">
        <v>-42.2</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553</v>
      </c>
      <c r="AM60" s="341">
        <v>2257293</v>
      </c>
      <c r="AN60" s="342">
        <v>39215</v>
      </c>
      <c r="AO60" s="343">
        <v>-42.1</v>
      </c>
      <c r="AP60" s="344">
        <v>37333</v>
      </c>
      <c r="AQ60" s="345">
        <v>-2.4</v>
      </c>
      <c r="AR60" s="346">
        <v>-39.700000000000003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558</v>
      </c>
      <c r="AL61" s="347"/>
      <c r="AM61" s="348">
        <v>7985763</v>
      </c>
      <c r="AN61" s="349">
        <v>136337</v>
      </c>
      <c r="AO61" s="350">
        <v>18.899999999999999</v>
      </c>
      <c r="AP61" s="351">
        <v>70672</v>
      </c>
      <c r="AQ61" s="352">
        <v>0.3</v>
      </c>
      <c r="AR61" s="338">
        <v>18.600000000000001</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553</v>
      </c>
      <c r="AM62" s="341">
        <v>2459196</v>
      </c>
      <c r="AN62" s="342">
        <v>42184</v>
      </c>
      <c r="AO62" s="343">
        <v>30.4</v>
      </c>
      <c r="AP62" s="344">
        <v>37920</v>
      </c>
      <c r="AQ62" s="345">
        <v>0.1</v>
      </c>
      <c r="AR62" s="346">
        <v>30.3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lq9eqj6I/L+qFs7y7W8gym6P1KZ4wGzkkbEjQytruXh+jCZmnos4Io4r5JE04GnLLuXjDxHlWwOxAYiSUlrEWA==" saltValue="Sw3V788w4AlNwsl7bAOyf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view="pageBreakPreview" topLeftCell="B1" zoomScale="80" zoomScaleNormal="80" zoomScaleSheetLayoutView="80" workbookViewId="0">
      <selection activeCell="B106" sqref="B106"/>
    </sheetView>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560</v>
      </c>
    </row>
    <row r="121" spans="125:125" ht="13.5" hidden="1" customHeight="1" x14ac:dyDescent="0.15">
      <c r="DU121" s="259"/>
    </row>
  </sheetData>
  <sheetProtection algorithmName="SHA-512" hashValue="2yImK89ruLhDknY7eso76fE9t+o8F0uJU6t21p3OfT6xoP2jVekRAHQ02EEB/Nr6hCMvFYg69xNwK/JPfeBESg==" saltValue="rcxN+8q3DyhphIQk264NC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L77" zoomScale="80" zoomScaleNormal="8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561</v>
      </c>
    </row>
  </sheetData>
  <sheetProtection algorithmName="SHA-512" hashValue="5lMbeZtmt92T6APtRsophuXcnRGTynHo8twRpkEIvBI+DAag7s+AZgvI4gvNgMBxbCYWP4mESepULnkFGyL3VQ==" saltValue="TLPXqIZuVMldhODnXWzNn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139" t="s">
        <v>3</v>
      </c>
      <c r="D47" s="1139"/>
      <c r="E47" s="1140"/>
      <c r="F47" s="11">
        <v>50.33</v>
      </c>
      <c r="G47" s="12">
        <v>55.8</v>
      </c>
      <c r="H47" s="12">
        <v>51.67</v>
      </c>
      <c r="I47" s="12">
        <v>52.13</v>
      </c>
      <c r="J47" s="13">
        <v>55.18</v>
      </c>
    </row>
    <row r="48" spans="2:10" ht="57.75" customHeight="1" x14ac:dyDescent="0.15">
      <c r="B48" s="14"/>
      <c r="C48" s="1141" t="s">
        <v>4</v>
      </c>
      <c r="D48" s="1141"/>
      <c r="E48" s="1142"/>
      <c r="F48" s="15">
        <v>8.84</v>
      </c>
      <c r="G48" s="16">
        <v>5.54</v>
      </c>
      <c r="H48" s="16">
        <v>4.87</v>
      </c>
      <c r="I48" s="16">
        <v>4.79</v>
      </c>
      <c r="J48" s="17">
        <v>5.7</v>
      </c>
    </row>
    <row r="49" spans="2:10" ht="57.75" customHeight="1" thickBot="1" x14ac:dyDescent="0.2">
      <c r="B49" s="18"/>
      <c r="C49" s="1143" t="s">
        <v>5</v>
      </c>
      <c r="D49" s="1143"/>
      <c r="E49" s="1144"/>
      <c r="F49" s="19" t="s">
        <v>567</v>
      </c>
      <c r="G49" s="20" t="s">
        <v>568</v>
      </c>
      <c r="H49" s="20" t="s">
        <v>569</v>
      </c>
      <c r="I49" s="20">
        <v>0.11</v>
      </c>
      <c r="J49" s="21">
        <v>0.88</v>
      </c>
    </row>
    <row r="50" spans="2:10" x14ac:dyDescent="0.15"/>
  </sheetData>
  <sheetProtection algorithmName="SHA-512" hashValue="L7Lf0WAI6mX60fn/NNpdzi6GLARF1spEXtkgf63o36ddOf4uaRnRrqyjWrbROMjCbT7QQfVEIjLE89IEoekZ0Q==" saltValue="3NQL7itL4/78+zeiaAIaO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能満　雄大</cp:lastModifiedBy>
  <cp:lastPrinted>2024-03-18T03:29:29Z</cp:lastPrinted>
  <dcterms:created xsi:type="dcterms:W3CDTF">2024-02-05T03:39:21Z</dcterms:created>
  <dcterms:modified xsi:type="dcterms:W3CDTF">2024-09-03T08:12:49Z</dcterms:modified>
  <cp:category/>
</cp:coreProperties>
</file>