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mc:AlternateContent xmlns:mc="http://schemas.openxmlformats.org/markup-compatibility/2006">
    <mc:Choice Requires="x15">
      <x15ac:absPath xmlns:x15ac="http://schemas.microsoft.com/office/spreadsheetml/2010/11/ac" url="C:\Users\713\Desktop\R5.9.28_令和３年度財政状況資料集の作成について（2回目・地方公会計関係）\01_市→県\"/>
    </mc:Choice>
  </mc:AlternateContent>
  <xr:revisionPtr revIDLastSave="0" documentId="13_ncr:1_{E03A4DBB-F852-4AA3-812C-B25363AFBB49}" xr6:coauthVersionLast="47" xr6:coauthVersionMax="47" xr10:uidLastSave="{00000000-0000-0000-0000-000000000000}"/>
  <bookViews>
    <workbookView xWindow="-108" yWindow="-108" windowWidth="23256" windowHeight="12456" firstSheet="13" activeTab="15" xr2:uid="{00000000-000D-0000-FFFF-FFFF00000000}"/>
  </bookViews>
  <sheets>
    <sheet name="総括表" sheetId="10" r:id="rId1"/>
    <sheet name="普通会計の状況" sheetId="18"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9" r:id="rId14"/>
    <sheet name="施設類型別ストック情報分析表①" sheetId="20" r:id="rId15"/>
    <sheet name="施設類型別ストック情報分析表②" sheetId="21" r:id="rId16"/>
    <sheet name="データシート" sheetId="9"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O36" i="10" l="1"/>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E39" i="10"/>
  <c r="AM39" i="10"/>
  <c r="U39" i="10"/>
  <c r="C39" i="10"/>
  <c r="CO38" i="10"/>
  <c r="BE38" i="10"/>
  <c r="AM38" i="10"/>
  <c r="U38" i="10"/>
  <c r="C38" i="10"/>
  <c r="CO37" i="10"/>
  <c r="BE37" i="10"/>
  <c r="AM37" i="10"/>
  <c r="U37" i="10"/>
  <c r="C37" i="10"/>
  <c r="BE36" i="10"/>
  <c r="C36" i="10"/>
  <c r="BE35" i="10"/>
  <c r="BE34" i="10"/>
  <c r="C34" i="10"/>
  <c r="C35" i="10" s="1"/>
  <c r="U34"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5" i="10" l="1"/>
  <c r="U36" i="10" s="1"/>
  <c r="AM34" i="10"/>
  <c r="AM35" i="10" s="1"/>
  <c r="AM36" i="10" s="1"/>
  <c r="BW34" i="10" l="1"/>
  <c r="BW35" i="10" s="1"/>
  <c r="BW36" i="10" s="1"/>
  <c r="BW37" i="10" s="1"/>
  <c r="BW38" i="10" s="1"/>
  <c r="BW39" i="10" s="1"/>
  <c r="CO34" i="10" l="1"/>
  <c r="CO35" i="10" s="1"/>
  <c r="CO36" i="10" s="1"/>
</calcChain>
</file>

<file path=xl/sharedStrings.xml><?xml version="1.0" encoding="utf-8"?>
<sst xmlns="http://schemas.openxmlformats.org/spreadsheetml/2006/main" count="1128" uniqueCount="608">
  <si>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</si>
  <si>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</si>
  <si>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</si>
  <si>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</si>
  <si>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</si>
  <si>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</si>
  <si>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</si>
  <si>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※令和4年度中に市町村合併した団体で、合併前の団体ごとの決算に基づく連結実質赤字比率を算出していない団体については、グラフを表記しない。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</si>
  <si>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</si>
  <si>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</si>
  <si>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</si>
  <si>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</si>
  <si>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</si>
  <si>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</si>
  <si>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</si>
  <si>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</si>
  <si>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</si>
  <si>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</si>
  <si>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</si>
  <si>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</si>
  <si>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</si>
  <si>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</si>
  <si>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令和4年度中に市町村合併した団体で、合併前の団体ごとの決算に基づく実質公債費比率を算出していない団体については、グラフを表記しない。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</si>
  <si>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</si>
  <si>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</si>
  <si>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</si>
  <si>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</si>
  <si>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</si>
  <si>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</si>
  <si>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</si>
  <si>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</si>
  <si>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</si>
  <si>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</si>
  <si>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</si>
  <si>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</si>
  <si>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</si>
  <si>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</si>
  <si>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</si>
  <si>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</si>
  <si>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</si>
  <si>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</si>
  <si>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</si>
  <si>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</si>
  <si>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</si>
  <si>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</si>
  <si>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※令和4年度中に市町村合併した団体で、合併前の団体ごとの決算に基づく将来負担比率を算出していない団体については、グラフを表記しない。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</si>
  <si>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</si>
  <si>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</si>
  <si>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</si>
  <si>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</si>
  <si>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</si>
  <si>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</si>
  <si>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</si>
  <si>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</si>
  <si>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</si>
  <si>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</si>
  <si>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</si>
  <si>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</si>
  <si>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</si>
  <si>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</si>
  <si>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</si>
  <si>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</si>
  <si>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</si>
  <si>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</si>
  <si>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</si>
  <si>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</si>
  <si>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</si>
  <si>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</si>
  <si>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</si>
  <si>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</si>
  <si>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</si>
  <si>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</si>
  <si>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</si>
  <si>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</si>
  <si>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</si>
  <si>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</si>
  <si>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</si>
  <si>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</si>
  <si>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</si>
  <si>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令和3年度　財政状況資料集</t>
    <phoneticPr fontId="5"/>
  </si>
  <si>
    <t>総括表（市町村）</t>
    <rPh sb="0" eb="2">
      <t>ソウカツ</t>
    </rPh>
    <rPh sb="2" eb="3">
      <t>ヒョウ</t>
    </rPh>
    <rPh sb="4" eb="7">
      <t>シチョウソン</t>
    </rPh>
    <phoneticPr fontId="5"/>
  </si>
  <si>
    <t>都道府県名</t>
    <phoneticPr fontId="5"/>
  </si>
  <si>
    <t>熊本県</t>
    <phoneticPr fontId="5"/>
  </si>
  <si>
    <t>市町村類型</t>
    <phoneticPr fontId="5"/>
  </si>
  <si>
    <t>Ⅱ－１</t>
    <phoneticPr fontId="5"/>
  </si>
  <si>
    <t>指定団体等の指定状況</t>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</si>
  <si>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</si>
  <si>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</si>
  <si>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</si>
  <si>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</si>
  <si>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</si>
  <si>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</si>
  <si>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</si>
  <si>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</si>
  <si>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</si>
  <si>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</si>
  <si>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</si>
  <si>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宇城市</t>
    <phoneticPr fontId="5"/>
  </si>
  <si>
    <t>地方交付税種地</t>
    <rPh sb="0" eb="2">
      <t>チホウ</t>
    </rPh>
    <rPh sb="2" eb="5">
      <t>コウフゼイ</t>
    </rPh>
    <rPh sb="5" eb="6">
      <t>シュ</t>
    </rPh>
    <rPh sb="6" eb="7">
      <t>チ</t>
    </rPh>
    <phoneticPr fontId="5"/>
  </si>
  <si>
    <t>1-2</t>
    <phoneticPr fontId="5"/>
  </si>
  <si>
    <t>財源超過</t>
    <rPh sb="0" eb="2">
      <t>ザイゲン</t>
    </rPh>
    <rPh sb="2" eb="4">
      <t>チョウカ</t>
    </rPh>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</si>
  <si>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</si>
  <si>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</si>
  <si>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</si>
  <si>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</si>
  <si>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</si>
  <si>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</si>
  <si>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</si>
  <si>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</si>
  <si>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</si>
  <si>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</si>
  <si>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</si>
  <si>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</si>
  <si>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</si>
  <si>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</si>
  <si>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</si>
  <si>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</si>
  <si>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</si>
  <si>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</si>
  <si>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</si>
  <si>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</si>
  <si>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</si>
  <si>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</si>
  <si>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-4.6</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</si>
  <si>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</si>
  <si>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</si>
  <si>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</si>
  <si>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</si>
  <si>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</si>
  <si>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</si>
  <si>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令04.01.01(人)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</si>
  <si>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</si>
  <si>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</si>
  <si>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</si>
  <si>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</si>
  <si>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</si>
  <si>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t>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</si>
  <si>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</si>
  <si>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</si>
  <si>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</si>
  <si>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</si>
  <si>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</si>
  <si>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</si>
  <si>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</si>
  <si>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令03.01.01(人)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</si>
  <si>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</si>
  <si>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</si>
  <si>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</si>
  <si>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</si>
  <si>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</si>
  <si>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-0.6</t>
    <phoneticPr fontId="5"/>
  </si>
  <si>
    <t>基準財政需要額</t>
    <phoneticPr fontId="25"/>
  </si>
  <si>
    <t>うち日本人(％)</t>
    <phoneticPr fontId="5"/>
  </si>
  <si>
    <t>-0.5</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</si>
  <si>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</si>
  <si>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</si>
  <si>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</si>
  <si>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</si>
  <si>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</si>
  <si>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</si>
  <si>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</si>
  <si>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</si>
  <si>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</si>
  <si>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</si>
  <si>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</si>
  <si>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</si>
  <si>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</si>
  <si>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</si>
  <si>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</si>
  <si>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</si>
  <si>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</si>
  <si>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</si>
  <si>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</si>
  <si>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</si>
  <si>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</si>
  <si>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</si>
  <si>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</si>
  <si>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</si>
  <si>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</si>
  <si>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</si>
  <si>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</si>
  <si>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</si>
  <si>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t>
    <phoneticPr fontId="5"/>
  </si>
  <si>
    <t>*</t>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</si>
  <si>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</si>
  <si>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</si>
  <si>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</si>
  <si>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</si>
  <si>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</si>
  <si>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</si>
  <si>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</si>
  <si>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</si>
  <si>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</si>
  <si>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</si>
  <si>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</si>
  <si>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</si>
  <si>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</si>
  <si>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</si>
  <si>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</si>
  <si>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</si>
  <si>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会計名</t>
    <phoneticPr fontId="5"/>
  </si>
  <si>
    <t>項番</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</si>
  <si>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</si>
  <si>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</si>
  <si>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</si>
  <si>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</si>
  <si>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</si>
  <si>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</si>
  <si>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</si>
  <si>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</si>
  <si>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</si>
  <si>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</si>
  <si>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</si>
  <si>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</si>
  <si>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</si>
  <si>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令和3年度</t>
    <phoneticPr fontId="25"/>
  </si>
  <si>
    <t>熊本県宇城市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</si>
  <si>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</si>
  <si>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</si>
  <si>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</si>
  <si>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</si>
  <si>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</si>
  <si>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</si>
  <si>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</si>
  <si>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</si>
  <si>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</si>
  <si>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</si>
  <si>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</si>
  <si>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</si>
  <si>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</si>
  <si>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</si>
  <si>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</si>
  <si>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</si>
  <si>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</si>
  <si>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</si>
  <si>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</si>
  <si>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</si>
  <si>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</si>
  <si>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</si>
  <si>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</si>
  <si>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</si>
  <si>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</si>
  <si>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</si>
  <si>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</si>
  <si>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</si>
  <si>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</si>
  <si>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</si>
  <si>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</si>
  <si>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</si>
  <si>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</si>
  <si>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</si>
  <si>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</si>
  <si>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</si>
  <si>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</si>
  <si>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</si>
  <si>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</si>
  <si>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</si>
  <si>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</si>
  <si>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</si>
  <si>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</si>
  <si>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</si>
  <si>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</si>
  <si>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</si>
  <si>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</si>
  <si>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</si>
  <si>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</si>
  <si>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</si>
  <si>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</si>
  <si>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</si>
  <si>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</si>
  <si>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</si>
  <si>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</si>
  <si>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</si>
  <si>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</si>
  <si>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</si>
  <si>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</si>
  <si>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</si>
  <si>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</si>
  <si>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</si>
  <si>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</si>
  <si>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　新型コロナウイルス感染症対策地方税減収補塡特別交付金</t>
    <phoneticPr fontId="5"/>
  </si>
  <si>
    <t>　　事業所税</t>
    <phoneticPr fontId="5"/>
  </si>
  <si>
    <t>性質別歳出の状況（単位 千円・％）</t>
    <rPh sb="0" eb="2">
      <t>セイシツ</t>
    </rPh>
    <phoneticPr fontId="5"/>
  </si>
  <si>
    <t>地方交付税</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</si>
  <si>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</si>
  <si>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</si>
  <si>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</si>
  <si>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</si>
  <si>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</si>
  <si>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</si>
  <si>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普通交付税</t>
    <phoneticPr fontId="5"/>
  </si>
  <si>
    <t>　　水利地益税等</t>
    <phoneticPr fontId="5"/>
  </si>
  <si>
    <t>義務的経費計</t>
    <rPh sb="0" eb="3">
      <t>ギムテキ</t>
    </rPh>
    <rPh sb="3" eb="5">
      <t>ケイヒ</t>
    </rPh>
    <rPh sb="5" eb="6">
      <t>ケイ</t>
    </rPh>
    <phoneticPr fontId="5"/>
  </si>
  <si>
    <t>　特別交付税</t>
    <phoneticPr fontId="5"/>
  </si>
  <si>
    <t>　法定外目的税</t>
    <phoneticPr fontId="5"/>
  </si>
  <si>
    <t>　人件費</t>
    <phoneticPr fontId="5"/>
  </si>
  <si>
    <t>　震災復興特別交付税</t>
    <phoneticPr fontId="25"/>
  </si>
  <si>
    <t>旧法による税</t>
  </si>
  <si>
    <t>　　うち職員給</t>
    <rPh sb="4" eb="6">
      <t>ショクイン</t>
    </rPh>
    <rPh sb="6" eb="7">
      <t>キュウ</t>
    </rPh>
    <phoneticPr fontId="5"/>
  </si>
  <si>
    <t>(一般財源計)</t>
    <phoneticPr fontId="5"/>
  </si>
  <si>
    <t>合計</t>
  </si>
  <si>
    <t>　扶助費</t>
    <phoneticPr fontId="5"/>
  </si>
  <si>
    <t>交通安全対策特別交付金</t>
    <phoneticPr fontId="5"/>
  </si>
  <si>
    <t>　公債費</t>
    <phoneticPr fontId="5"/>
  </si>
  <si>
    <t>分担金・負担金</t>
  </si>
  <si>
    <t>内訳</t>
    <rPh sb="0" eb="2">
      <t>ウチワケ</t>
    </rPh>
    <phoneticPr fontId="5"/>
  </si>
  <si>
    <t>使用料</t>
  </si>
  <si>
    <t>令和3年度</t>
    <rPh sb="0" eb="2">
      <t>レイワ</t>
    </rPh>
    <rPh sb="3" eb="5">
      <t>ネンド</t>
    </rPh>
    <phoneticPr fontId="5"/>
  </si>
  <si>
    <t>令和2年度</t>
    <rPh sb="0" eb="2">
      <t>レイワ</t>
    </rPh>
    <rPh sb="3" eb="5">
      <t>ネンド</t>
    </rPh>
    <rPh sb="4" eb="5">
      <t>ド</t>
    </rPh>
    <phoneticPr fontId="5"/>
  </si>
  <si>
    <t>　うち元金</t>
    <phoneticPr fontId="25"/>
  </si>
  <si>
    <t>手数料</t>
  </si>
  <si>
    <t>徴収率
(％)</t>
    <rPh sb="0" eb="2">
      <t>チョウシュウ</t>
    </rPh>
    <rPh sb="2" eb="3">
      <t>リツ</t>
    </rPh>
    <phoneticPr fontId="5"/>
  </si>
  <si>
    <t>現年</t>
    <rPh sb="0" eb="1">
      <t>ゲン</t>
    </rPh>
    <rPh sb="1" eb="2">
      <t>ネン</t>
    </rPh>
    <phoneticPr fontId="5"/>
  </si>
  <si>
    <t>　うち利子</t>
    <phoneticPr fontId="25"/>
  </si>
  <si>
    <t>国庫支出金</t>
  </si>
  <si>
    <t>・計</t>
    <phoneticPr fontId="5"/>
  </si>
  <si>
    <t>市町村民税</t>
    <rPh sb="0" eb="3">
      <t>シチョウソン</t>
    </rPh>
    <rPh sb="3" eb="4">
      <t>ミン</t>
    </rPh>
    <rPh sb="4" eb="5">
      <t>ゼイ</t>
    </rPh>
    <phoneticPr fontId="5"/>
  </si>
  <si>
    <t>一時借入金利子</t>
    <phoneticPr fontId="5"/>
  </si>
  <si>
    <t>国有提供交付金(特別区財調交付金)</t>
  </si>
  <si>
    <t>純固定資産税</t>
    <rPh sb="0" eb="1">
      <t>ジュン</t>
    </rPh>
    <rPh sb="1" eb="3">
      <t>コテイ</t>
    </rPh>
    <rPh sb="3" eb="6">
      <t>シサンゼイ</t>
    </rPh>
    <phoneticPr fontId="5"/>
  </si>
  <si>
    <t>その他の経費</t>
    <rPh sb="2" eb="3">
      <t>タ</t>
    </rPh>
    <rPh sb="4" eb="6">
      <t>ケイヒ</t>
    </rPh>
    <phoneticPr fontId="5"/>
  </si>
  <si>
    <t>都道府県支出金</t>
  </si>
  <si>
    <t>　物件費</t>
    <phoneticPr fontId="5"/>
  </si>
  <si>
    <t>財産収入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</si>
  <si>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</si>
  <si>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</si>
  <si>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</si>
  <si>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寄附金</t>
  </si>
  <si>
    <t>合計</t>
    <phoneticPr fontId="5"/>
  </si>
  <si>
    <t>実質収支</t>
    <rPh sb="0" eb="2">
      <t>ジッシツ</t>
    </rPh>
    <rPh sb="2" eb="4">
      <t>シュウシ</t>
    </rPh>
    <phoneticPr fontId="5"/>
  </si>
  <si>
    <t>　補助費等</t>
    <rPh sb="1" eb="3">
      <t>ホジョ</t>
    </rPh>
    <rPh sb="3" eb="4">
      <t>ヒ</t>
    </rPh>
    <rPh sb="4" eb="5">
      <t>トウ</t>
    </rPh>
    <phoneticPr fontId="5"/>
  </si>
  <si>
    <t>繰入金</t>
  </si>
  <si>
    <t>下水道</t>
    <phoneticPr fontId="5"/>
  </si>
  <si>
    <t>再差引収支</t>
    <rPh sb="0" eb="1">
      <t>サイ</t>
    </rPh>
    <rPh sb="1" eb="3">
      <t>サシヒキ</t>
    </rPh>
    <rPh sb="3" eb="5">
      <t>シュウシ</t>
    </rPh>
    <phoneticPr fontId="5"/>
  </si>
  <si>
    <t>　　うち一部事務組合負担金</t>
    <phoneticPr fontId="5"/>
  </si>
  <si>
    <t>繰越金</t>
  </si>
  <si>
    <t>上水道</t>
    <phoneticPr fontId="5"/>
  </si>
  <si>
    <t>加入世帯数(世帯)</t>
  </si>
  <si>
    <t>　繰出金</t>
    <phoneticPr fontId="5"/>
  </si>
  <si>
    <t>諸収入</t>
  </si>
  <si>
    <t>病院</t>
    <phoneticPr fontId="5"/>
  </si>
  <si>
    <t>被保険者数(人)</t>
  </si>
  <si>
    <t>　積立金</t>
    <phoneticPr fontId="5"/>
  </si>
  <si>
    <t>地方債</t>
  </si>
  <si>
    <t>工業用水道</t>
    <phoneticPr fontId="5"/>
  </si>
  <si>
    <t>被保険者
1人当り</t>
    <phoneticPr fontId="5"/>
  </si>
  <si>
    <t>保険税(料)収入額</t>
    <phoneticPr fontId="5"/>
  </si>
  <si>
    <t>　投資・出資金・貸付金</t>
    <phoneticPr fontId="5"/>
  </si>
  <si>
    <t>　うち減収補塡債(特例分)</t>
    <rPh sb="4" eb="5">
      <t>シュウ</t>
    </rPh>
    <rPh sb="9" eb="10">
      <t>トク</t>
    </rPh>
    <rPh sb="10" eb="11">
      <t>レイ</t>
    </rPh>
    <rPh sb="11" eb="12">
      <t>ブン</t>
    </rPh>
    <phoneticPr fontId="16"/>
  </si>
  <si>
    <t>国民健康保険</t>
    <phoneticPr fontId="5"/>
  </si>
  <si>
    <t>国庫支出金</t>
    <phoneticPr fontId="5"/>
  </si>
  <si>
    <t>　前年度繰上充用金</t>
    <phoneticPr fontId="5"/>
  </si>
  <si>
    <t>　うち猶予特例債</t>
    <phoneticPr fontId="16"/>
  </si>
  <si>
    <t>その他</t>
    <phoneticPr fontId="5"/>
  </si>
  <si>
    <t>保険給付費</t>
    <phoneticPr fontId="5"/>
  </si>
  <si>
    <t>投資的経費計</t>
    <rPh sb="5" eb="6">
      <t>ケイ</t>
    </rPh>
    <phoneticPr fontId="5"/>
  </si>
  <si>
    <t>　うち臨時財政対策債</t>
    <phoneticPr fontId="5"/>
  </si>
  <si>
    <t>　　うち人件費</t>
    <phoneticPr fontId="5"/>
  </si>
  <si>
    <t>歳入合計</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</si>
  <si>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</si>
  <si>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</si>
  <si>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</si>
  <si>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</si>
  <si>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</si>
  <si>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</si>
  <si>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</si>
  <si>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</si>
  <si>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歳出合計</t>
    <phoneticPr fontId="5"/>
  </si>
  <si>
    <t>(2)各会計、関係団体の財政状況及び健全化判断比率（市町村）</t>
    <rPh sb="26" eb="29">
      <t>シチョウソン</t>
    </rPh>
    <phoneticPr fontId="5"/>
  </si>
  <si>
    <t>令和3年度</t>
  </si>
  <si>
    <t>熊本県宇城市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</si>
  <si>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</si>
  <si>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</si>
  <si>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</si>
  <si>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</si>
  <si>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</si>
  <si>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</si>
  <si>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</si>
  <si>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</si>
  <si>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</si>
  <si>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</si>
  <si>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</si>
  <si>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</si>
  <si>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</si>
  <si>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</si>
  <si>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</si>
  <si>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</si>
  <si>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</si>
  <si>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</si>
  <si>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</si>
  <si>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</si>
  <si>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奨学金特別会計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</si>
  <si>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</si>
  <si>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</si>
  <si>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</si>
  <si>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</si>
  <si>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</si>
  <si>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</si>
  <si>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</si>
  <si>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</si>
  <si>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</si>
  <si>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</si>
  <si>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</si>
  <si>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</si>
  <si>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</si>
  <si>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</si>
  <si>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</si>
  <si>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</si>
  <si>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水道事業会計</t>
    <phoneticPr fontId="5"/>
  </si>
  <si>
    <t>法適用企業</t>
    <phoneticPr fontId="5"/>
  </si>
  <si>
    <t>宇城市民病院事業会計</t>
    <phoneticPr fontId="5"/>
  </si>
  <si>
    <t>法適用企業</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</si>
  <si>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</si>
  <si>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</si>
  <si>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</si>
  <si>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</si>
  <si>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</si>
  <si>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</si>
  <si>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</si>
  <si>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</si>
  <si>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</si>
  <si>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</si>
  <si>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</si>
  <si>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</si>
  <si>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</si>
  <si>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</si>
  <si>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</si>
  <si>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</si>
  <si>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</si>
  <si>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</si>
  <si>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</si>
  <si>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</si>
  <si>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</si>
  <si>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</si>
  <si>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令和元年度</t>
    <rPh sb="0" eb="2">
      <t>レイワ</t>
    </rPh>
    <rPh sb="2" eb="4">
      <t>ガンネン</t>
    </rPh>
    <rPh sb="3" eb="5">
      <t>ネンド</t>
    </rPh>
    <phoneticPr fontId="5"/>
  </si>
  <si>
    <t>令和2年度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</si>
  <si>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</si>
  <si>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</si>
  <si>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</si>
  <si>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</si>
  <si>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</si>
  <si>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</si>
  <si>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</si>
  <si>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</si>
  <si>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</si>
  <si>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</si>
  <si>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</si>
  <si>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</si>
  <si>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</si>
  <si>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</si>
  <si>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</si>
  <si>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</si>
  <si>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</si>
  <si>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</si>
  <si>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</si>
  <si>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</si>
  <si>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</si>
  <si>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</si>
  <si>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</si>
  <si>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</si>
  <si>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</si>
  <si>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</si>
  <si>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</si>
  <si>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</si>
  <si>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</si>
  <si>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</si>
  <si>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</si>
  <si>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</si>
  <si>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</si>
  <si>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</si>
  <si>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</si>
  <si>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</si>
  <si>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</si>
  <si>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</si>
  <si>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</si>
  <si>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宇城市民病院事業会計</t>
    <phoneticPr fontId="5"/>
  </si>
  <si>
    <t>(Ｆ)</t>
    <phoneticPr fontId="5"/>
  </si>
  <si>
    <t>介護保険特別会計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</si>
  <si>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</si>
  <si>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</si>
  <si>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</si>
  <si>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</si>
  <si>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</si>
  <si>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</si>
  <si>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</si>
  <si>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令和3年度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</si>
  <si>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</si>
  <si>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</si>
  <si>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</si>
  <si>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</si>
  <si>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</si>
  <si>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</si>
  <si>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</si>
  <si>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</si>
  <si>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</si>
  <si>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</si>
  <si>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</si>
  <si>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</si>
  <si>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</si>
  <si>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</si>
  <si>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</si>
  <si>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</si>
  <si>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</si>
  <si>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</si>
  <si>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</si>
  <si>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</si>
  <si>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</si>
  <si>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</si>
  <si>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</si>
  <si>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</si>
  <si>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</si>
  <si>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</si>
  <si>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</si>
  <si>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</si>
  <si>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</si>
  <si>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</si>
  <si>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</si>
  <si>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</si>
  <si>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</si>
  <si>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</si>
  <si>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</si>
  <si>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</si>
  <si>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</si>
  <si>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</si>
  <si>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</si>
  <si>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</si>
  <si>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</si>
  <si>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</si>
  <si>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</si>
  <si>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</si>
  <si>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</si>
  <si>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</si>
  <si>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</si>
  <si>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</si>
  <si>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</si>
  <si>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</si>
  <si>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</si>
  <si>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※令和4年度中に市町村合併した団体で、合併前の団体ごとの決算に基づく実質公債費比率を算出していない団体については、グラフを表記しない。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</si>
  <si>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</si>
  <si>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</si>
  <si>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</si>
  <si>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</si>
  <si>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</si>
  <si>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</si>
  <si>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</si>
  <si>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</si>
  <si>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H29</t>
  </si>
  <si>
    <t>うち単独分</t>
    <rPh sb="2" eb="4">
      <t>タンドク</t>
    </rPh>
    <rPh sb="4" eb="5">
      <t>ブン</t>
    </rPh>
    <phoneticPr fontId="5"/>
  </si>
  <si>
    <t xml:space="preserve"> H30</t>
  </si>
  <si>
    <t xml:space="preserve"> R01</t>
  </si>
  <si>
    <t xml:space="preserve"> R02</t>
  </si>
  <si>
    <t xml:space="preserve"> R03</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</si>
  <si>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</si>
  <si>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</si>
  <si>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</si>
  <si>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</si>
  <si>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H29</t>
  </si>
  <si>
    <t>H30</t>
  </si>
  <si>
    <t>R01</t>
  </si>
  <si>
    <t>R02</t>
  </si>
  <si>
    <t>R03</t>
  </si>
  <si>
    <t>▲ 0.53</t>
  </si>
  <si>
    <t>▲ 3.03</t>
  </si>
  <si>
    <t>▲ 4.93</t>
  </si>
  <si>
    <t>一般会計</t>
  </si>
  <si>
    <t>介護保険特別会計</t>
  </si>
  <si>
    <t>水道事業会計</t>
  </si>
  <si>
    <t>宇城市民病院事業会計</t>
  </si>
  <si>
    <t>下水道事業会計</t>
  </si>
  <si>
    <t>後期高齢者医療特別会計</t>
  </si>
  <si>
    <t>国民健康保険特別会計</t>
  </si>
  <si>
    <t>▲ 0.31</t>
  </si>
  <si>
    <t>奨学金特別会計</t>
  </si>
  <si>
    <t>その他会計（赤字）</t>
  </si>
  <si>
    <t>その他会計（黒字）</t>
  </si>
  <si>
    <t>（百万円）</t>
    <phoneticPr fontId="5"/>
  </si>
  <si>
    <t>H28末</t>
    <phoneticPr fontId="5"/>
  </si>
  <si>
    <t>H29末</t>
    <phoneticPr fontId="5"/>
  </si>
  <si>
    <t>H30末</t>
    <phoneticPr fontId="5"/>
  </si>
  <si>
    <t>R01末</t>
    <phoneticPr fontId="5"/>
  </si>
  <si>
    <t>R02末</t>
    <phoneticPr fontId="5"/>
  </si>
  <si>
    <t>-</t>
    <phoneticPr fontId="2"/>
  </si>
  <si>
    <t>三角町振興株式会社</t>
    <rPh sb="0" eb="2">
      <t>ミスミ</t>
    </rPh>
    <rPh sb="2" eb="3">
      <t>マチ</t>
    </rPh>
    <rPh sb="3" eb="5">
      <t>シンコウ</t>
    </rPh>
    <rPh sb="5" eb="7">
      <t>カブシキ</t>
    </rPh>
    <rPh sb="7" eb="9">
      <t>カイシャ</t>
    </rPh>
    <phoneticPr fontId="2"/>
  </si>
  <si>
    <t>有限会社アグリパーク豊野</t>
    <rPh sb="0" eb="2">
      <t>ユウゲン</t>
    </rPh>
    <rPh sb="2" eb="4">
      <t>カイシャ</t>
    </rPh>
    <rPh sb="10" eb="12">
      <t>トヨノ</t>
    </rPh>
    <phoneticPr fontId="2"/>
  </si>
  <si>
    <t>宇城市土地開発公社</t>
    <rPh sb="0" eb="3">
      <t>ウキシ</t>
    </rPh>
    <rPh sb="3" eb="5">
      <t>トチ</t>
    </rPh>
    <rPh sb="5" eb="7">
      <t>カイハツ</t>
    </rPh>
    <rPh sb="7" eb="9">
      <t>コウシャ</t>
    </rPh>
    <phoneticPr fontId="2"/>
  </si>
  <si>
    <t>地域振興基金</t>
    <rPh sb="0" eb="2">
      <t>チイキ</t>
    </rPh>
    <rPh sb="2" eb="4">
      <t>シンコウ</t>
    </rPh>
    <rPh sb="4" eb="6">
      <t>キキン</t>
    </rPh>
    <phoneticPr fontId="5"/>
  </si>
  <si>
    <t>社会福祉振興基金</t>
    <rPh sb="0" eb="2">
      <t>シャカイ</t>
    </rPh>
    <rPh sb="2" eb="4">
      <t>フクシ</t>
    </rPh>
    <rPh sb="4" eb="6">
      <t>シンコウ</t>
    </rPh>
    <rPh sb="6" eb="8">
      <t>キキン</t>
    </rPh>
    <phoneticPr fontId="5"/>
  </si>
  <si>
    <t>奨学基金</t>
    <rPh sb="0" eb="2">
      <t>ショウガク</t>
    </rPh>
    <rPh sb="2" eb="4">
      <t>キキン</t>
    </rPh>
    <phoneticPr fontId="5"/>
  </si>
  <si>
    <t>平成28年熊本地震復興基金</t>
    <rPh sb="0" eb="2">
      <t>ヘイセイ</t>
    </rPh>
    <rPh sb="4" eb="5">
      <t>ネン</t>
    </rPh>
    <rPh sb="5" eb="7">
      <t>クマモト</t>
    </rPh>
    <rPh sb="7" eb="9">
      <t>ジシン</t>
    </rPh>
    <rPh sb="9" eb="11">
      <t>フッコウ</t>
    </rPh>
    <rPh sb="11" eb="13">
      <t>キキン</t>
    </rPh>
    <phoneticPr fontId="5"/>
  </si>
  <si>
    <t>農林水産物直売交流施設整備基金</t>
    <rPh sb="0" eb="2">
      <t>ノウリン</t>
    </rPh>
    <rPh sb="2" eb="4">
      <t>スイサン</t>
    </rPh>
    <rPh sb="4" eb="5">
      <t>モノ</t>
    </rPh>
    <rPh sb="5" eb="7">
      <t>チョクバイ</t>
    </rPh>
    <rPh sb="7" eb="9">
      <t>コウリュウ</t>
    </rPh>
    <rPh sb="9" eb="11">
      <t>シセツ</t>
    </rPh>
    <rPh sb="11" eb="13">
      <t>セイビ</t>
    </rPh>
    <rPh sb="13" eb="15">
      <t>キキン</t>
    </rPh>
    <phoneticPr fontId="5"/>
  </si>
  <si>
    <t>熊本県市町村総合事務組合</t>
    <rPh sb="0" eb="3">
      <t>クマモトケン</t>
    </rPh>
    <rPh sb="3" eb="6">
      <t>シチョウソン</t>
    </rPh>
    <rPh sb="6" eb="8">
      <t>ソウゴウ</t>
    </rPh>
    <rPh sb="8" eb="10">
      <t>ジム</t>
    </rPh>
    <rPh sb="10" eb="12">
      <t>クミアイ</t>
    </rPh>
    <phoneticPr fontId="2"/>
  </si>
  <si>
    <t>上天草・宇城水道企業団</t>
    <rPh sb="0" eb="3">
      <t>カミアマクサ</t>
    </rPh>
    <rPh sb="4" eb="6">
      <t>ウキ</t>
    </rPh>
    <rPh sb="6" eb="8">
      <t>スイドウ</t>
    </rPh>
    <rPh sb="8" eb="10">
      <t>キギョウ</t>
    </rPh>
    <rPh sb="10" eb="11">
      <t>ダン</t>
    </rPh>
    <phoneticPr fontId="2"/>
  </si>
  <si>
    <t>宇城広域連合（一般会計）</t>
    <rPh sb="0" eb="2">
      <t>ウキ</t>
    </rPh>
    <rPh sb="2" eb="4">
      <t>コウイキ</t>
    </rPh>
    <rPh sb="4" eb="6">
      <t>レンゴウ</t>
    </rPh>
    <rPh sb="7" eb="9">
      <t>イッパン</t>
    </rPh>
    <rPh sb="9" eb="11">
      <t>カイケイ</t>
    </rPh>
    <phoneticPr fontId="2"/>
  </si>
  <si>
    <t>宇城広域連合（ふるさと市町村圏基金特別会計）</t>
    <rPh sb="0" eb="2">
      <t>ウキ</t>
    </rPh>
    <rPh sb="2" eb="4">
      <t>コウイキ</t>
    </rPh>
    <rPh sb="4" eb="6">
      <t>レンゴウ</t>
    </rPh>
    <rPh sb="11" eb="14">
      <t>シチョウソン</t>
    </rPh>
    <rPh sb="14" eb="15">
      <t>ケン</t>
    </rPh>
    <rPh sb="15" eb="17">
      <t>キキン</t>
    </rPh>
    <rPh sb="17" eb="19">
      <t>トクベツ</t>
    </rPh>
    <rPh sb="19" eb="21">
      <t>カイケイ</t>
    </rPh>
    <phoneticPr fontId="2"/>
  </si>
  <si>
    <t>熊本県後期高齢者医療広域連合（一般会計）</t>
    <rPh sb="0" eb="3">
      <t>クマモトケン</t>
    </rPh>
    <rPh sb="3" eb="5">
      <t>コウキ</t>
    </rPh>
    <rPh sb="5" eb="8">
      <t>コウレイシャ</t>
    </rPh>
    <rPh sb="8" eb="10">
      <t>イリョウ</t>
    </rPh>
    <rPh sb="10" eb="12">
      <t>コウイキ</t>
    </rPh>
    <rPh sb="12" eb="14">
      <t>レンゴウ</t>
    </rPh>
    <rPh sb="15" eb="17">
      <t>イッパン</t>
    </rPh>
    <rPh sb="17" eb="19">
      <t>カイケイ</t>
    </rPh>
    <phoneticPr fontId="2"/>
  </si>
  <si>
    <t>熊本県後期高齢者医療広域連合（後期高齢者医療特別会計）</t>
    <rPh sb="0" eb="3">
      <t>クマモトケン</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</si>
  <si>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 xml:space="preserve">※8：職員の状況については、令和3年地方公務員給与実態調査に基づいている。 </t>
    <phoneticPr fontId="2"/>
  </si>
  <si>
    <t>実質公債費比率</t>
    <phoneticPr fontId="5"/>
  </si>
  <si>
    <t>将来負担比率</t>
    <phoneticPr fontId="5"/>
  </si>
  <si>
    <t>類似団体内平均値</t>
    <phoneticPr fontId="5"/>
  </si>
  <si>
    <t>当該団体値</t>
    <rPh sb="0" eb="2">
      <t>トウガイ</t>
    </rPh>
    <rPh sb="2" eb="4">
      <t>ダンタイ</t>
    </rPh>
    <rPh sb="4" eb="5">
      <t>アタイ</t>
    </rPh>
    <phoneticPr fontId="5"/>
  </si>
  <si>
    <t>(　参考　）</t>
    <rPh sb="2" eb="4">
      <t>サンコウ</t>
    </rPh>
    <phoneticPr fontId="5"/>
  </si>
  <si>
    <t>　実質公債比率について、類似団体内平均値を各年度いずれも上回っており、平成29年度から令和2年度までは年々減少していたが、令和3年度は上昇に転じた。これは、熊本地震以降、地方債の元金償還額以上に地方債を発行して災害復旧事業や防災拠点センター建設事業などを実施してきたことで、地方債元利償還金が増加（対前年度比＋246百万円）していることがことが要因となっている。今後も将来負担比率と実質公債費比率の上昇が懸念されるため、普通建設事業の抑制により地方債現在高の減少に努めていく必要がある。</t>
    <rPh sb="1" eb="3">
      <t>ジッシツ</t>
    </rPh>
    <rPh sb="3" eb="5">
      <t>コウサイ</t>
    </rPh>
    <rPh sb="5" eb="7">
      <t>ヒリツ</t>
    </rPh>
    <rPh sb="12" eb="14">
      <t>ルイジ</t>
    </rPh>
    <rPh sb="14" eb="16">
      <t>ダンタイ</t>
    </rPh>
    <rPh sb="16" eb="17">
      <t>ナイ</t>
    </rPh>
    <rPh sb="17" eb="20">
      <t>ヘイキンチ</t>
    </rPh>
    <rPh sb="21" eb="24">
      <t>カクネンド</t>
    </rPh>
    <rPh sb="28" eb="30">
      <t>ウワマワ</t>
    </rPh>
    <rPh sb="35" eb="37">
      <t>ヘイセイ</t>
    </rPh>
    <rPh sb="39" eb="41">
      <t>ネンド</t>
    </rPh>
    <rPh sb="43" eb="45">
      <t>レイワ</t>
    </rPh>
    <rPh sb="46" eb="48">
      <t>ネンド</t>
    </rPh>
    <rPh sb="51" eb="53">
      <t>ネンネン</t>
    </rPh>
    <rPh sb="53" eb="55">
      <t>ゲンショウ</t>
    </rPh>
    <rPh sb="61" eb="63">
      <t>レイワ</t>
    </rPh>
    <rPh sb="64" eb="66">
      <t>ネンド</t>
    </rPh>
    <rPh sb="67" eb="69">
      <t>ジョウショウ</t>
    </rPh>
    <rPh sb="70" eb="71">
      <t>テン</t>
    </rPh>
    <rPh sb="78" eb="80">
      <t>クマモト</t>
    </rPh>
    <rPh sb="80" eb="82">
      <t>ジシン</t>
    </rPh>
    <rPh sb="82" eb="84">
      <t>イコウ</t>
    </rPh>
    <rPh sb="85" eb="88">
      <t>チホウサイ</t>
    </rPh>
    <rPh sb="89" eb="91">
      <t>ガンキン</t>
    </rPh>
    <rPh sb="91" eb="93">
      <t>ショウカン</t>
    </rPh>
    <rPh sb="93" eb="94">
      <t>ガク</t>
    </rPh>
    <rPh sb="94" eb="96">
      <t>イジョウ</t>
    </rPh>
    <rPh sb="97" eb="100">
      <t>チホウサイ</t>
    </rPh>
    <rPh sb="101" eb="103">
      <t>ハッコウ</t>
    </rPh>
    <rPh sb="105" eb="107">
      <t>サイガイ</t>
    </rPh>
    <rPh sb="107" eb="109">
      <t>フッキュウ</t>
    </rPh>
    <rPh sb="109" eb="111">
      <t>ジギョウ</t>
    </rPh>
    <rPh sb="112" eb="114">
      <t>ボウサイ</t>
    </rPh>
    <rPh sb="114" eb="116">
      <t>キョテン</t>
    </rPh>
    <rPh sb="120" eb="122">
      <t>ケンセツ</t>
    </rPh>
    <rPh sb="122" eb="124">
      <t>ジギョウ</t>
    </rPh>
    <rPh sb="127" eb="129">
      <t>ジッシ</t>
    </rPh>
    <rPh sb="137" eb="140">
      <t>チホウサイ</t>
    </rPh>
    <rPh sb="140" eb="142">
      <t>ガンリ</t>
    </rPh>
    <rPh sb="142" eb="145">
      <t>ショウカンキン</t>
    </rPh>
    <rPh sb="146" eb="148">
      <t>ゾウカ</t>
    </rPh>
    <rPh sb="149" eb="153">
      <t>タイゼンネンド</t>
    </rPh>
    <rPh sb="153" eb="154">
      <t>ヒ</t>
    </rPh>
    <rPh sb="158" eb="159">
      <t>ヒャク</t>
    </rPh>
    <rPh sb="159" eb="161">
      <t>マンエン</t>
    </rPh>
    <rPh sb="172" eb="174">
      <t>ヨウイン</t>
    </rPh>
    <rPh sb="181" eb="183">
      <t>コンゴ</t>
    </rPh>
    <rPh sb="184" eb="186">
      <t>ショウライ</t>
    </rPh>
    <rPh sb="186" eb="188">
      <t>フタン</t>
    </rPh>
    <rPh sb="188" eb="190">
      <t>ヒリツ</t>
    </rPh>
    <rPh sb="191" eb="193">
      <t>ジッシツ</t>
    </rPh>
    <rPh sb="193" eb="195">
      <t>コウサイ</t>
    </rPh>
    <rPh sb="195" eb="196">
      <t>ヒ</t>
    </rPh>
    <rPh sb="196" eb="198">
      <t>ヒリツ</t>
    </rPh>
    <rPh sb="199" eb="201">
      <t>ジョウショウ</t>
    </rPh>
    <rPh sb="202" eb="204">
      <t>ケネン</t>
    </rPh>
    <rPh sb="210" eb="214">
      <t>フツウケンセツ</t>
    </rPh>
    <rPh sb="214" eb="216">
      <t>ジギョウ</t>
    </rPh>
    <rPh sb="217" eb="219">
      <t>ヨクセイ</t>
    </rPh>
    <rPh sb="222" eb="225">
      <t>チホウサイ</t>
    </rPh>
    <rPh sb="225" eb="228">
      <t>ゲンザイタカ</t>
    </rPh>
    <rPh sb="229" eb="231">
      <t>ゲンショウ</t>
    </rPh>
    <rPh sb="232" eb="233">
      <t>ツト</t>
    </rPh>
    <rPh sb="237" eb="239">
      <t>ヒツヨウ</t>
    </rPh>
    <phoneticPr fontId="5"/>
  </si>
  <si>
    <t>分析欄</t>
    <rPh sb="0" eb="2">
      <t>ブンセキ</t>
    </rPh>
    <rPh sb="2" eb="3">
      <t>ラン</t>
    </rPh>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</si>
  <si>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</si>
  <si>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有形固定資産減価償却率</t>
    <phoneticPr fontId="5"/>
  </si>
  <si>
    <t>　将来負担比率について、平成29年度から令和元年度までは年々低下していたが、令和2年度は上昇した。令和3年度においても、前年度と比較して7.8ポイント上昇し、類似団体内平均値を上回る結果となった。これは教育施設整備事業に係る地方債発行により、地方債現在高が増加（対前年度比＋793百万円）したことなどにより、将来負担比率の上昇に繋がった。有形固定資産減価償却率は、福祉施設や保育所、体育館・プールなどの老朽化が進み、前年度と比較し0.3ポイント上昇した。このようなことから、地方債を活用しながら施設の更新を行っている学校施設などの有形固定資産減価償却率は低下しているものの、その他の施設の老朽化が進み、施設全体としては老朽化が進んでいる。公共施設総合管理計画に掲げた施設保有量の実現と財政措置が高い地方債の活用により、財政負担の軽減を図っていく。</t>
    <phoneticPr fontId="5"/>
  </si>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</sst>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9"/>
      <color theme="1"/>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2">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14" fillId="0" borderId="0">
      <alignment vertical="center"/>
    </xf>
    <xf numFmtId="0" fontId="39" fillId="0" borderId="0">
      <alignment vertical="center"/>
    </xf>
  </cellStyleXfs>
  <cellXfs count="126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47"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0" fillId="0" borderId="54" xfId="11" applyFont="1" applyBorder="1">
      <alignment vertical="center"/>
    </xf>
    <xf numFmtId="0" fontId="20" fillId="0" borderId="12" xfId="11" applyFont="1" applyBorder="1">
      <alignment vertical="center"/>
    </xf>
    <xf numFmtId="0" fontId="20" fillId="0" borderId="54" xfId="11" applyFont="1" applyBorder="1" applyAlignment="1">
      <alignment horizontal="center" vertical="center" wrapText="1"/>
    </xf>
    <xf numFmtId="0" fontId="38" fillId="0" borderId="0" xfId="20" applyFont="1">
      <alignment vertical="center"/>
    </xf>
    <xf numFmtId="0" fontId="24" fillId="0" borderId="0" xfId="11" applyFont="1">
      <alignment vertical="center"/>
    </xf>
    <xf numFmtId="0" fontId="20" fillId="0" borderId="0" xfId="11" applyFont="1" applyAlignment="1">
      <alignment horizontal="center" vertical="center" wrapText="1"/>
    </xf>
    <xf numFmtId="0" fontId="3" fillId="0" borderId="54" xfId="11" applyFont="1" applyBorder="1">
      <alignment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9" xfId="8" applyFont="1" applyBorder="1" applyAlignment="1">
      <alignment horizontal="center" vertical="center"/>
    </xf>
    <xf numFmtId="0" fontId="20" fillId="0" borderId="38" xfId="8" applyFont="1" applyBorder="1" applyAlignment="1">
      <alignment horizontal="center" vertical="center"/>
    </xf>
    <xf numFmtId="0" fontId="20" fillId="0" borderId="63"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47" xfId="8" applyFont="1" applyBorder="1" applyAlignment="1">
      <alignment horizontal="center" vertical="center"/>
    </xf>
    <xf numFmtId="0" fontId="20" fillId="0" borderId="62" xfId="8" applyFont="1" applyBorder="1" applyAlignment="1">
      <alignment horizontal="center" vertical="center"/>
    </xf>
    <xf numFmtId="0" fontId="20" fillId="0" borderId="10" xfId="8" applyFont="1" applyBorder="1" applyAlignment="1">
      <alignment horizontal="center" vertical="center"/>
    </xf>
    <xf numFmtId="0" fontId="20" fillId="0" borderId="64" xfId="8" applyFont="1" applyBorder="1" applyAlignment="1">
      <alignment horizontal="center" vertical="center"/>
    </xf>
    <xf numFmtId="0" fontId="20" fillId="0" borderId="65"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4"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48" xfId="8" applyFont="1" applyBorder="1" applyAlignment="1">
      <alignment horizontal="center" vertical="center"/>
    </xf>
    <xf numFmtId="0" fontId="20" fillId="0" borderId="15" xfId="8" applyFont="1" applyBorder="1" applyAlignment="1">
      <alignment horizontal="center" vertical="center"/>
    </xf>
    <xf numFmtId="0" fontId="20" fillId="0" borderId="50"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4"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2"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2"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48"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48"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1" xfId="8" applyFont="1" applyBorder="1" applyAlignment="1">
      <alignment horizontal="center" vertical="center"/>
    </xf>
    <xf numFmtId="183" fontId="20" fillId="0" borderId="51"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1"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48" xfId="8" applyFont="1" applyBorder="1" applyAlignment="1">
      <alignment horizontal="center" vertical="center" textRotation="255"/>
    </xf>
    <xf numFmtId="0" fontId="20" fillId="0" borderId="64"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4"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48"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4"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48"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4"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48" xfId="11" applyNumberFormat="1" applyFont="1" applyBorder="1" applyAlignment="1">
      <alignment horizontal="right" vertical="center" shrinkToFit="1"/>
    </xf>
    <xf numFmtId="178" fontId="20" fillId="0" borderId="64"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0" fontId="20" fillId="0" borderId="64" xfId="11" applyFont="1" applyBorder="1">
      <alignment vertical="center"/>
    </xf>
    <xf numFmtId="0" fontId="20" fillId="0" borderId="0" xfId="11" applyFont="1">
      <alignment vertical="center"/>
    </xf>
    <xf numFmtId="0" fontId="20" fillId="0" borderId="38" xfId="11" applyFont="1" applyBorder="1">
      <alignment vertical="center"/>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178" fontId="20" fillId="0" borderId="64"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64" xfId="11" applyFont="1" applyBorder="1">
      <alignment vertical="center"/>
    </xf>
    <xf numFmtId="0" fontId="26" fillId="0" borderId="0" xfId="11" applyFont="1">
      <alignment vertical="center"/>
    </xf>
    <xf numFmtId="0" fontId="26" fillId="0" borderId="38" xfId="11" applyFont="1" applyBorder="1">
      <alignment vertical="center"/>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84" xfId="11" applyNumberFormat="1" applyFont="1" applyBorder="1" applyAlignment="1">
      <alignment horizontal="right" vertical="center" shrinkToFit="1"/>
    </xf>
    <xf numFmtId="181" fontId="1" fillId="0" borderId="85" xfId="11" applyNumberForma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4" xfId="11" applyFont="1" applyBorder="1" applyAlignment="1">
      <alignment vertical="center" textRotation="255"/>
    </xf>
    <xf numFmtId="181" fontId="20" fillId="0" borderId="64" xfId="11" applyNumberFormat="1" applyFont="1" applyBorder="1" applyAlignment="1">
      <alignment horizontal="right" vertical="center" shrinkToFit="1"/>
    </xf>
    <xf numFmtId="0" fontId="1" fillId="0" borderId="38" xfId="11" applyBorder="1" applyAlignment="1">
      <alignment horizontal="right" vertical="center" shrinkToFit="1"/>
    </xf>
    <xf numFmtId="181" fontId="20" fillId="0" borderId="54" xfId="11" applyNumberFormat="1" applyFont="1" applyBorder="1" applyAlignment="1">
      <alignment horizontal="right" vertical="center" shrinkToFit="1"/>
    </xf>
    <xf numFmtId="0" fontId="1" fillId="0" borderId="54" xfId="11" applyBorder="1" applyAlignment="1">
      <alignment horizontal="right" vertical="center" shrinkToFit="1"/>
    </xf>
    <xf numFmtId="0" fontId="1" fillId="0" borderId="40" xfId="1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0" fontId="1" fillId="0" borderId="48" xfId="11" applyBorder="1" applyAlignment="1">
      <alignment horizontal="right" vertical="center" shrinkToFit="1"/>
    </xf>
    <xf numFmtId="181" fontId="20" fillId="0" borderId="37" xfId="11" applyNumberFormat="1" applyFont="1" applyBorder="1" applyAlignment="1">
      <alignment horizontal="right" vertical="center" shrinkToFit="1"/>
    </xf>
    <xf numFmtId="178" fontId="20" fillId="0" borderId="48" xfId="11" applyNumberFormat="1" applyFont="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48" xfId="11" applyFont="1" applyBorder="1" applyAlignment="1">
      <alignment horizontal="left" vertical="center"/>
    </xf>
    <xf numFmtId="0" fontId="20" fillId="0" borderId="64"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37" xfId="11" applyNumberFormat="1" applyFont="1" applyBorder="1" applyAlignment="1">
      <alignment horizontal="right" vertical="center" shrinkToFit="1"/>
    </xf>
    <xf numFmtId="178" fontId="20" fillId="0" borderId="54"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0" fontId="20" fillId="0" borderId="37" xfId="11" applyFont="1" applyBorder="1" applyAlignment="1">
      <alignment horizontal="left" vertical="center"/>
    </xf>
    <xf numFmtId="0" fontId="20" fillId="0" borderId="54" xfId="11" applyFont="1" applyBorder="1" applyAlignment="1">
      <alignment horizontal="left" vertical="center"/>
    </xf>
    <xf numFmtId="0" fontId="20" fillId="0" borderId="40" xfId="11" applyFont="1" applyBorder="1" applyAlignment="1">
      <alignment horizontal="left" vertical="center"/>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1" fillId="0" borderId="89" xfId="11" applyBorder="1" applyAlignment="1">
      <alignment horizontal="right" vertical="center" shrinkToFit="1"/>
    </xf>
    <xf numFmtId="181" fontId="1" fillId="0" borderId="54"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4" fillId="0" borderId="0" xfId="11" applyFont="1">
      <alignment vertical="center"/>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2"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2"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48"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4"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4"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63" xfId="14" applyNumberFormat="1" applyFont="1" applyFill="1" applyBorder="1" applyAlignment="1">
      <alignment horizontal="right" vertical="center" shrinkToFit="1"/>
    </xf>
    <xf numFmtId="0" fontId="34" fillId="6" borderId="64"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4"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48" xfId="12" applyFont="1" applyFill="1" applyBorder="1" applyAlignment="1">
      <alignment horizontal="center" vertical="center" textRotation="255" wrapText="1"/>
    </xf>
    <xf numFmtId="0" fontId="34" fillId="6" borderId="64"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48"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4"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4" xfId="12" applyFont="1" applyFill="1" applyBorder="1">
      <alignment vertical="center"/>
    </xf>
    <xf numFmtId="0" fontId="34" fillId="6" borderId="40" xfId="12" applyFont="1" applyFill="1" applyBorder="1">
      <alignment vertical="center"/>
    </xf>
    <xf numFmtId="0" fontId="1" fillId="6" borderId="64"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4"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4"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4"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48"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4"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48" xfId="12" applyFont="1" applyFill="1" applyBorder="1" applyAlignment="1">
      <alignment horizontal="center" vertical="center" wrapText="1"/>
    </xf>
    <xf numFmtId="0" fontId="34" fillId="6" borderId="64"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4"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48"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47" xfId="14" applyNumberFormat="1" applyFont="1" applyFill="1" applyBorder="1" applyAlignment="1">
      <alignment horizontal="right" vertical="center" shrinkToFit="1"/>
    </xf>
    <xf numFmtId="0" fontId="34" fillId="6" borderId="64"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48"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48"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4"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48"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4"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4" xfId="12" applyFont="1" applyFill="1" applyBorder="1" applyAlignment="1">
      <alignment horizontal="left" vertical="center"/>
    </xf>
    <xf numFmtId="0" fontId="34" fillId="6" borderId="54" xfId="12" applyFont="1" applyFill="1" applyBorder="1" applyAlignment="1">
      <alignment horizontal="right" vertical="center" wrapText="1"/>
    </xf>
    <xf numFmtId="0" fontId="34" fillId="6" borderId="54"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1"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40" xfId="16" applyFont="1" applyBorder="1">
      <alignment vertical="center"/>
    </xf>
    <xf numFmtId="0" fontId="1" fillId="0" borderId="54" xfId="16" applyFont="1" applyBorder="1">
      <alignment vertical="center"/>
    </xf>
    <xf numFmtId="0" fontId="1" fillId="0" borderId="37" xfId="16" applyFont="1" applyBorder="1">
      <alignment vertical="center"/>
    </xf>
    <xf numFmtId="0" fontId="40" fillId="0" borderId="0" xfId="21" applyFont="1">
      <alignment vertical="center"/>
    </xf>
    <xf numFmtId="187" fontId="1" fillId="6" borderId="34" xfId="17" applyNumberFormat="1" applyFont="1" applyFill="1" applyBorder="1" applyAlignment="1">
      <alignment horizontal="center" vertical="center"/>
    </xf>
    <xf numFmtId="179" fontId="1" fillId="6" borderId="34" xfId="17" applyNumberFormat="1" applyFont="1" applyFill="1" applyBorder="1" applyAlignment="1">
      <alignment horizontal="center" vertical="center" wrapText="1"/>
    </xf>
    <xf numFmtId="0" fontId="1" fillId="0" borderId="34" xfId="16" applyFont="1" applyBorder="1" applyAlignment="1">
      <alignment horizontal="center" vertical="center"/>
    </xf>
    <xf numFmtId="187" fontId="1" fillId="0" borderId="0" xfId="16" applyNumberFormat="1" applyFont="1" applyAlignment="1">
      <alignment horizontal="center" vertical="center"/>
    </xf>
    <xf numFmtId="178" fontId="16" fillId="0" borderId="0" xfId="16" applyNumberFormat="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wrapText="1"/>
    </xf>
    <xf numFmtId="179" fontId="1" fillId="6" borderId="0" xfId="17" applyNumberFormat="1" applyFont="1" applyFill="1" applyAlignment="1">
      <alignment vertical="center" wrapText="1"/>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42" xfId="16" applyFont="1" applyBorder="1" applyAlignment="1">
      <alignment horizontal="center" vertical="center"/>
    </xf>
    <xf numFmtId="0" fontId="1" fillId="0" borderId="31" xfId="16" applyFont="1" applyBorder="1" applyAlignment="1">
      <alignment horizontal="center" vertical="center"/>
    </xf>
    <xf numFmtId="0" fontId="1" fillId="0" borderId="39" xfId="16" applyFont="1" applyBorder="1" applyAlignment="1">
      <alignment horizontal="center" vertical="center"/>
    </xf>
    <xf numFmtId="49" fontId="1" fillId="6" borderId="0" xfId="17" applyNumberFormat="1" applyFont="1" applyFill="1" applyAlignment="1">
      <alignment horizontal="center" vertical="center"/>
    </xf>
    <xf numFmtId="49" fontId="1" fillId="6" borderId="0" xfId="17" applyNumberFormat="1" applyFont="1" applyFill="1" applyAlignment="1">
      <alignment horizontal="center" vertical="center" wrapText="1"/>
    </xf>
    <xf numFmtId="178" fontId="1" fillId="6" borderId="0" xfId="16" applyNumberFormat="1" applyFont="1" applyFill="1" applyAlignment="1">
      <alignment vertical="center" wrapText="1"/>
    </xf>
    <xf numFmtId="187" fontId="16" fillId="0" borderId="0" xfId="19" applyNumberFormat="1" applyAlignment="1">
      <alignment horizontal="right" vertical="center"/>
    </xf>
    <xf numFmtId="177" fontId="16" fillId="0" borderId="0" xfId="19" applyNumberFormat="1" applyAlignment="1">
      <alignment horizontal="right" vertical="center"/>
    </xf>
    <xf numFmtId="178" fontId="16" fillId="0" borderId="0" xfId="18" applyNumberFormat="1" applyAlignment="1">
      <alignment horizontal="center" vertical="center"/>
    </xf>
    <xf numFmtId="178" fontId="16" fillId="0" borderId="0" xfId="18" applyNumberFormat="1" applyAlignment="1">
      <alignment vertical="center"/>
    </xf>
    <xf numFmtId="0" fontId="1" fillId="0" borderId="40"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1" xfId="16" applyFont="1" applyBorder="1" applyAlignment="1" applyProtection="1">
      <alignment horizontal="left" vertical="top" wrapText="1"/>
      <protection locked="0"/>
    </xf>
    <xf numFmtId="178" fontId="1" fillId="0" borderId="0" xfId="16" applyNumberFormat="1" applyFont="1">
      <alignment vertical="center"/>
    </xf>
    <xf numFmtId="178" fontId="39" fillId="0" borderId="0" xfId="16" applyNumberFormat="1" applyFont="1">
      <alignment vertical="center"/>
    </xf>
    <xf numFmtId="189" fontId="1" fillId="0" borderId="0" xfId="17" applyNumberFormat="1" applyFont="1">
      <alignment vertical="center"/>
    </xf>
    <xf numFmtId="0" fontId="1" fillId="0" borderId="0" xfId="17" applyFont="1">
      <alignment vertical="center"/>
    </xf>
    <xf numFmtId="0" fontId="34" fillId="0" borderId="64" xfId="16" applyFont="1" applyBorder="1">
      <alignment vertical="center"/>
    </xf>
    <xf numFmtId="0" fontId="1" fillId="0" borderId="31" xfId="16" applyFont="1" applyBorder="1">
      <alignment vertical="center"/>
    </xf>
    <xf numFmtId="178" fontId="1" fillId="0" borderId="64" xfId="16" applyNumberFormat="1" applyFont="1" applyBorder="1">
      <alignment vertical="center"/>
    </xf>
    <xf numFmtId="178" fontId="1" fillId="0" borderId="40" xfId="16" applyNumberFormat="1" applyFont="1" applyBorder="1">
      <alignment vertical="center"/>
    </xf>
    <xf numFmtId="189" fontId="1" fillId="0" borderId="54" xfId="16" applyNumberFormat="1" applyFont="1" applyBorder="1">
      <alignment vertical="center"/>
    </xf>
    <xf numFmtId="178" fontId="1" fillId="0" borderId="54" xfId="16" applyNumberFormat="1" applyFont="1" applyBorder="1">
      <alignment vertical="center"/>
    </xf>
    <xf numFmtId="178" fontId="1" fillId="0" borderId="37"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9" fontId="1" fillId="0" borderId="0" xfId="17" applyNumberFormat="1" applyFont="1" applyAlignment="1">
      <alignment horizontal="center" vertical="center" wrapText="1"/>
    </xf>
    <xf numFmtId="0" fontId="1" fillId="0" borderId="48" xfId="16" applyFont="1" applyBorder="1">
      <alignment vertical="center"/>
    </xf>
    <xf numFmtId="0" fontId="1" fillId="0" borderId="12" xfId="16" applyFont="1" applyBorder="1">
      <alignment vertical="center"/>
    </xf>
    <xf numFmtId="0" fontId="34" fillId="0" borderId="41" xfId="16" applyFont="1" applyBorder="1">
      <alignment vertical="center"/>
    </xf>
    <xf numFmtId="189" fontId="1" fillId="0" borderId="12" xfId="16" applyNumberFormat="1" applyFont="1" applyBorder="1">
      <alignment vertical="center"/>
    </xf>
    <xf numFmtId="0" fontId="1" fillId="0" borderId="41" xfId="16" applyFont="1" applyBorder="1">
      <alignment vertical="center"/>
    </xf>
    <xf numFmtId="0" fontId="16" fillId="6" borderId="0" xfId="6" applyFill="1" applyAlignment="1">
      <alignment vertical="center"/>
    </xf>
    <xf numFmtId="0" fontId="16" fillId="6" borderId="0" xfId="6" applyFill="1" applyAlignment="1" applyProtection="1">
      <alignment vertical="center"/>
      <protection hidden="1"/>
    </xf>
    <xf numFmtId="0" fontId="0" fillId="6" borderId="0" xfId="6" applyFont="1" applyFill="1" applyAlignment="1">
      <alignment vertical="center"/>
    </xf>
  </cellXfs>
  <cellStyles count="22">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 2" xfId="20" xr:uid="{226B2253-816D-4464-8BC4-020E3596E312}"/>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1" xr:uid="{FE28DA38-3BFF-422F-AC5A-1F89007021F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(データシート!$F$3,データシート!$F$5,データシート!$F$7,データシート!$F$9,データシート!$F$11)</c:f>
              <c:numCache>
                <c:formatCode>#,##0;"△ "#,##0</c:formatCode>
                <c:ptCount val="5"/>
                <c:pt idx="0">
                  <c:v>70615</c:v>
                </c:pt>
                <c:pt idx="1">
                  <c:v>69185</c:v>
                </c:pt>
                <c:pt idx="2">
                  <c:v>70166</c:v>
                </c:pt>
                <c:pt idx="3">
                  <c:v>70329</c:v>
                </c:pt>
                <c:pt idx="4">
                  <c:v>71871</c:v>
                </c:pt>
              </c:numCache>
            </c:numRef>
          </c:val>
          <c:smooth val="0"/>
          <c:extLst>
            <c:ext xmlns:c16="http://schemas.microsoft.com/office/drawing/2014/chart" uri="{C3380CC4-5D6E-409C-BE32-E72D297353CC}">
              <c16:uniqueId val="{00000000-DBD7-45F9-8D89-E7F6C1F8F464}"/>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(データシート!$D$3,データシート!$D$5,データシート!$D$7,データシート!$D$9,データシート!$D$11)</c:f>
              <c:numCache>
                <c:formatCode>#,##0;"△ "#,##0</c:formatCode>
                <c:ptCount val="5"/>
                <c:pt idx="0">
                  <c:v>58616</c:v>
                </c:pt>
                <c:pt idx="1">
                  <c:v>141305</c:v>
                </c:pt>
                <c:pt idx="2">
                  <c:v>165469</c:v>
                </c:pt>
                <c:pt idx="3">
                  <c:v>173994</c:v>
                </c:pt>
                <c:pt idx="4">
                  <c:v>127432</c:v>
                </c:pt>
              </c:numCache>
            </c:numRef>
          </c:val>
          <c:smooth val="0"/>
          <c:extLst>
            <c:ext xmlns:c16="http://schemas.microsoft.com/office/drawing/2014/chart" uri="{C3380CC4-5D6E-409C-BE32-E72D297353CC}">
              <c16:uniqueId val="{00000001-DBD7-45F9-8D89-E7F6C1F8F464}"/>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22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データシート!$B$19:$F$19</c:f>
              <c:numCache>
                <c:formatCode>General</c:formatCode>
                <c:ptCount val="5"/>
                <c:pt idx="0">
                  <c:v>9.85</c:v>
                </c:pt>
                <c:pt idx="1">
                  <c:v>8.84</c:v>
                </c:pt>
                <c:pt idx="2">
                  <c:v>5.54</c:v>
                </c:pt>
                <c:pt idx="3">
                  <c:v>4.87</c:v>
                </c:pt>
                <c:pt idx="4">
                  <c:v>4.79</c:v>
                </c:pt>
              </c:numCache>
            </c:numRef>
          </c:val>
          <c:extLst>
            <c:ext xmlns:c16="http://schemas.microsoft.com/office/drawing/2014/chart" uri="{C3380CC4-5D6E-409C-BE32-E72D297353CC}">
              <c16:uniqueId val="{00000000-534E-40CE-8926-D2BCF9871A6E}"/>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データシート!$B$20:$F$20</c:f>
              <c:numCache>
                <c:formatCode>General</c:formatCode>
                <c:ptCount val="5"/>
                <c:pt idx="0">
                  <c:v>43.7</c:v>
                </c:pt>
                <c:pt idx="1">
                  <c:v>50.33</c:v>
                </c:pt>
                <c:pt idx="2">
                  <c:v>55.8</c:v>
                </c:pt>
                <c:pt idx="3">
                  <c:v>51.67</c:v>
                </c:pt>
                <c:pt idx="4">
                  <c:v>52.13</c:v>
                </c:pt>
              </c:numCache>
            </c:numRef>
          </c:val>
          <c:extLst>
            <c:ext xmlns:c16="http://schemas.microsoft.com/office/drawing/2014/chart" uri="{C3380CC4-5D6E-409C-BE32-E72D297353CC}">
              <c16:uniqueId val="{00000001-534E-40CE-8926-D2BCF9871A6E}"/>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H29</c:v>
                </c:pt>
                <c:pt idx="1">
                  <c:v>H30</c:v>
                </c:pt>
                <c:pt idx="2">
                  <c:v>R01</c:v>
                </c:pt>
                <c:pt idx="3">
                  <c:v>R02</c:v>
                </c:pt>
                <c:pt idx="4">
                  <c:v>R03</c:v>
                </c:pt>
              </c:strCache>
            </c:strRef>
          </c:cat>
          <c:val>
            <c:numRef>
              <c:f>データシート!$B$21:$F$21</c:f>
              <c:numCache>
                <c:formatCode>General</c:formatCode>
                <c:ptCount val="5"/>
                <c:pt idx="0">
                  <c:v>2.99</c:v>
                </c:pt>
                <c:pt idx="1">
                  <c:v>-0.53</c:v>
                </c:pt>
                <c:pt idx="2">
                  <c:v>-3.03</c:v>
                </c:pt>
                <c:pt idx="3">
                  <c:v>-4.93</c:v>
                </c:pt>
                <c:pt idx="4">
                  <c:v>0.11</c:v>
                </c:pt>
              </c:numCache>
            </c:numRef>
          </c:val>
          <c:smooth val="0"/>
          <c:extLst>
            <c:ext xmlns:c16="http://schemas.microsoft.com/office/drawing/2014/chart" uri="{C3380CC4-5D6E-409C-BE32-E72D297353CC}">
              <c16:uniqueId val="{00000002-534E-40CE-8926-D2BCF9871A6E}"/>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データシート!$B$27:$K$27</c:f>
              <c:numCache>
                <c:formatCode>General</c:formatCode>
                <c:ptCount val="10"/>
                <c:pt idx="0">
                  <c:v>#N/A</c:v>
                </c:pt>
                <c:pt idx="1">
                  <c:v>0.04</c:v>
                </c:pt>
                <c:pt idx="2">
                  <c:v>#N/A</c:v>
                </c:pt>
                <c:pt idx="3">
                  <c:v>0.46</c:v>
                </c:pt>
                <c:pt idx="4">
                  <c:v>0</c:v>
                </c:pt>
                <c:pt idx="5">
                  <c:v>0</c:v>
                </c:pt>
                <c:pt idx="6">
                  <c:v>0</c:v>
                </c:pt>
                <c:pt idx="7">
                  <c:v>0</c:v>
                </c:pt>
                <c:pt idx="8">
                  <c:v>0</c:v>
                </c:pt>
                <c:pt idx="9">
                  <c:v>0</c:v>
                </c:pt>
              </c:numCache>
            </c:numRef>
          </c:val>
          <c:extLst>
            <c:ext xmlns:c16="http://schemas.microsoft.com/office/drawing/2014/chart" uri="{C3380CC4-5D6E-409C-BE32-E72D297353CC}">
              <c16:uniqueId val="{00000000-AED3-4AE6-A87F-8CA74413EE70}"/>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AED3-4AE6-A87F-8CA74413EE70}"/>
            </c:ext>
          </c:extLst>
        </c:ser>
        <c:ser>
          <c:idx val="2"/>
          <c:order val="2"/>
          <c:tx>
            <c:strRef>
              <c:f>データシート!$A$29</c:f>
              <c:strCache>
                <c:ptCount val="1"/>
                <c:pt idx="0">
                  <c:v>奨学金特別会計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データシート!$B$29:$K$29</c:f>
              <c:numCache>
                <c:formatCode>General</c:formatCode>
                <c:ptCount val="10"/>
                <c:pt idx="0">
                  <c:v>#N/A</c:v>
                </c:pt>
                <c:pt idx="1">
                  <c:v>0.06</c:v>
                </c:pt>
                <c:pt idx="2">
                  <c:v>#N/A</c:v>
                </c:pt>
                <c:pt idx="3">
                  <c:v>0.02</c:v>
                </c:pt>
                <c:pt idx="4">
                  <c:v>#N/A</c:v>
                </c:pt>
                <c:pt idx="5">
                  <c:v>0.03</c:v>
                </c:pt>
                <c:pt idx="6">
                  <c:v>#N/A</c:v>
                </c:pt>
                <c:pt idx="7">
                  <c:v>0</c:v>
                </c:pt>
                <c:pt idx="8">
                  <c:v>#N/A</c:v>
                </c:pt>
                <c:pt idx="9">
                  <c:v>0</c:v>
                </c:pt>
              </c:numCache>
            </c:numRef>
          </c:val>
          <c:extLst>
            <c:ext xmlns:c16="http://schemas.microsoft.com/office/drawing/2014/chart" uri="{C3380CC4-5D6E-409C-BE32-E72D297353CC}">
              <c16:uniqueId val="{00000002-AED3-4AE6-A87F-8CA74413EE70}"/>
            </c:ext>
          </c:extLst>
        </c:ser>
        <c:ser>
          <c:idx val="3"/>
          <c:order val="3"/>
          <c:tx>
            <c:strRef>
              <c:f>データシート!$A$30</c:f>
              <c:strCache>
                <c:ptCount val="1"/>
                <c:pt idx="0">
                  <c:v>国民健康保険特別会計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データシート!$B$30:$K$30</c:f>
              <c:numCache>
                <c:formatCode>General</c:formatCode>
                <c:ptCount val="10"/>
                <c:pt idx="0">
                  <c:v>#N/A</c:v>
                </c:pt>
                <c:pt idx="1">
                  <c:v>3.12</c:v>
                </c:pt>
                <c:pt idx="2">
                  <c:v>#N/A</c:v>
                </c:pt>
                <c:pt idx="3">
                  <c:v>0.45</c:v>
                </c:pt>
                <c:pt idx="4">
                  <c:v>0.31</c:v>
                </c:pt>
                <c:pt idx="5">
                  <c:v>#N/A</c:v>
                </c:pt>
                <c:pt idx="6">
                  <c:v>#N/A</c:v>
                </c:pt>
                <c:pt idx="7">
                  <c:v>0.19</c:v>
                </c:pt>
                <c:pt idx="8">
                  <c:v>#N/A</c:v>
                </c:pt>
                <c:pt idx="9">
                  <c:v>0.01</c:v>
                </c:pt>
              </c:numCache>
            </c:numRef>
          </c:val>
          <c:extLst>
            <c:ext xmlns:c16="http://schemas.microsoft.com/office/drawing/2014/chart" uri="{C3380CC4-5D6E-409C-BE32-E72D297353CC}">
              <c16:uniqueId val="{00000003-AED3-4AE6-A87F-8CA74413EE70}"/>
            </c:ext>
          </c:extLst>
        </c:ser>
        <c:ser>
          <c:idx val="4"/>
          <c:order val="4"/>
          <c:tx>
            <c:strRef>
              <c:f>データシート!$A$31</c:f>
              <c:strCache>
                <c:ptCount val="1"/>
                <c:pt idx="0">
                  <c:v>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データシート!$B$31:$K$31</c:f>
              <c:numCache>
                <c:formatCode>General</c:formatCode>
                <c:ptCount val="10"/>
                <c:pt idx="0">
                  <c:v>#N/A</c:v>
                </c:pt>
                <c:pt idx="1">
                  <c:v>0.02</c:v>
                </c:pt>
                <c:pt idx="2">
                  <c:v>#N/A</c:v>
                </c:pt>
                <c:pt idx="3">
                  <c:v>0.02</c:v>
                </c:pt>
                <c:pt idx="4">
                  <c:v>#N/A</c:v>
                </c:pt>
                <c:pt idx="5">
                  <c:v>0.03</c:v>
                </c:pt>
                <c:pt idx="6">
                  <c:v>#N/A</c:v>
                </c:pt>
                <c:pt idx="7">
                  <c:v>0.03</c:v>
                </c:pt>
                <c:pt idx="8">
                  <c:v>#N/A</c:v>
                </c:pt>
                <c:pt idx="9">
                  <c:v>0.03</c:v>
                </c:pt>
              </c:numCache>
            </c:numRef>
          </c:val>
          <c:extLst>
            <c:ext xmlns:c16="http://schemas.microsoft.com/office/drawing/2014/chart" uri="{C3380CC4-5D6E-409C-BE32-E72D297353CC}">
              <c16:uniqueId val="{00000004-AED3-4AE6-A87F-8CA74413EE70}"/>
            </c:ext>
          </c:extLst>
        </c:ser>
        <c:ser>
          <c:idx val="5"/>
          <c:order val="5"/>
          <c:tx>
            <c:strRef>
              <c:f>データシート!$A$32</c:f>
              <c:strCache>
                <c:ptCount val="1"/>
                <c:pt idx="0">
                  <c:v>下水道事業会計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データシート!$B$32:$K$32</c:f>
              <c:numCache>
                <c:formatCode>General</c:formatCode>
                <c:ptCount val="10"/>
                <c:pt idx="0">
                  <c:v>#N/A</c:v>
                </c:pt>
                <c:pt idx="1">
                  <c:v>1.89</c:v>
                </c:pt>
                <c:pt idx="2">
                  <c:v>#N/A</c:v>
                </c:pt>
                <c:pt idx="3">
                  <c:v>1.7</c:v>
                </c:pt>
                <c:pt idx="4">
                  <c:v>#N/A</c:v>
                </c:pt>
                <c:pt idx="5">
                  <c:v>1.25</c:v>
                </c:pt>
                <c:pt idx="6">
                  <c:v>#N/A</c:v>
                </c:pt>
                <c:pt idx="7">
                  <c:v>0.7</c:v>
                </c:pt>
                <c:pt idx="8">
                  <c:v>#N/A</c:v>
                </c:pt>
                <c:pt idx="9">
                  <c:v>1.98</c:v>
                </c:pt>
              </c:numCache>
            </c:numRef>
          </c:val>
          <c:extLst>
            <c:ext xmlns:c16="http://schemas.microsoft.com/office/drawing/2014/chart" uri="{C3380CC4-5D6E-409C-BE32-E72D297353CC}">
              <c16:uniqueId val="{00000005-AED3-4AE6-A87F-8CA74413EE70}"/>
            </c:ext>
          </c:extLst>
        </c:ser>
        <c:ser>
          <c:idx val="6"/>
          <c:order val="6"/>
          <c:tx>
            <c:strRef>
              <c:f>データシート!$A$33</c:f>
              <c:strCache>
                <c:ptCount val="1"/>
                <c:pt idx="0">
                  <c:v>宇城市民病院事業会計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データシート!$B$33:$K$33</c:f>
              <c:numCache>
                <c:formatCode>General</c:formatCode>
                <c:ptCount val="10"/>
                <c:pt idx="0">
                  <c:v>#N/A</c:v>
                </c:pt>
                <c:pt idx="1">
                  <c:v>3.3</c:v>
                </c:pt>
                <c:pt idx="2">
                  <c:v>#N/A</c:v>
                </c:pt>
                <c:pt idx="3">
                  <c:v>3.33</c:v>
                </c:pt>
                <c:pt idx="4">
                  <c:v>#N/A</c:v>
                </c:pt>
                <c:pt idx="5">
                  <c:v>3.15</c:v>
                </c:pt>
                <c:pt idx="6">
                  <c:v>#N/A</c:v>
                </c:pt>
                <c:pt idx="7">
                  <c:v>2.5099999999999998</c:v>
                </c:pt>
                <c:pt idx="8">
                  <c:v>#N/A</c:v>
                </c:pt>
                <c:pt idx="9">
                  <c:v>1.98</c:v>
                </c:pt>
              </c:numCache>
            </c:numRef>
          </c:val>
          <c:extLst>
            <c:ext xmlns:c16="http://schemas.microsoft.com/office/drawing/2014/chart" uri="{C3380CC4-5D6E-409C-BE32-E72D297353CC}">
              <c16:uniqueId val="{00000006-AED3-4AE6-A87F-8CA74413EE70}"/>
            </c:ext>
          </c:extLst>
        </c:ser>
        <c:ser>
          <c:idx val="7"/>
          <c:order val="7"/>
          <c:tx>
            <c:strRef>
              <c:f>データシート!$A$34</c:f>
              <c:strCache>
                <c:ptCount val="1"/>
                <c:pt idx="0">
                  <c:v>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データシート!$B$34:$K$34</c:f>
              <c:numCache>
                <c:formatCode>General</c:formatCode>
                <c:ptCount val="10"/>
                <c:pt idx="0">
                  <c:v>#N/A</c:v>
                </c:pt>
                <c:pt idx="1">
                  <c:v>1.52</c:v>
                </c:pt>
                <c:pt idx="2">
                  <c:v>#N/A</c:v>
                </c:pt>
                <c:pt idx="3">
                  <c:v>1.8</c:v>
                </c:pt>
                <c:pt idx="4">
                  <c:v>#N/A</c:v>
                </c:pt>
                <c:pt idx="5">
                  <c:v>1.47</c:v>
                </c:pt>
                <c:pt idx="6">
                  <c:v>#N/A</c:v>
                </c:pt>
                <c:pt idx="7">
                  <c:v>2.2000000000000002</c:v>
                </c:pt>
                <c:pt idx="8">
                  <c:v>#N/A</c:v>
                </c:pt>
                <c:pt idx="9">
                  <c:v>2.1</c:v>
                </c:pt>
              </c:numCache>
            </c:numRef>
          </c:val>
          <c:extLst>
            <c:ext xmlns:c16="http://schemas.microsoft.com/office/drawing/2014/chart" uri="{C3380CC4-5D6E-409C-BE32-E72D297353CC}">
              <c16:uniqueId val="{00000007-AED3-4AE6-A87F-8CA74413EE70}"/>
            </c:ext>
          </c:extLst>
        </c:ser>
        <c:ser>
          <c:idx val="8"/>
          <c:order val="8"/>
          <c:tx>
            <c:strRef>
              <c:f>データシート!$A$35</c:f>
              <c:strCache>
                <c:ptCount val="1"/>
                <c:pt idx="0">
                  <c:v>介護保険特別会計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データシート!$B$35:$K$35</c:f>
              <c:numCache>
                <c:formatCode>General</c:formatCode>
                <c:ptCount val="10"/>
                <c:pt idx="0">
                  <c:v>#N/A</c:v>
                </c:pt>
                <c:pt idx="1">
                  <c:v>1.56</c:v>
                </c:pt>
                <c:pt idx="2">
                  <c:v>#N/A</c:v>
                </c:pt>
                <c:pt idx="3">
                  <c:v>1.82</c:v>
                </c:pt>
                <c:pt idx="4">
                  <c:v>#N/A</c:v>
                </c:pt>
                <c:pt idx="5">
                  <c:v>2.0099999999999998</c:v>
                </c:pt>
                <c:pt idx="6">
                  <c:v>#N/A</c:v>
                </c:pt>
                <c:pt idx="7">
                  <c:v>2.1</c:v>
                </c:pt>
                <c:pt idx="8">
                  <c:v>#N/A</c:v>
                </c:pt>
                <c:pt idx="9">
                  <c:v>2.37</c:v>
                </c:pt>
              </c:numCache>
            </c:numRef>
          </c:val>
          <c:extLst>
            <c:ext xmlns:c16="http://schemas.microsoft.com/office/drawing/2014/chart" uri="{C3380CC4-5D6E-409C-BE32-E72D297353CC}">
              <c16:uniqueId val="{00000008-AED3-4AE6-A87F-8CA74413EE70}"/>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データシート!$B$36:$K$36</c:f>
              <c:numCache>
                <c:formatCode>General</c:formatCode>
                <c:ptCount val="10"/>
                <c:pt idx="0">
                  <c:v>#N/A</c:v>
                </c:pt>
                <c:pt idx="1">
                  <c:v>9.7799999999999994</c:v>
                </c:pt>
                <c:pt idx="2">
                  <c:v>#N/A</c:v>
                </c:pt>
                <c:pt idx="3">
                  <c:v>8.81</c:v>
                </c:pt>
                <c:pt idx="4">
                  <c:v>#N/A</c:v>
                </c:pt>
                <c:pt idx="5">
                  <c:v>5.49</c:v>
                </c:pt>
                <c:pt idx="6">
                  <c:v>#N/A</c:v>
                </c:pt>
                <c:pt idx="7">
                  <c:v>4.8600000000000003</c:v>
                </c:pt>
                <c:pt idx="8">
                  <c:v>#N/A</c:v>
                </c:pt>
                <c:pt idx="9">
                  <c:v>4.78</c:v>
                </c:pt>
              </c:numCache>
            </c:numRef>
          </c:val>
          <c:extLst>
            <c:ext xmlns:c16="http://schemas.microsoft.com/office/drawing/2014/chart" uri="{C3380CC4-5D6E-409C-BE32-E72D297353CC}">
              <c16:uniqueId val="{00000009-AED3-4AE6-A87F-8CA74413EE70}"/>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データシート!$B$42:$P$42</c:f>
              <c:numCache>
                <c:formatCode>General</c:formatCode>
                <c:ptCount val="15"/>
                <c:pt idx="2">
                  <c:v>3429</c:v>
                </c:pt>
                <c:pt idx="5">
                  <c:v>3398</c:v>
                </c:pt>
                <c:pt idx="8">
                  <c:v>3238</c:v>
                </c:pt>
                <c:pt idx="11">
                  <c:v>3613</c:v>
                </c:pt>
                <c:pt idx="14">
                  <c:v>3647</c:v>
                </c:pt>
              </c:numCache>
            </c:numRef>
          </c:val>
          <c:extLst>
            <c:ext xmlns:c16="http://schemas.microsoft.com/office/drawing/2014/chart" uri="{C3380CC4-5D6E-409C-BE32-E72D297353CC}">
              <c16:uniqueId val="{00000000-DCDE-4BB3-8A72-2A713E7393EF}"/>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DCDE-4BB3-8A72-2A713E7393EF}"/>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データシート!$B$44:$P$44</c:f>
              <c:numCache>
                <c:formatCode>General</c:formatCode>
                <c:ptCount val="15"/>
                <c:pt idx="0">
                  <c:v>6</c:v>
                </c:pt>
                <c:pt idx="3">
                  <c:v>7</c:v>
                </c:pt>
                <c:pt idx="6">
                  <c:v>7</c:v>
                </c:pt>
                <c:pt idx="9">
                  <c:v>10</c:v>
                </c:pt>
                <c:pt idx="12">
                  <c:v>56</c:v>
                </c:pt>
              </c:numCache>
            </c:numRef>
          </c:val>
          <c:extLst>
            <c:ext xmlns:c16="http://schemas.microsoft.com/office/drawing/2014/chart" uri="{C3380CC4-5D6E-409C-BE32-E72D297353CC}">
              <c16:uniqueId val="{00000002-DCDE-4BB3-8A72-2A713E7393EF}"/>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データシート!$B$45:$P$45</c:f>
              <c:numCache>
                <c:formatCode>General</c:formatCode>
                <c:ptCount val="15"/>
                <c:pt idx="0">
                  <c:v>70</c:v>
                </c:pt>
                <c:pt idx="3">
                  <c:v>74</c:v>
                </c:pt>
                <c:pt idx="6">
                  <c:v>72</c:v>
                </c:pt>
                <c:pt idx="9">
                  <c:v>67</c:v>
                </c:pt>
                <c:pt idx="12">
                  <c:v>91</c:v>
                </c:pt>
              </c:numCache>
            </c:numRef>
          </c:val>
          <c:extLst>
            <c:ext xmlns:c16="http://schemas.microsoft.com/office/drawing/2014/chart" uri="{C3380CC4-5D6E-409C-BE32-E72D297353CC}">
              <c16:uniqueId val="{00000003-DCDE-4BB3-8A72-2A713E7393EF}"/>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データシート!$B$46:$P$46</c:f>
              <c:numCache>
                <c:formatCode>General</c:formatCode>
                <c:ptCount val="15"/>
                <c:pt idx="0">
                  <c:v>775</c:v>
                </c:pt>
                <c:pt idx="3">
                  <c:v>696</c:v>
                </c:pt>
                <c:pt idx="6">
                  <c:v>553</c:v>
                </c:pt>
                <c:pt idx="9">
                  <c:v>949</c:v>
                </c:pt>
                <c:pt idx="12">
                  <c:v>839</c:v>
                </c:pt>
              </c:numCache>
            </c:numRef>
          </c:val>
          <c:extLst>
            <c:ext xmlns:c16="http://schemas.microsoft.com/office/drawing/2014/chart" uri="{C3380CC4-5D6E-409C-BE32-E72D297353CC}">
              <c16:uniqueId val="{00000004-DCDE-4BB3-8A72-2A713E7393EF}"/>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DCDE-4BB3-8A72-2A713E7393EF}"/>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DCDE-4BB3-8A72-2A713E7393EF}"/>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データシート!$B$49:$P$49</c:f>
              <c:numCache>
                <c:formatCode>General</c:formatCode>
                <c:ptCount val="15"/>
                <c:pt idx="0">
                  <c:v>4046</c:v>
                </c:pt>
                <c:pt idx="3">
                  <c:v>3918</c:v>
                </c:pt>
                <c:pt idx="6">
                  <c:v>3565</c:v>
                </c:pt>
                <c:pt idx="9">
                  <c:v>3977</c:v>
                </c:pt>
                <c:pt idx="12">
                  <c:v>4223</c:v>
                </c:pt>
              </c:numCache>
            </c:numRef>
          </c:val>
          <c:extLst>
            <c:ext xmlns:c16="http://schemas.microsoft.com/office/drawing/2014/chart" uri="{C3380CC4-5D6E-409C-BE32-E72D297353CC}">
              <c16:uniqueId val="{00000007-DCDE-4BB3-8A72-2A713E7393EF}"/>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データシート!$B$50:$P$50</c:f>
              <c:numCache>
                <c:formatCode>General</c:formatCode>
                <c:ptCount val="15"/>
                <c:pt idx="0">
                  <c:v>#N/A</c:v>
                </c:pt>
                <c:pt idx="1">
                  <c:v>1468</c:v>
                </c:pt>
                <c:pt idx="2">
                  <c:v>#N/A</c:v>
                </c:pt>
                <c:pt idx="3">
                  <c:v>#N/A</c:v>
                </c:pt>
                <c:pt idx="4">
                  <c:v>1297</c:v>
                </c:pt>
                <c:pt idx="5">
                  <c:v>#N/A</c:v>
                </c:pt>
                <c:pt idx="6">
                  <c:v>#N/A</c:v>
                </c:pt>
                <c:pt idx="7">
                  <c:v>959</c:v>
                </c:pt>
                <c:pt idx="8">
                  <c:v>#N/A</c:v>
                </c:pt>
                <c:pt idx="9">
                  <c:v>#N/A</c:v>
                </c:pt>
                <c:pt idx="10">
                  <c:v>1390</c:v>
                </c:pt>
                <c:pt idx="11">
                  <c:v>#N/A</c:v>
                </c:pt>
                <c:pt idx="12">
                  <c:v>#N/A</c:v>
                </c:pt>
                <c:pt idx="13">
                  <c:v>1562</c:v>
                </c:pt>
                <c:pt idx="14">
                  <c:v>#N/A</c:v>
                </c:pt>
              </c:numCache>
            </c:numRef>
          </c:val>
          <c:smooth val="0"/>
          <c:extLst>
            <c:ext xmlns:c16="http://schemas.microsoft.com/office/drawing/2014/chart" uri="{C3380CC4-5D6E-409C-BE32-E72D297353CC}">
              <c16:uniqueId val="{00000008-DCDE-4BB3-8A72-2A713E7393EF}"/>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データシート!$B$56:$P$56</c:f>
              <c:numCache>
                <c:formatCode>General</c:formatCode>
                <c:ptCount val="15"/>
                <c:pt idx="2">
                  <c:v>32844</c:v>
                </c:pt>
                <c:pt idx="5">
                  <c:v>34710</c:v>
                </c:pt>
                <c:pt idx="8">
                  <c:v>35489</c:v>
                </c:pt>
                <c:pt idx="11">
                  <c:v>36870</c:v>
                </c:pt>
                <c:pt idx="14">
                  <c:v>37988</c:v>
                </c:pt>
              </c:numCache>
            </c:numRef>
          </c:val>
          <c:extLst>
            <c:ext xmlns:c16="http://schemas.microsoft.com/office/drawing/2014/chart" uri="{C3380CC4-5D6E-409C-BE32-E72D297353CC}">
              <c16:uniqueId val="{00000000-E763-41C4-9DE0-B0E6B63D32B3}"/>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データシート!$B$57:$P$57</c:f>
              <c:numCache>
                <c:formatCode>General</c:formatCode>
                <c:ptCount val="15"/>
                <c:pt idx="2">
                  <c:v>2</c:v>
                </c:pt>
                <c:pt idx="5">
                  <c:v>140</c:v>
                </c:pt>
                <c:pt idx="8">
                  <c:v>694</c:v>
                </c:pt>
                <c:pt idx="11">
                  <c:v>1098</c:v>
                </c:pt>
                <c:pt idx="14">
                  <c:v>1277</c:v>
                </c:pt>
              </c:numCache>
            </c:numRef>
          </c:val>
          <c:extLst>
            <c:ext xmlns:c16="http://schemas.microsoft.com/office/drawing/2014/chart" uri="{C3380CC4-5D6E-409C-BE32-E72D297353CC}">
              <c16:uniqueId val="{00000001-E763-41C4-9DE0-B0E6B63D32B3}"/>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データシート!$B$58:$P$58</c:f>
              <c:numCache>
                <c:formatCode>General</c:formatCode>
                <c:ptCount val="15"/>
                <c:pt idx="2">
                  <c:v>10318</c:v>
                </c:pt>
                <c:pt idx="5">
                  <c:v>11881</c:v>
                </c:pt>
                <c:pt idx="8">
                  <c:v>12944</c:v>
                </c:pt>
                <c:pt idx="11">
                  <c:v>12981</c:v>
                </c:pt>
                <c:pt idx="14">
                  <c:v>13044</c:v>
                </c:pt>
              </c:numCache>
            </c:numRef>
          </c:val>
          <c:extLst>
            <c:ext xmlns:c16="http://schemas.microsoft.com/office/drawing/2014/chart" uri="{C3380CC4-5D6E-409C-BE32-E72D297353CC}">
              <c16:uniqueId val="{00000002-E763-41C4-9DE0-B0E6B63D32B3}"/>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E763-41C4-9DE0-B0E6B63D32B3}"/>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E763-41C4-9DE0-B0E6B63D32B3}"/>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E763-41C4-9DE0-B0E6B63D32B3}"/>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データシート!$B$62:$P$62</c:f>
              <c:numCache>
                <c:formatCode>General</c:formatCode>
                <c:ptCount val="15"/>
                <c:pt idx="0">
                  <c:v>3647</c:v>
                </c:pt>
                <c:pt idx="3">
                  <c:v>3395</c:v>
                </c:pt>
                <c:pt idx="6">
                  <c:v>3298</c:v>
                </c:pt>
                <c:pt idx="9">
                  <c:v>3196</c:v>
                </c:pt>
                <c:pt idx="12">
                  <c:v>2643</c:v>
                </c:pt>
              </c:numCache>
            </c:numRef>
          </c:val>
          <c:extLst>
            <c:ext xmlns:c16="http://schemas.microsoft.com/office/drawing/2014/chart" uri="{C3380CC4-5D6E-409C-BE32-E72D297353CC}">
              <c16:uniqueId val="{00000006-E763-41C4-9DE0-B0E6B63D32B3}"/>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データシート!$B$63:$P$63</c:f>
              <c:numCache>
                <c:formatCode>General</c:formatCode>
                <c:ptCount val="15"/>
                <c:pt idx="0">
                  <c:v>668</c:v>
                </c:pt>
                <c:pt idx="3">
                  <c:v>645</c:v>
                </c:pt>
                <c:pt idx="6">
                  <c:v>883</c:v>
                </c:pt>
                <c:pt idx="9">
                  <c:v>732</c:v>
                </c:pt>
                <c:pt idx="12">
                  <c:v>1746</c:v>
                </c:pt>
              </c:numCache>
            </c:numRef>
          </c:val>
          <c:extLst>
            <c:ext xmlns:c16="http://schemas.microsoft.com/office/drawing/2014/chart" uri="{C3380CC4-5D6E-409C-BE32-E72D297353CC}">
              <c16:uniqueId val="{00000007-E763-41C4-9DE0-B0E6B63D32B3}"/>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データシート!$B$64:$P$64</c:f>
              <c:numCache>
                <c:formatCode>General</c:formatCode>
                <c:ptCount val="15"/>
                <c:pt idx="0">
                  <c:v>8581</c:v>
                </c:pt>
                <c:pt idx="3">
                  <c:v>7903</c:v>
                </c:pt>
                <c:pt idx="6">
                  <c:v>6841</c:v>
                </c:pt>
                <c:pt idx="9">
                  <c:v>7097</c:v>
                </c:pt>
                <c:pt idx="12">
                  <c:v>8458</c:v>
                </c:pt>
              </c:numCache>
            </c:numRef>
          </c:val>
          <c:extLst>
            <c:ext xmlns:c16="http://schemas.microsoft.com/office/drawing/2014/chart" uri="{C3380CC4-5D6E-409C-BE32-E72D297353CC}">
              <c16:uniqueId val="{00000008-E763-41C4-9DE0-B0E6B63D32B3}"/>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データシート!$B$65:$P$65</c:f>
              <c:numCache>
                <c:formatCode>General</c:formatCode>
                <c:ptCount val="15"/>
                <c:pt idx="0">
                  <c:v>57</c:v>
                </c:pt>
                <c:pt idx="3">
                  <c:v>51</c:v>
                </c:pt>
                <c:pt idx="6">
                  <c:v>52</c:v>
                </c:pt>
                <c:pt idx="9">
                  <c:v>65</c:v>
                </c:pt>
                <c:pt idx="12">
                  <c:v>65</c:v>
                </c:pt>
              </c:numCache>
            </c:numRef>
          </c:val>
          <c:extLst>
            <c:ext xmlns:c16="http://schemas.microsoft.com/office/drawing/2014/chart" uri="{C3380CC4-5D6E-409C-BE32-E72D297353CC}">
              <c16:uniqueId val="{00000009-E763-41C4-9DE0-B0E6B63D32B3}"/>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データシート!$B$66:$P$66</c:f>
              <c:numCache>
                <c:formatCode>General</c:formatCode>
                <c:ptCount val="15"/>
                <c:pt idx="0">
                  <c:v>33895</c:v>
                </c:pt>
                <c:pt idx="3">
                  <c:v>35488</c:v>
                </c:pt>
                <c:pt idx="6">
                  <c:v>38334</c:v>
                </c:pt>
                <c:pt idx="9">
                  <c:v>41989</c:v>
                </c:pt>
                <c:pt idx="12">
                  <c:v>42782</c:v>
                </c:pt>
              </c:numCache>
            </c:numRef>
          </c:val>
          <c:extLst>
            <c:ext xmlns:c16="http://schemas.microsoft.com/office/drawing/2014/chart" uri="{C3380CC4-5D6E-409C-BE32-E72D297353CC}">
              <c16:uniqueId val="{0000000A-E763-41C4-9DE0-B0E6B63D32B3}"/>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データシート!$B$67:$P$67</c:f>
              <c:numCache>
                <c:formatCode>General</c:formatCode>
                <c:ptCount val="15"/>
                <c:pt idx="0">
                  <c:v>#N/A</c:v>
                </c:pt>
                <c:pt idx="1">
                  <c:v>3684</c:v>
                </c:pt>
                <c:pt idx="2">
                  <c:v>#N/A</c:v>
                </c:pt>
                <c:pt idx="3">
                  <c:v>#N/A</c:v>
                </c:pt>
                <c:pt idx="4">
                  <c:v>752</c:v>
                </c:pt>
                <c:pt idx="5">
                  <c:v>#N/A</c:v>
                </c:pt>
                <c:pt idx="6">
                  <c:v>#N/A</c:v>
                </c:pt>
                <c:pt idx="7">
                  <c:v>281</c:v>
                </c:pt>
                <c:pt idx="8">
                  <c:v>#N/A</c:v>
                </c:pt>
                <c:pt idx="9">
                  <c:v>#N/A</c:v>
                </c:pt>
                <c:pt idx="10">
                  <c:v>2131</c:v>
                </c:pt>
                <c:pt idx="11">
                  <c:v>#N/A</c:v>
                </c:pt>
                <c:pt idx="12">
                  <c:v>#N/A</c:v>
                </c:pt>
                <c:pt idx="13">
                  <c:v>3386</c:v>
                </c:pt>
                <c:pt idx="14">
                  <c:v>#N/A</c:v>
                </c:pt>
              </c:numCache>
            </c:numRef>
          </c:val>
          <c:smooth val="0"/>
          <c:extLst>
            <c:ext xmlns:c16="http://schemas.microsoft.com/office/drawing/2014/chart" uri="{C3380CC4-5D6E-409C-BE32-E72D297353CC}">
              <c16:uniqueId val="{0000000B-E763-41C4-9DE0-B0E6B63D32B3}"/>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データシート!$B$72:$D$72</c:f>
              <c:numCache>
                <c:formatCode>#,##0;"▲ "#,##0</c:formatCode>
                <c:ptCount val="3"/>
                <c:pt idx="0">
                  <c:v>9457</c:v>
                </c:pt>
                <c:pt idx="1">
                  <c:v>9125</c:v>
                </c:pt>
                <c:pt idx="2">
                  <c:v>9557</c:v>
                </c:pt>
              </c:numCache>
            </c:numRef>
          </c:val>
          <c:extLst>
            <c:ext xmlns:c16="http://schemas.microsoft.com/office/drawing/2014/chart" uri="{C3380CC4-5D6E-409C-BE32-E72D297353CC}">
              <c16:uniqueId val="{00000000-F7A0-4B3E-AE86-CA33BC8577CC}"/>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データシート!$B$73:$D$73</c:f>
              <c:numCache>
                <c:formatCode>#,##0;"▲ "#,##0</c:formatCode>
                <c:ptCount val="3"/>
                <c:pt idx="0">
                  <c:v>730</c:v>
                </c:pt>
                <c:pt idx="1">
                  <c:v>772</c:v>
                </c:pt>
                <c:pt idx="2">
                  <c:v>753</c:v>
                </c:pt>
              </c:numCache>
            </c:numRef>
          </c:val>
          <c:extLst>
            <c:ext xmlns:c16="http://schemas.microsoft.com/office/drawing/2014/chart" uri="{C3380CC4-5D6E-409C-BE32-E72D297353CC}">
              <c16:uniqueId val="{00000001-F7A0-4B3E-AE86-CA33BC8577CC}"/>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R01</c:v>
                </c:pt>
                <c:pt idx="1">
                  <c:v>R02</c:v>
                </c:pt>
                <c:pt idx="2">
                  <c:v>R03</c:v>
                </c:pt>
              </c:strCache>
            </c:strRef>
          </c:cat>
          <c:val>
            <c:numRef>
              <c:f>データシート!$B$74:$D$74</c:f>
              <c:numCache>
                <c:formatCode>#,##0;"▲ "#,##0</c:formatCode>
                <c:ptCount val="3"/>
                <c:pt idx="0">
                  <c:v>4926</c:v>
                </c:pt>
                <c:pt idx="1">
                  <c:v>5014</c:v>
                </c:pt>
                <c:pt idx="2">
                  <c:v>4563</c:v>
                </c:pt>
              </c:numCache>
            </c:numRef>
          </c:val>
          <c:extLst>
            <c:ext xmlns:c16="http://schemas.microsoft.com/office/drawing/2014/chart" uri="{C3380CC4-5D6E-409C-BE32-E72D297353CC}">
              <c16:uniqueId val="{00000002-F7A0-4B3E-AE86-CA33BC8577CC}"/>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{22F82BB3-8B83-4E4F-871A-B5F205AB0B67}</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0-5F92-4DC7-8735-34572BE7C2B1}"/>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{D290C77C-D718-438D-84DA-2DBF4F02DF66}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5F92-4DC7-8735-34572BE7C2B1}"/>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{B2545C6E-77D8-4B51-AC85-1784A3B875EA}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5F92-4DC7-8735-34572BE7C2B1}"/>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{DA113E6B-54CB-467E-96E7-4021E1921B70}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5F92-4DC7-8735-34572BE7C2B1}"/>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{7E7234BB-AE1F-4675-9CF1-C28ED06A1416}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5F92-4DC7-8735-34572BE7C2B1}"/>
                </c:ext>
              </c:extLst>
            </c:dLbl>
            <c:dLbl>
              <c:idx val="8"/>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{DA57A42D-4DE6-4B1D-BD27-972CA8B489AC}</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5-5F92-4DC7-8735-34572BE7C2B1}"/>
                </c:ext>
              </c:extLst>
            </c:dLbl>
            <c:dLbl>
              <c:idx val="16"/>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{9E48CEC5-6C76-40A6-B053-28B4513D09B8}</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06-5F92-4DC7-8735-34572BE7C2B1}"/>
                </c:ext>
              </c:extLst>
            </c:dLbl>
            <c:dLbl>
              <c:idx val="24"/>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{7163AA6E-E1E9-4EA1-BEB7-7B5D10CB1A59}</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07-5F92-4DC7-8735-34572BE7C2B1}"/>
                </c:ext>
              </c:extLst>
            </c:dLbl>
            <c:dLbl>
              <c:idx val="32"/>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{CB3EE55C-DB27-4A47-8AE8-7B7CBA84E129}</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08-5F92-4DC7-8735-34572BE7C2B1}"/>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56.5</c:v>
                </c:pt>
                <c:pt idx="8">
                  <c:v>57.2</c:v>
                </c:pt>
                <c:pt idx="16">
                  <c:v>57.6</c:v>
                </c:pt>
                <c:pt idx="24">
                  <c:v>55.2</c:v>
                </c:pt>
                <c:pt idx="32">
                  <c:v>55.5</c:v>
                </c:pt>
              </c:numCache>
            </c:numRef>
          </c:xVal>
          <c:yVal>
            <c:numRef>
              <c:f>公会計指標分析・財政指標組合せ分析表!$BP$51:$DC$51</c:f>
              <c:numCache>
                <c:formatCode>#,##0.0;"▲ "#,##0.0</c:formatCode>
                <c:ptCount val="40"/>
                <c:pt idx="0">
                  <c:v>26.1</c:v>
                </c:pt>
                <c:pt idx="8">
                  <c:v>5.4</c:v>
                </c:pt>
                <c:pt idx="16">
                  <c:v>2</c:v>
                </c:pt>
                <c:pt idx="24">
                  <c:v>15.1</c:v>
                </c:pt>
                <c:pt idx="32">
                  <c:v>22.9</c:v>
                </c:pt>
              </c:numCache>
            </c:numRef>
          </c:yVal>
          <c:smooth val="0"/>
          <c:extLst>
            <c:ext xmlns:c16="http://schemas.microsoft.com/office/drawing/2014/chart" uri="{C3380CC4-5D6E-409C-BE32-E72D297353CC}">
              <c16:uniqueId val="{00000009-5F92-4DC7-8735-34572BE7C2B1}"/>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H29</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{89C52F76-A68C-4EA7-8C76-3FF53E6D25C7}</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A-5F92-4DC7-8735-34572BE7C2B1}"/>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{7375EC85-9137-4E2A-AD3E-EB9ED9E0B474}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5F92-4DC7-8735-34572BE7C2B1}"/>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{4470CD8A-BBC4-4002-8322-D3788F98E24D}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5F92-4DC7-8735-34572BE7C2B1}"/>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{C28406DB-77E0-496D-AB73-91549DC73FED}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5F92-4DC7-8735-34572BE7C2B1}"/>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{749D7D7D-CF92-4BC5-81DD-A84DE965C34E}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5F92-4DC7-8735-34572BE7C2B1}"/>
                </c:ext>
              </c:extLst>
            </c:dLbl>
            <c:dLbl>
              <c:idx val="8"/>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{9A3FA26F-D552-46EF-AA7E-41865D3DD873}</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F-5F92-4DC7-8735-34572BE7C2B1}"/>
                </c:ext>
              </c:extLst>
            </c:dLbl>
            <c:dLbl>
              <c:idx val="16"/>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{F62AC4DE-4637-4A9B-9B97-768315C35AA6}</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10-5F92-4DC7-8735-34572BE7C2B1}"/>
                </c:ext>
              </c:extLst>
            </c:dLbl>
            <c:dLbl>
              <c:idx val="24"/>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{D5140F22-BA1C-4B2D-8DFA-4671D5C6CB5D}</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11-5F92-4DC7-8735-34572BE7C2B1}"/>
                </c:ext>
              </c:extLst>
            </c:dLbl>
            <c:dLbl>
              <c:idx val="32"/>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{04FA61A7-0037-468C-9811-C83C8E8B2D36}</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12-5F92-4DC7-8735-34572BE7C2B1}"/>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58.9</c:v>
                </c:pt>
                <c:pt idx="8">
                  <c:v>60</c:v>
                </c:pt>
                <c:pt idx="16">
                  <c:v>60.6</c:v>
                </c:pt>
                <c:pt idx="24">
                  <c:v>62.3</c:v>
                </c:pt>
                <c:pt idx="32">
                  <c:v>62.1</c:v>
                </c:pt>
              </c:numCache>
            </c:numRef>
          </c:xVal>
          <c:yVal>
            <c:numRef>
              <c:f>公会計指標分析・財政指標組合せ分析表!$BP$55:$DC$55</c:f>
              <c:numCache>
                <c:formatCode>#,##0.0;"▲ "#,##0.0</c:formatCode>
                <c:ptCount val="40"/>
                <c:pt idx="0">
                  <c:v>30.2</c:v>
                </c:pt>
                <c:pt idx="8">
                  <c:v>25.4</c:v>
                </c:pt>
                <c:pt idx="16">
                  <c:v>23</c:v>
                </c:pt>
                <c:pt idx="24">
                  <c:v>28</c:v>
                </c:pt>
                <c:pt idx="32">
                  <c:v>19.2</c:v>
                </c:pt>
              </c:numCache>
            </c:numRef>
          </c:yVal>
          <c:smooth val="0"/>
          <c:extLst>
            <c:ext xmlns:c16="http://schemas.microsoft.com/office/drawing/2014/chart" uri="{C3380CC4-5D6E-409C-BE32-E72D297353CC}">
              <c16:uniqueId val="{00000013-5F92-4DC7-8735-34572BE7C2B1}"/>
            </c:ext>
          </c:extLst>
        </c:ser>
        <c:dLbls>
          <c:showLegendKey val="0"/>
          <c:showVal val="1"/>
          <c:showCatName val="0"/>
          <c:showSerName val="0"/>
          <c:showPercent val="0"/>
          <c:showBubbleSize val="0"/>
        </c:dLbls>
        <c:axId val="46179840"/>
        <c:axId val="46181760"/>
      </c:scatterChart>
      <c:valAx>
        <c:axId val="46179840"/>
        <c:scaling>
          <c:orientation val="maxMin"/>
          <c:max val="63"/>
          <c:min val="54"/>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4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{8B11DA55-32AE-4C31-B709-CB4D0BF1D535}</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0-2459-4995-9441-97A47706EA7C}"/>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{227D56E2-B39F-4645-8461-91760A4BD295}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2459-4995-9441-97A47706EA7C}"/>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{9443D81C-E6EF-45BE-8126-1257122B7428}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2459-4995-9441-97A47706EA7C}"/>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{1A6206F7-C5BD-4551-B7B3-7CFB05E4B638}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2459-4995-9441-97A47706EA7C}"/>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{45300C65-045E-4CF3-9D86-EB195610ACCC}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2459-4995-9441-97A47706EA7C}"/>
                </c:ext>
              </c:extLst>
            </c:dLbl>
            <c:dLbl>
              <c:idx val="8"/>
              <c:tx>
                <c:strRef>
                  <c:f>公会計指標分析・財政指標組合せ分析表!$BX$72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{C2DB65D1-4A4B-41EA-8453-A69F71F83E42}</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5-2459-4995-9441-97A47706EA7C}"/>
                </c:ext>
              </c:extLst>
            </c:dLbl>
            <c:dLbl>
              <c:idx val="16"/>
              <c:tx>
                <c:strRef>
                  <c:f>公会計指標分析・財政指標組合せ分析表!$CF$72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{F6AAB506-BC8B-4085-AC36-430091B0AB75}</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06-2459-4995-9441-97A47706EA7C}"/>
                </c:ext>
              </c:extLst>
            </c:dLbl>
            <c:dLbl>
              <c:idx val="24"/>
              <c:tx>
                <c:strRef>
                  <c:f>公会計指標分析・財政指標組合せ分析表!$CN$72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{4E257AE9-E629-4D17-948C-1A545AB1B4D1}</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07-2459-4995-9441-97A47706EA7C}"/>
                </c:ext>
              </c:extLst>
            </c:dLbl>
            <c:dLbl>
              <c:idx val="32"/>
              <c:tx>
                <c:strRef>
                  <c:f>公会計指標分析・財政指標組合せ分析表!$CV$72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{4C418213-3A51-41D1-A40C-597BE3A92396}</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08-2459-4995-9441-97A47706EA7C}"/>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11.1</c:v>
                </c:pt>
                <c:pt idx="8">
                  <c:v>10.199999999999999</c:v>
                </c:pt>
                <c:pt idx="16">
                  <c:v>8.9</c:v>
                </c:pt>
                <c:pt idx="24">
                  <c:v>8.6999999999999993</c:v>
                </c:pt>
                <c:pt idx="32">
                  <c:v>9.1</c:v>
                </c:pt>
              </c:numCache>
            </c:numRef>
          </c:xVal>
          <c:yVal>
            <c:numRef>
              <c:f>公会計指標分析・財政指標組合せ分析表!$BP$73:$DC$73</c:f>
              <c:numCache>
                <c:formatCode>#,##0.0;"▲ "#,##0.0</c:formatCode>
                <c:ptCount val="40"/>
                <c:pt idx="0">
                  <c:v>26.1</c:v>
                </c:pt>
                <c:pt idx="8">
                  <c:v>5.4</c:v>
                </c:pt>
                <c:pt idx="16">
                  <c:v>2</c:v>
                </c:pt>
                <c:pt idx="24">
                  <c:v>15.1</c:v>
                </c:pt>
                <c:pt idx="32">
                  <c:v>22.9</c:v>
                </c:pt>
              </c:numCache>
            </c:numRef>
          </c:yVal>
          <c:smooth val="0"/>
          <c:extLst>
            <c:ext xmlns:c16="http://schemas.microsoft.com/office/drawing/2014/chart" uri="{C3380CC4-5D6E-409C-BE32-E72D297353CC}">
              <c16:uniqueId val="{00000009-2459-4995-9441-97A47706EA7C}"/>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H29</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{20872C9F-D5A8-4823-B940-DF91AAE94F46}</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A-2459-4995-9441-97A47706EA7C}"/>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{855FF38F-FB54-4D6D-A6CD-FF4F89254C9B}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2459-4995-9441-97A47706EA7C}"/>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{E7A2B292-17B9-4598-9269-598D4B982EDD}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2459-4995-9441-97A47706EA7C}"/>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{94FA15F1-473E-4588-8F37-1750CB2BE782}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2459-4995-9441-97A47706EA7C}"/>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{9888CA38-EE82-4F84-9169-DBE27CF7991F}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2459-4995-9441-97A47706EA7C}"/>
                </c:ext>
              </c:extLst>
            </c:dLbl>
            <c:dLbl>
              <c:idx val="8"/>
              <c:layout>
                <c:manualLayout>
                  <c:x val="0"/>
                  <c:y val="2.2124696984114988E-4"/>
                </c:manualLayout>
              </c:layout>
              <c:tx>
                <c:strRef>
                  <c:f>公会計指標分析・財政指標組合せ分析表!$BX$72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{962F70C0-2169-4C95-9D02-FD111DD28D02}</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F-2459-4995-9441-97A47706EA7C}"/>
                </c:ext>
              </c:extLst>
            </c:dLbl>
            <c:dLbl>
              <c:idx val="16"/>
              <c:layout>
                <c:manualLayout>
                  <c:x val="0"/>
                  <c:y val="-2.2124696984122963E-4"/>
                </c:manualLayout>
              </c:layout>
              <c:tx>
                <c:strRef>
                  <c:f>公会計指標分析・財政指標組合せ分析表!$CF$72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{ADD2D524-0C53-43A9-A913-33F481B86B7D}</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10-2459-4995-9441-97A47706EA7C}"/>
                </c:ext>
              </c:extLst>
            </c:dLbl>
            <c:dLbl>
              <c:idx val="24"/>
              <c:tx>
                <c:strRef>
                  <c:f>公会計指標分析・財政指標組合せ分析表!$CN$72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{A794CEC0-8EE5-4E13-B190-40D4090F0444}</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11-2459-4995-9441-97A47706EA7C}"/>
                </c:ext>
              </c:extLst>
            </c:dLbl>
            <c:dLbl>
              <c:idx val="32"/>
              <c:tx>
                <c:strRef>
                  <c:f>公会計指標分析・財政指標組合せ分析表!$CV$72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{A9A0E4C2-3D61-4DAF-8873-A0E22C77630B}</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12-2459-4995-9441-97A47706EA7C}"/>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8</c:v>
                </c:pt>
                <c:pt idx="8">
                  <c:v>7.8</c:v>
                </c:pt>
                <c:pt idx="16">
                  <c:v>7.7</c:v>
                </c:pt>
                <c:pt idx="24">
                  <c:v>7.5</c:v>
                </c:pt>
                <c:pt idx="32">
                  <c:v>8</c:v>
                </c:pt>
              </c:numCache>
            </c:numRef>
          </c:xVal>
          <c:yVal>
            <c:numRef>
              <c:f>公会計指標分析・財政指標組合せ分析表!$BP$77:$DC$77</c:f>
              <c:numCache>
                <c:formatCode>#,##0.0;"▲ "#,##0.0</c:formatCode>
                <c:ptCount val="40"/>
                <c:pt idx="0">
                  <c:v>30.2</c:v>
                </c:pt>
                <c:pt idx="8">
                  <c:v>25.4</c:v>
                </c:pt>
                <c:pt idx="16">
                  <c:v>23</c:v>
                </c:pt>
                <c:pt idx="24">
                  <c:v>28</c:v>
                </c:pt>
                <c:pt idx="32">
                  <c:v>19.2</c:v>
                </c:pt>
              </c:numCache>
            </c:numRef>
          </c:yVal>
          <c:smooth val="0"/>
          <c:extLst>
            <c:ext xmlns:c16="http://schemas.microsoft.com/office/drawing/2014/chart" uri="{C3380CC4-5D6E-409C-BE32-E72D297353CC}">
              <c16:uniqueId val="{00000013-2459-4995-9441-97A47706EA7C}"/>
            </c:ext>
          </c:extLst>
        </c:ser>
        <c:dLbls>
          <c:showLegendKey val="0"/>
          <c:showVal val="1"/>
          <c:showCatName val="0"/>
          <c:showSerName val="0"/>
          <c:showPercent val="0"/>
          <c:showBubbleSize val="0"/>
        </c:dLbls>
        <c:axId val="84219776"/>
        <c:axId val="84234240"/>
      </c:scatterChart>
      <c:valAx>
        <c:axId val="84219776"/>
        <c:scaling>
          <c:orientation val="maxMin"/>
          <c:max val="12"/>
          <c:min val="7"/>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4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90824FF0-ACC4-44DF-8949-87F83871D09F}"/>
            </a:ext>
          </a:extLst>
        </xdr:cNvPr>
        <xdr:cNvSpPr>
          <a:spLocks noChangeArrowheads="1"/>
        </xdr:cNvSpPr>
      </xdr:nvSpPr>
      <xdr:spPr bwMode="auto">
        <a:xfrm rot="5400000">
          <a:off x="6757988" y="433863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40CFF987-A582-49D5-B2AE-110B4C2B6C34}"/>
            </a:ext>
          </a:extLst>
        </xdr:cNvPr>
        <xdr:cNvSpPr>
          <a:spLocks/>
        </xdr:cNvSpPr>
      </xdr:nvSpPr>
      <xdr:spPr bwMode="auto">
        <a:xfrm>
          <a:off x="8982075" y="560070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熊本県宇城市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「元利償還金」について、教育施設整備事業等の建設事業を実施しおり、令和</a:t>
          </a:r>
          <a:r>
            <a:rPr kumimoji="1" lang="en-US" altLang="ja-JP" sz="1400">
              <a:latin typeface="ＭＳ ゴシック" pitchFamily="49" charset="-128"/>
              <a:ea typeface="ＭＳ ゴシック" pitchFamily="49" charset="-128"/>
            </a:rPr>
            <a:t>2</a:t>
          </a:r>
          <a:r>
            <a:rPr kumimoji="1" lang="ja-JP" altLang="en-US" sz="1400">
              <a:latin typeface="ＭＳ ゴシック" pitchFamily="49" charset="-128"/>
              <a:ea typeface="ＭＳ ゴシック" pitchFamily="49" charset="-128"/>
            </a:rPr>
            <a:t>年度から増加している。これに伴い、「実質公債費比率の分子」についても、令和元年度まで減少していたが令和</a:t>
          </a:r>
          <a:r>
            <a:rPr kumimoji="1" lang="en-US" altLang="ja-JP" sz="1400">
              <a:latin typeface="ＭＳ ゴシック" pitchFamily="49" charset="-128"/>
              <a:ea typeface="ＭＳ ゴシック" pitchFamily="49" charset="-128"/>
            </a:rPr>
            <a:t>2</a:t>
          </a:r>
          <a:r>
            <a:rPr kumimoji="1" lang="ja-JP" altLang="en-US" sz="1400">
              <a:latin typeface="ＭＳ ゴシック" pitchFamily="49" charset="-128"/>
              <a:ea typeface="ＭＳ ゴシック" pitchFamily="49" charset="-128"/>
            </a:rPr>
            <a:t>年度から増加に転じている。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今後も引き続き教育施設整備事業等を実施していくことに加え、宇城広域連合で計画している廃棄物処理施設整備事業に係る大型事業の公債費負担要因も重なることから、「実質公債費率の分子」の悪化が懸念される。</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　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熊本県宇城市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「一般会計等に係る地方債の現在高」は、熊本地震に係る復旧復興事業や教育施設等整備事業の影響により、令和元年度から年々増加している。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「公営企業債繰入見込額」についても、下水道事業における分流式下水等に要する経費の繰出しが増加したこと等により、令和</a:t>
          </a:r>
          <a:r>
            <a:rPr kumimoji="1" lang="en-US" altLang="ja-JP" sz="1400">
              <a:latin typeface="ＭＳ ゴシック" pitchFamily="49" charset="-128"/>
              <a:ea typeface="ＭＳ ゴシック" pitchFamily="49" charset="-128"/>
            </a:rPr>
            <a:t>3</a:t>
          </a:r>
          <a:r>
            <a:rPr kumimoji="1" lang="ja-JP" altLang="en-US" sz="1400">
              <a:latin typeface="ＭＳ ゴシック" pitchFamily="49" charset="-128"/>
              <a:ea typeface="ＭＳ ゴシック" pitchFamily="49" charset="-128"/>
            </a:rPr>
            <a:t>年度は前年度から大幅に増加している。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一方、充当可能財源等「充当可能基金」の令和</a:t>
          </a:r>
          <a:r>
            <a:rPr kumimoji="1" lang="en-US" altLang="ja-JP" sz="1400">
              <a:latin typeface="ＭＳ ゴシック" pitchFamily="49" charset="-128"/>
              <a:ea typeface="ＭＳ ゴシック" pitchFamily="49" charset="-128"/>
            </a:rPr>
            <a:t>3</a:t>
          </a:r>
          <a:r>
            <a:rPr kumimoji="1" lang="ja-JP" altLang="en-US" sz="1400">
              <a:latin typeface="ＭＳ ゴシック" pitchFamily="49" charset="-128"/>
              <a:ea typeface="ＭＳ ゴシック" pitchFamily="49" charset="-128"/>
            </a:rPr>
            <a:t>年度は</a:t>
          </a:r>
          <a:r>
            <a:rPr kumimoji="1" lang="en-US" altLang="ja-JP" sz="1400">
              <a:latin typeface="ＭＳ ゴシック" pitchFamily="49" charset="-128"/>
              <a:ea typeface="ＭＳ ゴシック" pitchFamily="49" charset="-128"/>
            </a:rPr>
            <a:t>2</a:t>
          </a:r>
          <a:r>
            <a:rPr kumimoji="1" lang="ja-JP" altLang="en-US" sz="1400">
              <a:latin typeface="ＭＳ ゴシック" pitchFamily="49" charset="-128"/>
              <a:ea typeface="ＭＳ ゴシック" pitchFamily="49" charset="-128"/>
            </a:rPr>
            <a:t>年度と同程度であった。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これらにより、「将来負担比率の分子」は令和</a:t>
          </a:r>
          <a:r>
            <a:rPr kumimoji="1" lang="en-US" altLang="ja-JP" sz="1400">
              <a:latin typeface="ＭＳ ゴシック" pitchFamily="49" charset="-128"/>
              <a:ea typeface="ＭＳ ゴシック" pitchFamily="49" charset="-128"/>
            </a:rPr>
            <a:t>2</a:t>
          </a:r>
          <a:r>
            <a:rPr kumimoji="1" lang="ja-JP" altLang="en-US" sz="1400">
              <a:latin typeface="ＭＳ ゴシック" pitchFamily="49" charset="-128"/>
              <a:ea typeface="ＭＳ ゴシック" pitchFamily="49" charset="-128"/>
            </a:rPr>
            <a:t>年度から増加しており、今後も教育施設等整備事業等の建設事業を予定しているため、地方債残高は更に増加する見込みであるが、交付税算入率が有利な合併特例債にも限りがあるため、「将来負担比率の分子」の更なる悪化が懸念され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3</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熊本県宇城市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普通交付税の合併算定替えによる特例措置の適用期間終了を見据え、平成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年度まで順調に積み増してきた財政調整基金について、平成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年度は熊本地震に対応するため、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1,600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百万円取り崩したことにより年度末残高は大幅に減少したが、平成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年度以降は財政調整基金の取崩しに依存することなく財政運営を行ってきたところである。令和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年度は歳計剰余金等を財政調整基金へ</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432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百万円積み立てを行い、また、その他の基金についても、それぞれの目的に応じて必要な積立及び取崩しを行ったことから、基金全体として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百万円（前年度比▲</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0.2%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）減少した。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普通交付税の段階的縮減（令和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一本算定）のみならず、災害廃棄物処理に係る災害対策債や公共施設等の災害復旧事業債等の償還開始、さらに防災拠点センター建設や小中学校施設の建替えなどに加え、長期化する新型コロナウイルスへの緊急突発的な支出等、財源調整の対応範囲が拡大され、自主財源の乏しい本市にとって、これまで積み増してきた財政調整基金の取崩しを要することとなる。また、震災後新規で造成した熊本地震復興基金は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年度が終期とされているが、令和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年度で全額取崩す予定としており、基金全体として減少を見込んでいる。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地域振興基金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市の振興及び地域活性化事業の費用に充てる。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社会福祉基金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高齢者、障がい者及び児童の福祉の向上並びにこれらの者の快適な生活環境の形成等に要する経費の財源に充てる。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奨学基金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福祉の増進と郷土社会に有用な人材を育成するために要する経費に充てる。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年熊本地震復興基金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年熊本地震からの早期の復興を図るために要する経費に充てる。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農林水産物直売交流施設整備基金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農林水産物直売交流施設の将来における改修及び整備促進に必要な経費の財源に充てる。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地域振興基金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：原資であるふるさと応援寄附金を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188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百万円を積立て、不知火文化プラザ改修事業等の財源として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423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百万円取り崩したことにより、前年度より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235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百万円（前年度比▲</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）減少した。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年熊本地震復興基金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：応急仮設住宅みんなの家移転事業等の財源として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252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百万円取り崩したことにより、前年度より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252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百万円（前年度▲比</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72.8%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）減少した。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農林水産物直売交流施設整備基金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百万円積み立てを行い、道の駅うきの外壁改修の財源として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百万円取り崩したことにより、前年度より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百万円（前年度比＋</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11.3%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）増加した。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地域振興基金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応援寄附金は寄附者が指定した事業の財源とすることが前提であり、その使途を明確化するため、担当課提案制度を確立し、ふるさと応援寄附金事業選考委員会にて応募事業を採択したうえで、基金を活用し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年熊本地震復興基金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：応急仮設住宅・みんなの家移転事業に残額</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百万円を全額取り崩す予定としている。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年度は歳計剰余金等を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432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百万円積み立てを行ったことから、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432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百万円（前年度比＋</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）増加した。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歳入に見合った歳出への転換を図りつつ、合併算定替の適用期限終了後の普通交付税や施設の老朽化に伴う更新費用、コロナ禍における財政出動や突発的な災害などに耐え得る残高水準を検討し、決算状況等を踏まえて可能な限り積み立てを行っ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財政調整基金残高の推計（令和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年度見込）</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R3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年度末残高</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9,557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百万円＋歳計剰余金・運用益等積立</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441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百万円（予算）－取崩額</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百万円（予算）＝</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R4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年度末残高見込</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8,998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災害対策債の償還に充てるため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百万円を取り崩したことにより、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百万円（前年度比▲</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）減少した。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災害対策債分で毎年度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年度まで取崩し、また、過疎対策事業債分で毎年度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年度まで取崩し、市債の償還に充てることで後年度の財政負担軽減を行う予定としており、基金は減少する見込みである。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59A1836F-62CA-4FF1-9AB7-02F607837E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F3D7B3C1-FB65-4C4D-86F9-5688F018A1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a:extLst>
            <a:ext uri="{FF2B5EF4-FFF2-40B4-BE49-F238E27FC236}">
              <a16:creationId xmlns:a16="http://schemas.microsoft.com/office/drawing/2014/main" id="{1B8F6B75-F7BB-4E8E-8DFB-C612D309992C}"/>
            </a:ext>
          </a:extLst>
        </xdr:cNvPr>
        <xdr:cNvSpPr/>
      </xdr:nvSpPr>
      <xdr:spPr>
        <a:xfrm>
          <a:off x="355600" y="63500"/>
          <a:ext cx="11139805" cy="2597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a:extLst>
            <a:ext uri="{FF2B5EF4-FFF2-40B4-BE49-F238E27FC236}">
              <a16:creationId xmlns:a16="http://schemas.microsoft.com/office/drawing/2014/main" id="{65868E68-236A-4AAA-9A65-E854C34F687A}"/>
            </a:ext>
          </a:extLst>
        </xdr:cNvPr>
        <xdr:cNvSpPr/>
      </xdr:nvSpPr>
      <xdr:spPr>
        <a:xfrm>
          <a:off x="15013305" y="167640"/>
          <a:ext cx="3473450" cy="1682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a:extLst>
            <a:ext uri="{FF2B5EF4-FFF2-40B4-BE49-F238E27FC236}">
              <a16:creationId xmlns:a16="http://schemas.microsoft.com/office/drawing/2014/main" id="{BF25D507-5C69-4EB9-93E9-13EE07B82498}"/>
            </a:ext>
          </a:extLst>
        </xdr:cNvPr>
        <xdr:cNvSpPr/>
      </xdr:nvSpPr>
      <xdr:spPr>
        <a:xfrm>
          <a:off x="15015845" y="170180"/>
          <a:ext cx="3451860" cy="1631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a:extLst>
            <a:ext uri="{FF2B5EF4-FFF2-40B4-BE49-F238E27FC236}">
              <a16:creationId xmlns:a16="http://schemas.microsoft.com/office/drawing/2014/main" id="{FA823714-7588-4F52-9F76-7CF9331DDA9F}"/>
            </a:ext>
          </a:extLst>
        </xdr:cNvPr>
        <xdr:cNvSpPr/>
      </xdr:nvSpPr>
      <xdr:spPr>
        <a:xfrm>
          <a:off x="15041245" y="165100"/>
          <a:ext cx="3394710" cy="14541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熊本県宇城市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a:extLst>
            <a:ext uri="{FF2B5EF4-FFF2-40B4-BE49-F238E27FC236}">
              <a16:creationId xmlns:a16="http://schemas.microsoft.com/office/drawing/2014/main" id="{084F71C4-0697-4466-8096-B8A6F2060D6A}"/>
            </a:ext>
          </a:extLst>
        </xdr:cNvPr>
        <xdr:cNvSpPr/>
      </xdr:nvSpPr>
      <xdr:spPr>
        <a:xfrm>
          <a:off x="12539345" y="167640"/>
          <a:ext cx="2340610" cy="1682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a:extLst>
            <a:ext uri="{FF2B5EF4-FFF2-40B4-BE49-F238E27FC236}">
              <a16:creationId xmlns:a16="http://schemas.microsoft.com/office/drawing/2014/main" id="{0C0C22E9-6F8D-49B9-8A47-312470131F64}"/>
            </a:ext>
          </a:extLst>
        </xdr:cNvPr>
        <xdr:cNvSpPr/>
      </xdr:nvSpPr>
      <xdr:spPr>
        <a:xfrm>
          <a:off x="12564745" y="170180"/>
          <a:ext cx="2296160" cy="1631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a:extLst>
            <a:ext uri="{FF2B5EF4-FFF2-40B4-BE49-F238E27FC236}">
              <a16:creationId xmlns:a16="http://schemas.microsoft.com/office/drawing/2014/main" id="{BB727FF1-7C66-44CE-852D-AC632A2A81B4}"/>
            </a:ext>
          </a:extLst>
        </xdr:cNvPr>
        <xdr:cNvSpPr/>
      </xdr:nvSpPr>
      <xdr:spPr>
        <a:xfrm>
          <a:off x="12590145" y="165100"/>
          <a:ext cx="2261870" cy="15811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a:extLst>
            <a:ext uri="{FF2B5EF4-FFF2-40B4-BE49-F238E27FC236}">
              <a16:creationId xmlns:a16="http://schemas.microsoft.com/office/drawing/2014/main" id="{71A3D5BA-6EE6-493B-9A96-97C9FA7DB834}"/>
            </a:ext>
          </a:extLst>
        </xdr:cNvPr>
        <xdr:cNvSpPr/>
      </xdr:nvSpPr>
      <xdr:spPr>
        <a:xfrm>
          <a:off x="436880" y="357505"/>
          <a:ext cx="8879205" cy="159131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a:extLst>
            <a:ext uri="{FF2B5EF4-FFF2-40B4-BE49-F238E27FC236}">
              <a16:creationId xmlns:a16="http://schemas.microsoft.com/office/drawing/2014/main" id="{61C418C9-95E6-42C7-82AD-79A41210774B}"/>
            </a:ext>
          </a:extLst>
        </xdr:cNvPr>
        <xdr:cNvSpPr/>
      </xdr:nvSpPr>
      <xdr:spPr>
        <a:xfrm>
          <a:off x="558165" y="389255"/>
          <a:ext cx="1214120" cy="15278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a:extLst>
            <a:ext uri="{FF2B5EF4-FFF2-40B4-BE49-F238E27FC236}">
              <a16:creationId xmlns:a16="http://schemas.microsoft.com/office/drawing/2014/main" id="{C3D59823-738E-4B7A-B9F2-CF19ADB133A9}"/>
            </a:ext>
          </a:extLst>
        </xdr:cNvPr>
        <xdr:cNvSpPr/>
      </xdr:nvSpPr>
      <xdr:spPr>
        <a:xfrm>
          <a:off x="1731645" y="389255"/>
          <a:ext cx="1173480" cy="15278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57,981
57,432
188.61
37,608,565
36,440,534
878,043
18,333,181
42,782,318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a:extLst>
            <a:ext uri="{FF2B5EF4-FFF2-40B4-BE49-F238E27FC236}">
              <a16:creationId xmlns:a16="http://schemas.microsoft.com/office/drawing/2014/main" id="{C4BC711E-6F57-4A38-BBF3-196B9E615449}"/>
            </a:ext>
          </a:extLst>
        </xdr:cNvPr>
        <xdr:cNvSpPr/>
      </xdr:nvSpPr>
      <xdr:spPr>
        <a:xfrm>
          <a:off x="2905125" y="389255"/>
          <a:ext cx="1341120" cy="15278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a:extLst>
            <a:ext uri="{FF2B5EF4-FFF2-40B4-BE49-F238E27FC236}">
              <a16:creationId xmlns:a16="http://schemas.microsoft.com/office/drawing/2014/main" id="{53DC0818-363D-4D2F-84A2-833C478D6684}"/>
            </a:ext>
          </a:extLst>
        </xdr:cNvPr>
        <xdr:cNvSpPr/>
      </xdr:nvSpPr>
      <xdr:spPr>
        <a:xfrm>
          <a:off x="4246245" y="408305"/>
          <a:ext cx="1780540" cy="7683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a:extLst>
            <a:ext uri="{FF2B5EF4-FFF2-40B4-BE49-F238E27FC236}">
              <a16:creationId xmlns:a16="http://schemas.microsoft.com/office/drawing/2014/main" id="{613979BA-E7D9-45AE-9702-AA47CA895904}"/>
            </a:ext>
          </a:extLst>
        </xdr:cNvPr>
        <xdr:cNvSpPr/>
      </xdr:nvSpPr>
      <xdr:spPr>
        <a:xfrm>
          <a:off x="6026785" y="408305"/>
          <a:ext cx="1109980" cy="7683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9.1
22.9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a:extLst>
            <a:ext uri="{FF2B5EF4-FFF2-40B4-BE49-F238E27FC236}">
              <a16:creationId xmlns:a16="http://schemas.microsoft.com/office/drawing/2014/main" id="{94FEB0A3-6E06-4568-87B2-7393F8349EA8}"/>
            </a:ext>
          </a:extLst>
        </xdr:cNvPr>
        <xdr:cNvSpPr/>
      </xdr:nvSpPr>
      <xdr:spPr>
        <a:xfrm>
          <a:off x="7200265" y="421005"/>
          <a:ext cx="566420" cy="7683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a:extLst>
            <a:ext uri="{FF2B5EF4-FFF2-40B4-BE49-F238E27FC236}">
              <a16:creationId xmlns:a16="http://schemas.microsoft.com/office/drawing/2014/main" id="{FD66E89B-7B4E-4DB2-B637-BDA74CC3A33D}"/>
            </a:ext>
          </a:extLst>
        </xdr:cNvPr>
        <xdr:cNvSpPr/>
      </xdr:nvSpPr>
      <xdr:spPr>
        <a:xfrm>
          <a:off x="4246245" y="1015365"/>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a:extLst>
            <a:ext uri="{FF2B5EF4-FFF2-40B4-BE49-F238E27FC236}">
              <a16:creationId xmlns:a16="http://schemas.microsoft.com/office/drawing/2014/main" id="{32DD8ADF-DF80-421E-A85C-D098009EBD3D}"/>
            </a:ext>
          </a:extLst>
        </xdr:cNvPr>
        <xdr:cNvSpPr/>
      </xdr:nvSpPr>
      <xdr:spPr>
        <a:xfrm>
          <a:off x="6090285" y="1015365"/>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a:extLst>
            <a:ext uri="{FF2B5EF4-FFF2-40B4-BE49-F238E27FC236}">
              <a16:creationId xmlns:a16="http://schemas.microsoft.com/office/drawing/2014/main" id="{8DE9F29B-852B-4FFB-A69D-0B57F78FBA68}"/>
            </a:ext>
          </a:extLst>
        </xdr:cNvPr>
        <xdr:cNvSpPr/>
      </xdr:nvSpPr>
      <xdr:spPr>
        <a:xfrm>
          <a:off x="9765665" y="357505"/>
          <a:ext cx="1341120" cy="10947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a:extLst>
            <a:ext uri="{FF2B5EF4-FFF2-40B4-BE49-F238E27FC236}">
              <a16:creationId xmlns:a16="http://schemas.microsoft.com/office/drawing/2014/main" id="{FDDB7510-90FA-477A-A2DA-1D1FDFAA4BAB}"/>
            </a:ext>
          </a:extLst>
        </xdr:cNvPr>
        <xdr:cNvSpPr/>
      </xdr:nvSpPr>
      <xdr:spPr>
        <a:xfrm>
          <a:off x="9987915" y="421005"/>
          <a:ext cx="1173480" cy="977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a:extLst>
            <a:ext uri="{FF2B5EF4-FFF2-40B4-BE49-F238E27FC236}">
              <a16:creationId xmlns:a16="http://schemas.microsoft.com/office/drawing/2014/main" id="{A89C6E4A-AB5D-441F-BDDA-8934C2D23624}"/>
            </a:ext>
          </a:extLst>
        </xdr:cNvPr>
        <xdr:cNvSpPr/>
      </xdr:nvSpPr>
      <xdr:spPr>
        <a:xfrm>
          <a:off x="9987915" y="531495"/>
          <a:ext cx="1173480" cy="509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a:extLst>
            <a:ext uri="{FF2B5EF4-FFF2-40B4-BE49-F238E27FC236}">
              <a16:creationId xmlns:a16="http://schemas.microsoft.com/office/drawing/2014/main" id="{980A7515-AB7F-41FD-A8A5-41D0474B57DC}"/>
            </a:ext>
          </a:extLst>
        </xdr:cNvPr>
        <xdr:cNvSpPr/>
      </xdr:nvSpPr>
      <xdr:spPr>
        <a:xfrm>
          <a:off x="9987915" y="866775"/>
          <a:ext cx="1292860" cy="636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a:extLst>
            <a:ext uri="{FF2B5EF4-FFF2-40B4-BE49-F238E27FC236}">
              <a16:creationId xmlns:a16="http://schemas.microsoft.com/office/drawing/2014/main" id="{20D7927F-07BD-4A27-8FF3-9CD7A630BB36}"/>
            </a:ext>
          </a:extLst>
        </xdr:cNvPr>
        <xdr:cNvCxnSpPr/>
      </xdr:nvCxnSpPr>
      <xdr:spPr>
        <a:xfrm flipH="1">
          <a:off x="9825355" y="502285"/>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a:extLst>
            <a:ext uri="{FF2B5EF4-FFF2-40B4-BE49-F238E27FC236}">
              <a16:creationId xmlns:a16="http://schemas.microsoft.com/office/drawing/2014/main" id="{C4DA5FFD-795A-4D89-A24A-E61C486DC86B}"/>
            </a:ext>
          </a:extLst>
        </xdr:cNvPr>
        <xdr:cNvSpPr/>
      </xdr:nvSpPr>
      <xdr:spPr>
        <a:xfrm>
          <a:off x="9879330" y="471805"/>
          <a:ext cx="101600" cy="330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a:extLst>
            <a:ext uri="{FF2B5EF4-FFF2-40B4-BE49-F238E27FC236}">
              <a16:creationId xmlns:a16="http://schemas.microsoft.com/office/drawing/2014/main" id="{80EEE493-5AEB-45F3-BDB4-7DC6A97B9E7D}"/>
            </a:ext>
          </a:extLst>
        </xdr:cNvPr>
        <xdr:cNvSpPr/>
      </xdr:nvSpPr>
      <xdr:spPr>
        <a:xfrm>
          <a:off x="9879330" y="62039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a:extLst>
            <a:ext uri="{FF2B5EF4-FFF2-40B4-BE49-F238E27FC236}">
              <a16:creationId xmlns:a16="http://schemas.microsoft.com/office/drawing/2014/main" id="{1DB43B23-42D4-415D-A89F-331C78BC9CBB}"/>
            </a:ext>
          </a:extLst>
        </xdr:cNvPr>
        <xdr:cNvCxnSpPr/>
      </xdr:nvCxnSpPr>
      <xdr:spPr>
        <a:xfrm>
          <a:off x="9923780" y="86677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a:extLst>
            <a:ext uri="{FF2B5EF4-FFF2-40B4-BE49-F238E27FC236}">
              <a16:creationId xmlns:a16="http://schemas.microsoft.com/office/drawing/2014/main" id="{0A6B85C2-ECFC-4D8A-B80A-776D1AD92C1A}"/>
            </a:ext>
          </a:extLst>
        </xdr:cNvPr>
        <xdr:cNvCxnSpPr/>
      </xdr:nvCxnSpPr>
      <xdr:spPr>
        <a:xfrm>
          <a:off x="9844405" y="86677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a:extLst>
            <a:ext uri="{FF2B5EF4-FFF2-40B4-BE49-F238E27FC236}">
              <a16:creationId xmlns:a16="http://schemas.microsoft.com/office/drawing/2014/main" id="{2E3CBA98-6DD0-41CA-BF47-57774B7D996E}"/>
            </a:ext>
          </a:extLst>
        </xdr:cNvPr>
        <xdr:cNvCxnSpPr/>
      </xdr:nvCxnSpPr>
      <xdr:spPr>
        <a:xfrm flipV="1">
          <a:off x="9923780" y="110109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a:extLst>
            <a:ext uri="{FF2B5EF4-FFF2-40B4-BE49-F238E27FC236}">
              <a16:creationId xmlns:a16="http://schemas.microsoft.com/office/drawing/2014/main" id="{1DBE75E7-E5E8-4CC0-AA7E-307EE2A342BF}"/>
            </a:ext>
          </a:extLst>
        </xdr:cNvPr>
        <xdr:cNvCxnSpPr/>
      </xdr:nvCxnSpPr>
      <xdr:spPr>
        <a:xfrm>
          <a:off x="9844405" y="124015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a:extLst>
            <a:ext uri="{FF2B5EF4-FFF2-40B4-BE49-F238E27FC236}">
              <a16:creationId xmlns:a16="http://schemas.microsoft.com/office/drawing/2014/main" id="{23F62D8C-E78F-459D-BEC8-1E0E3DCA0A25}"/>
            </a:ext>
          </a:extLst>
        </xdr:cNvPr>
        <xdr:cNvSpPr txBox="1"/>
      </xdr:nvSpPr>
      <xdr:spPr>
        <a:xfrm>
          <a:off x="419100" y="204660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a:extLst>
            <a:ext uri="{FF2B5EF4-FFF2-40B4-BE49-F238E27FC236}">
              <a16:creationId xmlns:a16="http://schemas.microsoft.com/office/drawing/2014/main" id="{C2BB1835-DED1-4867-935F-83082B3FB0EA}"/>
            </a:ext>
          </a:extLst>
        </xdr:cNvPr>
        <xdr:cNvSpPr txBox="1"/>
      </xdr:nvSpPr>
      <xdr:spPr>
        <a:xfrm>
          <a:off x="419100" y="228409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3" name="テキスト ボックス 32">
          <a:extLst>
            <a:ext uri="{FF2B5EF4-FFF2-40B4-BE49-F238E27FC236}">
              <a16:creationId xmlns:a16="http://schemas.microsoft.com/office/drawing/2014/main" id="{1E5A6C1A-4E04-4B8B-AEB8-5C5A6C0D7D37}"/>
            </a:ext>
          </a:extLst>
        </xdr:cNvPr>
        <xdr:cNvSpPr txBox="1"/>
      </xdr:nvSpPr>
      <xdr:spPr>
        <a:xfrm>
          <a:off x="419100" y="251777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34" name="テキスト ボックス 33">
          <a:extLst>
            <a:ext uri="{FF2B5EF4-FFF2-40B4-BE49-F238E27FC236}">
              <a16:creationId xmlns:a16="http://schemas.microsoft.com/office/drawing/2014/main" id="{85FF9BC4-2420-45E6-9932-F9E6B2842CF5}"/>
            </a:ext>
          </a:extLst>
        </xdr:cNvPr>
        <xdr:cNvSpPr txBox="1"/>
      </xdr:nvSpPr>
      <xdr:spPr>
        <a:xfrm>
          <a:off x="419100" y="2755265"/>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5" name="テキスト ボックス 34">
          <a:extLst>
            <a:ext uri="{FF2B5EF4-FFF2-40B4-BE49-F238E27FC236}">
              <a16:creationId xmlns:a16="http://schemas.microsoft.com/office/drawing/2014/main" id="{2F0384A4-8AF2-424F-912F-8895ED6417B3}"/>
            </a:ext>
          </a:extLst>
        </xdr:cNvPr>
        <xdr:cNvSpPr txBox="1"/>
      </xdr:nvSpPr>
      <xdr:spPr>
        <a:xfrm>
          <a:off x="419100" y="299275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a:extLst>
            <a:ext uri="{FF2B5EF4-FFF2-40B4-BE49-F238E27FC236}">
              <a16:creationId xmlns:a16="http://schemas.microsoft.com/office/drawing/2014/main" id="{D1F16500-6743-4399-A513-97F880EC2840}"/>
            </a:ext>
          </a:extLst>
        </xdr:cNvPr>
        <xdr:cNvSpPr/>
      </xdr:nvSpPr>
      <xdr:spPr>
        <a:xfrm>
          <a:off x="1127125" y="3502025"/>
          <a:ext cx="3738880" cy="21463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a:extLst>
            <a:ext uri="{FF2B5EF4-FFF2-40B4-BE49-F238E27FC236}">
              <a16:creationId xmlns:a16="http://schemas.microsoft.com/office/drawing/2014/main" id="{64634B4B-04C5-47B1-B858-E9984325A2C9}"/>
            </a:ext>
          </a:extLst>
        </xdr:cNvPr>
        <xdr:cNvSpPr/>
      </xdr:nvSpPr>
      <xdr:spPr>
        <a:xfrm>
          <a:off x="1774684" y="3769297"/>
          <a:ext cx="1514121"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a:extLst>
            <a:ext uri="{FF2B5EF4-FFF2-40B4-BE49-F238E27FC236}">
              <a16:creationId xmlns:a16="http://schemas.microsoft.com/office/drawing/2014/main" id="{7A6FDAA3-DF9E-4F6E-B970-8F55D083828F}"/>
            </a:ext>
          </a:extLst>
        </xdr:cNvPr>
        <xdr:cNvSpPr/>
      </xdr:nvSpPr>
      <xdr:spPr>
        <a:xfrm>
          <a:off x="3387084" y="3752626"/>
          <a:ext cx="740421"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[ 55.5</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a:extLst>
            <a:ext uri="{FF2B5EF4-FFF2-40B4-BE49-F238E27FC236}">
              <a16:creationId xmlns:a16="http://schemas.microsoft.com/office/drawing/2014/main" id="{C76BAB2F-5C6B-4065-8E70-147DFDC6E473}"/>
            </a:ext>
          </a:extLst>
        </xdr:cNvPr>
        <xdr:cNvSpPr/>
      </xdr:nvSpPr>
      <xdr:spPr>
        <a:xfrm>
          <a:off x="4815205" y="3577590"/>
          <a:ext cx="1341120" cy="20256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a:extLst>
            <a:ext uri="{FF2B5EF4-FFF2-40B4-BE49-F238E27FC236}">
              <a16:creationId xmlns:a16="http://schemas.microsoft.com/office/drawing/2014/main" id="{A14FA004-95BC-4316-86A8-B6D8BFCDB62C}"/>
            </a:ext>
          </a:extLst>
        </xdr:cNvPr>
        <xdr:cNvSpPr/>
      </xdr:nvSpPr>
      <xdr:spPr>
        <a:xfrm>
          <a:off x="4815205" y="371665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a:extLst>
            <a:ext uri="{FF2B5EF4-FFF2-40B4-BE49-F238E27FC236}">
              <a16:creationId xmlns:a16="http://schemas.microsoft.com/office/drawing/2014/main" id="{80481115-36C6-40DF-AE4B-5E3B3AAD9E3F}"/>
            </a:ext>
          </a:extLst>
        </xdr:cNvPr>
        <xdr:cNvSpPr/>
      </xdr:nvSpPr>
      <xdr:spPr>
        <a:xfrm>
          <a:off x="6156325" y="3577590"/>
          <a:ext cx="1341120" cy="20256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a:extLst>
            <a:ext uri="{FF2B5EF4-FFF2-40B4-BE49-F238E27FC236}">
              <a16:creationId xmlns:a16="http://schemas.microsoft.com/office/drawing/2014/main" id="{0229F120-8024-4AD9-A3B9-07B219BDB5C3}"/>
            </a:ext>
          </a:extLst>
        </xdr:cNvPr>
        <xdr:cNvSpPr/>
      </xdr:nvSpPr>
      <xdr:spPr>
        <a:xfrm>
          <a:off x="6156325" y="371665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a:extLst>
            <a:ext uri="{FF2B5EF4-FFF2-40B4-BE49-F238E27FC236}">
              <a16:creationId xmlns:a16="http://schemas.microsoft.com/office/drawing/2014/main" id="{6F6B3723-6704-4F3B-A468-47CD95486B52}"/>
            </a:ext>
          </a:extLst>
        </xdr:cNvPr>
        <xdr:cNvSpPr/>
      </xdr:nvSpPr>
      <xdr:spPr>
        <a:xfrm>
          <a:off x="7624445" y="3577590"/>
          <a:ext cx="1341120" cy="20256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a:extLst>
            <a:ext uri="{FF2B5EF4-FFF2-40B4-BE49-F238E27FC236}">
              <a16:creationId xmlns:a16="http://schemas.microsoft.com/office/drawing/2014/main" id="{922F4A4B-D946-4E16-9D47-A13E775FE77B}"/>
            </a:ext>
          </a:extLst>
        </xdr:cNvPr>
        <xdr:cNvSpPr/>
      </xdr:nvSpPr>
      <xdr:spPr>
        <a:xfrm>
          <a:off x="7624445" y="371665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a:extLst>
            <a:ext uri="{FF2B5EF4-FFF2-40B4-BE49-F238E27FC236}">
              <a16:creationId xmlns:a16="http://schemas.microsoft.com/office/drawing/2014/main" id="{5B62BFDD-9EED-48CF-9E60-FFF92C8B6A02}"/>
            </a:ext>
          </a:extLst>
        </xdr:cNvPr>
        <xdr:cNvSpPr/>
      </xdr:nvSpPr>
      <xdr:spPr>
        <a:xfrm>
          <a:off x="1127125" y="4090035"/>
          <a:ext cx="373888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a:extLst>
            <a:ext uri="{FF2B5EF4-FFF2-40B4-BE49-F238E27FC236}">
              <a16:creationId xmlns:a16="http://schemas.microsoft.com/office/drawing/2014/main" id="{AEB4C32D-52EC-48EE-AD59-3492A0D8B1A1}"/>
            </a:ext>
          </a:extLst>
        </xdr:cNvPr>
        <xdr:cNvSpPr/>
      </xdr:nvSpPr>
      <xdr:spPr>
        <a:xfrm>
          <a:off x="5109845" y="409003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a:extLst>
            <a:ext uri="{FF2B5EF4-FFF2-40B4-BE49-F238E27FC236}">
              <a16:creationId xmlns:a16="http://schemas.microsoft.com/office/drawing/2014/main" id="{5BB8E12B-5BA2-439E-A509-43FE921B334C}"/>
            </a:ext>
          </a:extLst>
        </xdr:cNvPr>
        <xdr:cNvSpPr/>
      </xdr:nvSpPr>
      <xdr:spPr>
        <a:xfrm>
          <a:off x="5109845" y="415353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a:extLst>
            <a:ext uri="{FF2B5EF4-FFF2-40B4-BE49-F238E27FC236}">
              <a16:creationId xmlns:a16="http://schemas.microsoft.com/office/drawing/2014/main" id="{AF7D32F0-B0DF-494E-B127-FBD91BDE6C0F}"/>
            </a:ext>
          </a:extLst>
        </xdr:cNvPr>
        <xdr:cNvSpPr txBox="1"/>
      </xdr:nvSpPr>
      <xdr:spPr>
        <a:xfrm>
          <a:off x="5163185" y="437451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令和</a:t>
          </a:r>
          <a:r>
            <a:rPr kumimoji="1" lang="en-US" altLang="ja-JP" sz="1100">
              <a:latin typeface="ＭＳ Ｐゴシック" panose="020B0600070205080204" pitchFamily="50" charset="-128"/>
              <a:ea typeface="ＭＳ Ｐゴシック" panose="020B0600070205080204" pitchFamily="50" charset="-128"/>
            </a:rPr>
            <a:t>3</a:t>
          </a:r>
          <a:r>
            <a:rPr kumimoji="1" lang="ja-JP" altLang="en-US" sz="1100">
              <a:latin typeface="ＭＳ Ｐゴシック" panose="020B0600070205080204" pitchFamily="50" charset="-128"/>
              <a:ea typeface="ＭＳ Ｐゴシック" panose="020B0600070205080204" pitchFamily="50" charset="-128"/>
            </a:rPr>
            <a:t>年度の比率は、福祉施設や保育所、体育館・プールなどの老朽化が進み、前年度と比較し</a:t>
          </a:r>
          <a:r>
            <a:rPr kumimoji="1" lang="en-US" altLang="ja-JP" sz="1100">
              <a:latin typeface="ＭＳ Ｐゴシック" panose="020B0600070205080204" pitchFamily="50" charset="-128"/>
              <a:ea typeface="ＭＳ Ｐゴシック" panose="020B0600070205080204" pitchFamily="50" charset="-128"/>
            </a:rPr>
            <a:t>0.3</a:t>
          </a:r>
          <a:r>
            <a:rPr kumimoji="1" lang="ja-JP" altLang="en-US" sz="1100">
              <a:latin typeface="ＭＳ Ｐゴシック" panose="020B0600070205080204" pitchFamily="50" charset="-128"/>
              <a:ea typeface="ＭＳ Ｐゴシック" panose="020B0600070205080204" pitchFamily="50" charset="-128"/>
            </a:rPr>
            <a:t>ポイント上昇しているが、各平均（類似団体・全国・県）を下回っており、他団体と比較すると施設の老朽化は抑えられている。</a:t>
          </a:r>
        </a:p>
        <a:p>
          <a:r>
            <a:rPr kumimoji="1" lang="ja-JP" altLang="en-US" sz="1100">
              <a:latin typeface="ＭＳ Ｐゴシック" panose="020B0600070205080204" pitchFamily="50" charset="-128"/>
              <a:ea typeface="ＭＳ Ｐゴシック" panose="020B0600070205080204" pitchFamily="50" charset="-128"/>
            </a:rPr>
            <a:t>　公共施設等総合管理計画（</a:t>
          </a:r>
          <a:r>
            <a:rPr kumimoji="1" lang="en-US" altLang="ja-JP" sz="1100">
              <a:latin typeface="ＭＳ Ｐゴシック" panose="020B0600070205080204" pitchFamily="50" charset="-128"/>
              <a:ea typeface="ＭＳ Ｐゴシック" panose="020B0600070205080204" pitchFamily="50" charset="-128"/>
            </a:rPr>
            <a:t>H27.9</a:t>
          </a:r>
          <a:r>
            <a:rPr kumimoji="1" lang="ja-JP" altLang="en-US" sz="1100">
              <a:latin typeface="ＭＳ Ｐゴシック" panose="020B0600070205080204" pitchFamily="50" charset="-128"/>
              <a:ea typeface="ＭＳ Ｐゴシック" panose="020B0600070205080204" pitchFamily="50" charset="-128"/>
            </a:rPr>
            <a:t>策定、</a:t>
          </a:r>
          <a:r>
            <a:rPr kumimoji="1" lang="en-US" altLang="ja-JP" sz="1100">
              <a:latin typeface="ＭＳ Ｐゴシック" panose="020B0600070205080204" pitchFamily="50" charset="-128"/>
              <a:ea typeface="ＭＳ Ｐゴシック" panose="020B0600070205080204" pitchFamily="50" charset="-128"/>
            </a:rPr>
            <a:t>R4.3</a:t>
          </a:r>
          <a:r>
            <a:rPr kumimoji="1" lang="ja-JP" altLang="en-US" sz="1100">
              <a:latin typeface="ＭＳ Ｐゴシック" panose="020B0600070205080204" pitchFamily="50" charset="-128"/>
              <a:ea typeface="ＭＳ Ｐゴシック" panose="020B0600070205080204" pitchFamily="50" charset="-128"/>
            </a:rPr>
            <a:t>改訂）において、</a:t>
          </a:r>
          <a:r>
            <a:rPr kumimoji="1" lang="en-US" altLang="ja-JP" sz="1100">
              <a:latin typeface="ＭＳ Ｐゴシック" panose="020B0600070205080204" pitchFamily="50" charset="-128"/>
              <a:ea typeface="ＭＳ Ｐゴシック" panose="020B0600070205080204" pitchFamily="50" charset="-128"/>
            </a:rPr>
            <a:t>2054</a:t>
          </a:r>
          <a:r>
            <a:rPr kumimoji="1" lang="ja-JP" altLang="en-US" sz="1100">
              <a:latin typeface="ＭＳ Ｐゴシック" panose="020B0600070205080204" pitchFamily="50" charset="-128"/>
              <a:ea typeface="ＭＳ Ｐゴシック" panose="020B0600070205080204" pitchFamily="50" charset="-128"/>
            </a:rPr>
            <a:t>年度までに総延床面積を</a:t>
          </a:r>
          <a:r>
            <a:rPr kumimoji="1" lang="en-US" altLang="ja-JP" sz="1100">
              <a:latin typeface="ＭＳ Ｐゴシック" panose="020B0600070205080204" pitchFamily="50" charset="-128"/>
              <a:ea typeface="ＭＳ Ｐゴシック" panose="020B0600070205080204" pitchFamily="50" charset="-128"/>
            </a:rPr>
            <a:t>40</a:t>
          </a:r>
          <a:r>
            <a:rPr kumimoji="1" lang="ja-JP" altLang="en-US" sz="1100">
              <a:latin typeface="ＭＳ Ｐゴシック" panose="020B0600070205080204" pitchFamily="50" charset="-128"/>
              <a:ea typeface="ＭＳ Ｐゴシック" panose="020B0600070205080204" pitchFamily="50" charset="-128"/>
            </a:rPr>
            <a:t>％程度縮減させる目標を掲げ、将来の人口規模に見合った施設の保有量に向けて、老朽化した施設の複合化や小規模建て替えなどによるコンパクト化を推進していく。</a:t>
          </a:r>
        </a:p>
      </xdr:txBody>
    </xdr:sp>
    <xdr:clientData/>
  </xdr:twoCellAnchor>
  <xdr:oneCellAnchor>
    <xdr:from>
      <xdr:col>4</xdr:col>
      <xdr:colOff>174625</xdr:colOff>
      <xdr:row>23</xdr:row>
      <xdr:rowOff>47625</xdr:rowOff>
    </xdr:from>
    <xdr:ext cx="349839" cy="225703"/>
    <xdr:sp macro="" textlink="">
      <xdr:nvSpPr>
        <xdr:cNvPr id="49" name="テキスト ボックス 48">
          <a:extLst>
            <a:ext uri="{FF2B5EF4-FFF2-40B4-BE49-F238E27FC236}">
              <a16:creationId xmlns:a16="http://schemas.microsoft.com/office/drawing/2014/main" id="{AA4AFD88-D422-44DE-85DC-A9314E6E8DDA}"/>
            </a:ext>
          </a:extLst>
        </xdr:cNvPr>
        <xdr:cNvSpPr txBox="1"/>
      </xdr:nvSpPr>
      <xdr:spPr>
        <a:xfrm>
          <a:off x="1104265" y="390334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a:extLst>
            <a:ext uri="{FF2B5EF4-FFF2-40B4-BE49-F238E27FC236}">
              <a16:creationId xmlns:a16="http://schemas.microsoft.com/office/drawing/2014/main" id="{FBD4F46B-AC6F-4C30-BAE9-8AD2DD5F99C9}"/>
            </a:ext>
          </a:extLst>
        </xdr:cNvPr>
        <xdr:cNvCxnSpPr/>
      </xdr:nvCxnSpPr>
      <xdr:spPr>
        <a:xfrm>
          <a:off x="1127125" y="620331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1" name="テキスト ボックス 50">
          <a:extLst>
            <a:ext uri="{FF2B5EF4-FFF2-40B4-BE49-F238E27FC236}">
              <a16:creationId xmlns:a16="http://schemas.microsoft.com/office/drawing/2014/main" id="{4F569869-6754-4160-A509-C24010EBB25B}"/>
            </a:ext>
          </a:extLst>
        </xdr:cNvPr>
        <xdr:cNvSpPr txBox="1"/>
      </xdr:nvSpPr>
      <xdr:spPr>
        <a:xfrm>
          <a:off x="772811" y="610951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2" name="直線コネクタ 51">
          <a:extLst>
            <a:ext uri="{FF2B5EF4-FFF2-40B4-BE49-F238E27FC236}">
              <a16:creationId xmlns:a16="http://schemas.microsoft.com/office/drawing/2014/main" id="{0C61885F-78D4-4A10-8A74-10EBCFE15C0B}"/>
            </a:ext>
          </a:extLst>
        </xdr:cNvPr>
        <xdr:cNvCxnSpPr/>
      </xdr:nvCxnSpPr>
      <xdr:spPr>
        <a:xfrm>
          <a:off x="1127125" y="5851102"/>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53" name="テキスト ボックス 52">
          <a:extLst>
            <a:ext uri="{FF2B5EF4-FFF2-40B4-BE49-F238E27FC236}">
              <a16:creationId xmlns:a16="http://schemas.microsoft.com/office/drawing/2014/main" id="{2DC8CB02-3A66-4F40-A1E6-DF9D942D6DFA}"/>
            </a:ext>
          </a:extLst>
        </xdr:cNvPr>
        <xdr:cNvSpPr txBox="1"/>
      </xdr:nvSpPr>
      <xdr:spPr>
        <a:xfrm>
          <a:off x="772811" y="575730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4" name="直線コネクタ 53">
          <a:extLst>
            <a:ext uri="{FF2B5EF4-FFF2-40B4-BE49-F238E27FC236}">
              <a16:creationId xmlns:a16="http://schemas.microsoft.com/office/drawing/2014/main" id="{54F57F92-BCD4-4CE5-8A12-1CC933D402AE}"/>
            </a:ext>
          </a:extLst>
        </xdr:cNvPr>
        <xdr:cNvCxnSpPr/>
      </xdr:nvCxnSpPr>
      <xdr:spPr>
        <a:xfrm>
          <a:off x="1127125" y="5498888"/>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5" name="テキスト ボックス 54">
          <a:extLst>
            <a:ext uri="{FF2B5EF4-FFF2-40B4-BE49-F238E27FC236}">
              <a16:creationId xmlns:a16="http://schemas.microsoft.com/office/drawing/2014/main" id="{F53AD891-BB6A-4FC7-BF0F-3D479D251FB6}"/>
            </a:ext>
          </a:extLst>
        </xdr:cNvPr>
        <xdr:cNvSpPr txBox="1"/>
      </xdr:nvSpPr>
      <xdr:spPr>
        <a:xfrm>
          <a:off x="772811" y="540508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6" name="直線コネクタ 55">
          <a:extLst>
            <a:ext uri="{FF2B5EF4-FFF2-40B4-BE49-F238E27FC236}">
              <a16:creationId xmlns:a16="http://schemas.microsoft.com/office/drawing/2014/main" id="{DF5AD248-1246-4099-93CD-19D961397141}"/>
            </a:ext>
          </a:extLst>
        </xdr:cNvPr>
        <xdr:cNvCxnSpPr/>
      </xdr:nvCxnSpPr>
      <xdr:spPr>
        <a:xfrm>
          <a:off x="1127125" y="514667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7" name="テキスト ボックス 56">
          <a:extLst>
            <a:ext uri="{FF2B5EF4-FFF2-40B4-BE49-F238E27FC236}">
              <a16:creationId xmlns:a16="http://schemas.microsoft.com/office/drawing/2014/main" id="{FD34743F-3379-4E42-AA0F-77952A979BA5}"/>
            </a:ext>
          </a:extLst>
        </xdr:cNvPr>
        <xdr:cNvSpPr txBox="1"/>
      </xdr:nvSpPr>
      <xdr:spPr>
        <a:xfrm>
          <a:off x="772811" y="50528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58" name="直線コネクタ 57">
          <a:extLst>
            <a:ext uri="{FF2B5EF4-FFF2-40B4-BE49-F238E27FC236}">
              <a16:creationId xmlns:a16="http://schemas.microsoft.com/office/drawing/2014/main" id="{CB8273CF-B09B-4D4C-9F91-59FD86C6CAB3}"/>
            </a:ext>
          </a:extLst>
        </xdr:cNvPr>
        <xdr:cNvCxnSpPr/>
      </xdr:nvCxnSpPr>
      <xdr:spPr>
        <a:xfrm>
          <a:off x="1127125" y="4794462"/>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59" name="テキスト ボックス 58">
          <a:extLst>
            <a:ext uri="{FF2B5EF4-FFF2-40B4-BE49-F238E27FC236}">
              <a16:creationId xmlns:a16="http://schemas.microsoft.com/office/drawing/2014/main" id="{74DFD53A-B60B-4CA2-8505-794048F3C6A3}"/>
            </a:ext>
          </a:extLst>
        </xdr:cNvPr>
        <xdr:cNvSpPr txBox="1"/>
      </xdr:nvSpPr>
      <xdr:spPr>
        <a:xfrm>
          <a:off x="772811" y="470066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0" name="直線コネクタ 59">
          <a:extLst>
            <a:ext uri="{FF2B5EF4-FFF2-40B4-BE49-F238E27FC236}">
              <a16:creationId xmlns:a16="http://schemas.microsoft.com/office/drawing/2014/main" id="{E12406C7-29DE-4D37-9AB7-007DA0F4ABC8}"/>
            </a:ext>
          </a:extLst>
        </xdr:cNvPr>
        <xdr:cNvCxnSpPr/>
      </xdr:nvCxnSpPr>
      <xdr:spPr>
        <a:xfrm>
          <a:off x="1127125" y="4442248"/>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1" name="テキスト ボックス 60">
          <a:extLst>
            <a:ext uri="{FF2B5EF4-FFF2-40B4-BE49-F238E27FC236}">
              <a16:creationId xmlns:a16="http://schemas.microsoft.com/office/drawing/2014/main" id="{5FACFA00-AFD1-4AC8-9C51-E4EA5CE87C0C}"/>
            </a:ext>
          </a:extLst>
        </xdr:cNvPr>
        <xdr:cNvSpPr txBox="1"/>
      </xdr:nvSpPr>
      <xdr:spPr>
        <a:xfrm>
          <a:off x="772811" y="435225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2" name="直線コネクタ 61">
          <a:extLst>
            <a:ext uri="{FF2B5EF4-FFF2-40B4-BE49-F238E27FC236}">
              <a16:creationId xmlns:a16="http://schemas.microsoft.com/office/drawing/2014/main" id="{B7BC6D04-0C79-4B27-9CE6-6B76AFF20FDF}"/>
            </a:ext>
          </a:extLst>
        </xdr:cNvPr>
        <xdr:cNvCxnSpPr/>
      </xdr:nvCxnSpPr>
      <xdr:spPr>
        <a:xfrm>
          <a:off x="1127125" y="409003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3" name="テキスト ボックス 62">
          <a:extLst>
            <a:ext uri="{FF2B5EF4-FFF2-40B4-BE49-F238E27FC236}">
              <a16:creationId xmlns:a16="http://schemas.microsoft.com/office/drawing/2014/main" id="{7F8ABAB3-6CE9-4A5B-BF3E-15697347766A}"/>
            </a:ext>
          </a:extLst>
        </xdr:cNvPr>
        <xdr:cNvSpPr txBox="1"/>
      </xdr:nvSpPr>
      <xdr:spPr>
        <a:xfrm>
          <a:off x="772811" y="400004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4" name="有形固定資産減価償却率グラフ枠">
          <a:extLst>
            <a:ext uri="{FF2B5EF4-FFF2-40B4-BE49-F238E27FC236}">
              <a16:creationId xmlns:a16="http://schemas.microsoft.com/office/drawing/2014/main" id="{3BB8CBC8-EB4A-421E-A12B-933BC4A2D3C2}"/>
            </a:ext>
          </a:extLst>
        </xdr:cNvPr>
        <xdr:cNvSpPr/>
      </xdr:nvSpPr>
      <xdr:spPr>
        <a:xfrm>
          <a:off x="1127125" y="4090035"/>
          <a:ext cx="373888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63288</xdr:rowOff>
    </xdr:from>
    <xdr:to>
      <xdr:col>23</xdr:col>
      <xdr:colOff>85090</xdr:colOff>
      <xdr:row>33</xdr:row>
      <xdr:rowOff>132080</xdr:rowOff>
    </xdr:to>
    <xdr:cxnSp macro="">
      <xdr:nvCxnSpPr>
        <xdr:cNvPr id="65" name="直線コネクタ 64">
          <a:extLst>
            <a:ext uri="{FF2B5EF4-FFF2-40B4-BE49-F238E27FC236}">
              <a16:creationId xmlns:a16="http://schemas.microsoft.com/office/drawing/2014/main" id="{9E88950C-527F-4994-9CED-9411371EDB77}"/>
            </a:ext>
          </a:extLst>
        </xdr:cNvPr>
        <xdr:cNvCxnSpPr/>
      </xdr:nvCxnSpPr>
      <xdr:spPr>
        <a:xfrm flipV="1">
          <a:off x="4206240" y="4589568"/>
          <a:ext cx="1270" cy="10746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135907</xdr:rowOff>
    </xdr:from>
    <xdr:ext cx="405111" cy="259045"/>
    <xdr:sp macro="" textlink="">
      <xdr:nvSpPr>
        <xdr:cNvPr id="66" name="有形固定資産減価償却率最小値テキスト">
          <a:extLst>
            <a:ext uri="{FF2B5EF4-FFF2-40B4-BE49-F238E27FC236}">
              <a16:creationId xmlns:a16="http://schemas.microsoft.com/office/drawing/2014/main" id="{7B65B76C-9879-469D-A59E-6FE8F764448E}"/>
            </a:ext>
          </a:extLst>
        </xdr:cNvPr>
        <xdr:cNvSpPr txBox="1"/>
      </xdr:nvSpPr>
      <xdr:spPr>
        <a:xfrm>
          <a:off x="4258945" y="5668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132080</xdr:rowOff>
    </xdr:from>
    <xdr:to>
      <xdr:col>23</xdr:col>
      <xdr:colOff>174625</xdr:colOff>
      <xdr:row>33</xdr:row>
      <xdr:rowOff>132080</xdr:rowOff>
    </xdr:to>
    <xdr:cxnSp macro="">
      <xdr:nvCxnSpPr>
        <xdr:cNvPr id="67" name="直線コネクタ 66">
          <a:extLst>
            <a:ext uri="{FF2B5EF4-FFF2-40B4-BE49-F238E27FC236}">
              <a16:creationId xmlns:a16="http://schemas.microsoft.com/office/drawing/2014/main" id="{8EFAA9C4-06F8-40CE-B8DD-81A68C7E80DC}"/>
            </a:ext>
          </a:extLst>
        </xdr:cNvPr>
        <xdr:cNvCxnSpPr/>
      </xdr:nvCxnSpPr>
      <xdr:spPr>
        <a:xfrm>
          <a:off x="4119245" y="5664200"/>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9965</xdr:rowOff>
    </xdr:from>
    <xdr:ext cx="405111" cy="259045"/>
    <xdr:sp macro="" textlink="">
      <xdr:nvSpPr>
        <xdr:cNvPr id="68" name="有形固定資産減価償却率最大値テキスト">
          <a:extLst>
            <a:ext uri="{FF2B5EF4-FFF2-40B4-BE49-F238E27FC236}">
              <a16:creationId xmlns:a16="http://schemas.microsoft.com/office/drawing/2014/main" id="{0CC022ED-6E05-4663-A3B9-B8F366A6C65B}"/>
            </a:ext>
          </a:extLst>
        </xdr:cNvPr>
        <xdr:cNvSpPr txBox="1"/>
      </xdr:nvSpPr>
      <xdr:spPr>
        <a:xfrm>
          <a:off x="4258945" y="43686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63288</xdr:rowOff>
    </xdr:from>
    <xdr:to>
      <xdr:col>23</xdr:col>
      <xdr:colOff>174625</xdr:colOff>
      <xdr:row>27</xdr:row>
      <xdr:rowOff>63288</xdr:rowOff>
    </xdr:to>
    <xdr:cxnSp macro="">
      <xdr:nvCxnSpPr>
        <xdr:cNvPr id="69" name="直線コネクタ 68">
          <a:extLst>
            <a:ext uri="{FF2B5EF4-FFF2-40B4-BE49-F238E27FC236}">
              <a16:creationId xmlns:a16="http://schemas.microsoft.com/office/drawing/2014/main" id="{85EFC9B0-733D-418D-881B-252BC50ECF95}"/>
            </a:ext>
          </a:extLst>
        </xdr:cNvPr>
        <xdr:cNvCxnSpPr/>
      </xdr:nvCxnSpPr>
      <xdr:spPr>
        <a:xfrm>
          <a:off x="4119245" y="4589568"/>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120667</xdr:rowOff>
    </xdr:from>
    <xdr:ext cx="405111" cy="259045"/>
    <xdr:sp macro="" textlink="">
      <xdr:nvSpPr>
        <xdr:cNvPr id="70" name="有形固定資産減価償却率平均値テキスト">
          <a:extLst>
            <a:ext uri="{FF2B5EF4-FFF2-40B4-BE49-F238E27FC236}">
              <a16:creationId xmlns:a16="http://schemas.microsoft.com/office/drawing/2014/main" id="{83B2CD2C-D824-4FB0-BC8E-52936AAE1BC0}"/>
            </a:ext>
          </a:extLst>
        </xdr:cNvPr>
        <xdr:cNvSpPr txBox="1"/>
      </xdr:nvSpPr>
      <xdr:spPr>
        <a:xfrm>
          <a:off x="4258945" y="51498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142240</xdr:rowOff>
    </xdr:from>
    <xdr:to>
      <xdr:col>23</xdr:col>
      <xdr:colOff>136525</xdr:colOff>
      <xdr:row>31</xdr:row>
      <xdr:rowOff>72390</xdr:rowOff>
    </xdr:to>
    <xdr:sp macro="" textlink="">
      <xdr:nvSpPr>
        <xdr:cNvPr id="71" name="フローチャート: 判断 70">
          <a:extLst>
            <a:ext uri="{FF2B5EF4-FFF2-40B4-BE49-F238E27FC236}">
              <a16:creationId xmlns:a16="http://schemas.microsoft.com/office/drawing/2014/main" id="{6CD58DE4-B04B-4A67-916A-9190720C38D8}"/>
            </a:ext>
          </a:extLst>
        </xdr:cNvPr>
        <xdr:cNvSpPr/>
      </xdr:nvSpPr>
      <xdr:spPr>
        <a:xfrm>
          <a:off x="4157345" y="51714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149437</xdr:rowOff>
    </xdr:from>
    <xdr:to>
      <xdr:col>19</xdr:col>
      <xdr:colOff>187325</xdr:colOff>
      <xdr:row>31</xdr:row>
      <xdr:rowOff>79587</xdr:rowOff>
    </xdr:to>
    <xdr:sp macro="" textlink="">
      <xdr:nvSpPr>
        <xdr:cNvPr id="72" name="フローチャート: 判断 71">
          <a:extLst>
            <a:ext uri="{FF2B5EF4-FFF2-40B4-BE49-F238E27FC236}">
              <a16:creationId xmlns:a16="http://schemas.microsoft.com/office/drawing/2014/main" id="{374C3252-5709-4EAB-B1D5-A8D805280CF8}"/>
            </a:ext>
          </a:extLst>
        </xdr:cNvPr>
        <xdr:cNvSpPr/>
      </xdr:nvSpPr>
      <xdr:spPr>
        <a:xfrm>
          <a:off x="3537585" y="517863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88265</xdr:rowOff>
    </xdr:from>
    <xdr:to>
      <xdr:col>15</xdr:col>
      <xdr:colOff>187325</xdr:colOff>
      <xdr:row>31</xdr:row>
      <xdr:rowOff>18415</xdr:rowOff>
    </xdr:to>
    <xdr:sp macro="" textlink="">
      <xdr:nvSpPr>
        <xdr:cNvPr id="73" name="フローチャート: 判断 72">
          <a:extLst>
            <a:ext uri="{FF2B5EF4-FFF2-40B4-BE49-F238E27FC236}">
              <a16:creationId xmlns:a16="http://schemas.microsoft.com/office/drawing/2014/main" id="{6F5C46EB-7EFB-4321-ABFE-A4D9614A5519}"/>
            </a:ext>
          </a:extLst>
        </xdr:cNvPr>
        <xdr:cNvSpPr/>
      </xdr:nvSpPr>
      <xdr:spPr>
        <a:xfrm>
          <a:off x="2867025" y="511746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66675</xdr:rowOff>
    </xdr:from>
    <xdr:to>
      <xdr:col>11</xdr:col>
      <xdr:colOff>187325</xdr:colOff>
      <xdr:row>30</xdr:row>
      <xdr:rowOff>168275</xdr:rowOff>
    </xdr:to>
    <xdr:sp macro="" textlink="">
      <xdr:nvSpPr>
        <xdr:cNvPr id="74" name="フローチャート: 判断 73">
          <a:extLst>
            <a:ext uri="{FF2B5EF4-FFF2-40B4-BE49-F238E27FC236}">
              <a16:creationId xmlns:a16="http://schemas.microsoft.com/office/drawing/2014/main" id="{09CAA330-DBF3-46D2-A07B-9F3CDD91EC9B}"/>
            </a:ext>
          </a:extLst>
        </xdr:cNvPr>
        <xdr:cNvSpPr/>
      </xdr:nvSpPr>
      <xdr:spPr>
        <a:xfrm>
          <a:off x="2196465" y="509587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27093</xdr:rowOff>
    </xdr:from>
    <xdr:to>
      <xdr:col>7</xdr:col>
      <xdr:colOff>187325</xdr:colOff>
      <xdr:row>30</xdr:row>
      <xdr:rowOff>128693</xdr:rowOff>
    </xdr:to>
    <xdr:sp macro="" textlink="">
      <xdr:nvSpPr>
        <xdr:cNvPr id="75" name="フローチャート: 判断 74">
          <a:extLst>
            <a:ext uri="{FF2B5EF4-FFF2-40B4-BE49-F238E27FC236}">
              <a16:creationId xmlns:a16="http://schemas.microsoft.com/office/drawing/2014/main" id="{B611CAA1-F7B6-4C4B-B8F3-C72095DA5536}"/>
            </a:ext>
          </a:extLst>
        </xdr:cNvPr>
        <xdr:cNvSpPr/>
      </xdr:nvSpPr>
      <xdr:spPr>
        <a:xfrm>
          <a:off x="1525905" y="505629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6" name="テキスト ボックス 75">
          <a:extLst>
            <a:ext uri="{FF2B5EF4-FFF2-40B4-BE49-F238E27FC236}">
              <a16:creationId xmlns:a16="http://schemas.microsoft.com/office/drawing/2014/main" id="{68B41234-C4AD-401A-BB91-C800F56D4A69}"/>
            </a:ext>
          </a:extLst>
        </xdr:cNvPr>
        <xdr:cNvSpPr txBox="1"/>
      </xdr:nvSpPr>
      <xdr:spPr>
        <a:xfrm>
          <a:off x="4053205" y="624540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7" name="テキスト ボックス 76">
          <a:extLst>
            <a:ext uri="{FF2B5EF4-FFF2-40B4-BE49-F238E27FC236}">
              <a16:creationId xmlns:a16="http://schemas.microsoft.com/office/drawing/2014/main" id="{C966AA1A-21F0-4859-8BA1-37488900D354}"/>
            </a:ext>
          </a:extLst>
        </xdr:cNvPr>
        <xdr:cNvSpPr txBox="1"/>
      </xdr:nvSpPr>
      <xdr:spPr>
        <a:xfrm>
          <a:off x="3433445" y="624540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8" name="テキスト ボックス 77">
          <a:extLst>
            <a:ext uri="{FF2B5EF4-FFF2-40B4-BE49-F238E27FC236}">
              <a16:creationId xmlns:a16="http://schemas.microsoft.com/office/drawing/2014/main" id="{EF753F03-C040-4281-9BED-D38C64FAB1D2}"/>
            </a:ext>
          </a:extLst>
        </xdr:cNvPr>
        <xdr:cNvSpPr txBox="1"/>
      </xdr:nvSpPr>
      <xdr:spPr>
        <a:xfrm>
          <a:off x="2762885" y="624540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9" name="テキスト ボックス 78">
          <a:extLst>
            <a:ext uri="{FF2B5EF4-FFF2-40B4-BE49-F238E27FC236}">
              <a16:creationId xmlns:a16="http://schemas.microsoft.com/office/drawing/2014/main" id="{BF1873AF-64B2-476B-ACA5-2CD8513156DC}"/>
            </a:ext>
          </a:extLst>
        </xdr:cNvPr>
        <xdr:cNvSpPr txBox="1"/>
      </xdr:nvSpPr>
      <xdr:spPr>
        <a:xfrm>
          <a:off x="2092325" y="624540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0" name="テキスト ボックス 79">
          <a:extLst>
            <a:ext uri="{FF2B5EF4-FFF2-40B4-BE49-F238E27FC236}">
              <a16:creationId xmlns:a16="http://schemas.microsoft.com/office/drawing/2014/main" id="{4C4107B2-75B9-48FE-8A50-20E4DA92CFDE}"/>
            </a:ext>
          </a:extLst>
        </xdr:cNvPr>
        <xdr:cNvSpPr txBox="1"/>
      </xdr:nvSpPr>
      <xdr:spPr>
        <a:xfrm>
          <a:off x="1421765" y="624540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76200</xdr:rowOff>
    </xdr:from>
    <xdr:to>
      <xdr:col>23</xdr:col>
      <xdr:colOff>136525</xdr:colOff>
      <xdr:row>30</xdr:row>
      <xdr:rowOff>6350</xdr:rowOff>
    </xdr:to>
    <xdr:sp macro="" textlink="">
      <xdr:nvSpPr>
        <xdr:cNvPr id="81" name="楕円 80">
          <a:extLst>
            <a:ext uri="{FF2B5EF4-FFF2-40B4-BE49-F238E27FC236}">
              <a16:creationId xmlns:a16="http://schemas.microsoft.com/office/drawing/2014/main" id="{56D0C4EA-AA80-4E9B-BA0B-27A9FEE204CC}"/>
            </a:ext>
          </a:extLst>
        </xdr:cNvPr>
        <xdr:cNvSpPr/>
      </xdr:nvSpPr>
      <xdr:spPr>
        <a:xfrm>
          <a:off x="4157345" y="49377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28</xdr:row>
      <xdr:rowOff>99077</xdr:rowOff>
    </xdr:from>
    <xdr:ext cx="405111" cy="259045"/>
    <xdr:sp macro="" textlink="">
      <xdr:nvSpPr>
        <xdr:cNvPr id="82" name="有形固定資産減価償却率該当値テキスト">
          <a:extLst>
            <a:ext uri="{FF2B5EF4-FFF2-40B4-BE49-F238E27FC236}">
              <a16:creationId xmlns:a16="http://schemas.microsoft.com/office/drawing/2014/main" id="{1D106AA1-753D-45AD-AD63-17CA99224944}"/>
            </a:ext>
          </a:extLst>
        </xdr:cNvPr>
        <xdr:cNvSpPr txBox="1"/>
      </xdr:nvSpPr>
      <xdr:spPr>
        <a:xfrm>
          <a:off x="4258945" y="4792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29</xdr:row>
      <xdr:rowOff>65405</xdr:rowOff>
    </xdr:from>
    <xdr:to>
      <xdr:col>19</xdr:col>
      <xdr:colOff>187325</xdr:colOff>
      <xdr:row>29</xdr:row>
      <xdr:rowOff>167005</xdr:rowOff>
    </xdr:to>
    <xdr:sp macro="" textlink="">
      <xdr:nvSpPr>
        <xdr:cNvPr id="83" name="楕円 82">
          <a:extLst>
            <a:ext uri="{FF2B5EF4-FFF2-40B4-BE49-F238E27FC236}">
              <a16:creationId xmlns:a16="http://schemas.microsoft.com/office/drawing/2014/main" id="{DCC7922E-C290-44E3-991F-A949668C9084}"/>
            </a:ext>
          </a:extLst>
        </xdr:cNvPr>
        <xdr:cNvSpPr/>
      </xdr:nvSpPr>
      <xdr:spPr>
        <a:xfrm>
          <a:off x="3537585" y="492696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29</xdr:row>
      <xdr:rowOff>116205</xdr:rowOff>
    </xdr:from>
    <xdr:to>
      <xdr:col>23</xdr:col>
      <xdr:colOff>85725</xdr:colOff>
      <xdr:row>29</xdr:row>
      <xdr:rowOff>127000</xdr:rowOff>
    </xdr:to>
    <xdr:cxnSp macro="">
      <xdr:nvCxnSpPr>
        <xdr:cNvPr id="84" name="直線コネクタ 83">
          <a:extLst>
            <a:ext uri="{FF2B5EF4-FFF2-40B4-BE49-F238E27FC236}">
              <a16:creationId xmlns:a16="http://schemas.microsoft.com/office/drawing/2014/main" id="{C1CCD0EA-212E-4C8A-8934-B94DA06F5A87}"/>
            </a:ext>
          </a:extLst>
        </xdr:cNvPr>
        <xdr:cNvCxnSpPr/>
      </xdr:nvCxnSpPr>
      <xdr:spPr>
        <a:xfrm>
          <a:off x="3588385" y="4977765"/>
          <a:ext cx="619760" cy="10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29</xdr:row>
      <xdr:rowOff>151765</xdr:rowOff>
    </xdr:from>
    <xdr:to>
      <xdr:col>15</xdr:col>
      <xdr:colOff>187325</xdr:colOff>
      <xdr:row>30</xdr:row>
      <xdr:rowOff>81915</xdr:rowOff>
    </xdr:to>
    <xdr:sp macro="" textlink="">
      <xdr:nvSpPr>
        <xdr:cNvPr id="85" name="楕円 84">
          <a:extLst>
            <a:ext uri="{FF2B5EF4-FFF2-40B4-BE49-F238E27FC236}">
              <a16:creationId xmlns:a16="http://schemas.microsoft.com/office/drawing/2014/main" id="{8D3748C6-15BD-42AD-A20C-99E148156234}"/>
            </a:ext>
          </a:extLst>
        </xdr:cNvPr>
        <xdr:cNvSpPr/>
      </xdr:nvSpPr>
      <xdr:spPr>
        <a:xfrm>
          <a:off x="2867025" y="501332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29</xdr:row>
      <xdr:rowOff>116205</xdr:rowOff>
    </xdr:from>
    <xdr:to>
      <xdr:col>19</xdr:col>
      <xdr:colOff>136525</xdr:colOff>
      <xdr:row>30</xdr:row>
      <xdr:rowOff>31115</xdr:rowOff>
    </xdr:to>
    <xdr:cxnSp macro="">
      <xdr:nvCxnSpPr>
        <xdr:cNvPr id="86" name="直線コネクタ 85">
          <a:extLst>
            <a:ext uri="{FF2B5EF4-FFF2-40B4-BE49-F238E27FC236}">
              <a16:creationId xmlns:a16="http://schemas.microsoft.com/office/drawing/2014/main" id="{54CAD9ED-A589-4948-B5DF-DAFBD782533F}"/>
            </a:ext>
          </a:extLst>
        </xdr:cNvPr>
        <xdr:cNvCxnSpPr/>
      </xdr:nvCxnSpPr>
      <xdr:spPr>
        <a:xfrm flipV="1">
          <a:off x="2917825" y="4977765"/>
          <a:ext cx="670560" cy="825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29</xdr:row>
      <xdr:rowOff>137372</xdr:rowOff>
    </xdr:from>
    <xdr:to>
      <xdr:col>11</xdr:col>
      <xdr:colOff>187325</xdr:colOff>
      <xdr:row>30</xdr:row>
      <xdr:rowOff>67522</xdr:rowOff>
    </xdr:to>
    <xdr:sp macro="" textlink="">
      <xdr:nvSpPr>
        <xdr:cNvPr id="87" name="楕円 86">
          <a:extLst>
            <a:ext uri="{FF2B5EF4-FFF2-40B4-BE49-F238E27FC236}">
              <a16:creationId xmlns:a16="http://schemas.microsoft.com/office/drawing/2014/main" id="{6E2D779A-CCED-4081-8E73-BE74D56A7D36}"/>
            </a:ext>
          </a:extLst>
        </xdr:cNvPr>
        <xdr:cNvSpPr/>
      </xdr:nvSpPr>
      <xdr:spPr>
        <a:xfrm>
          <a:off x="2196465" y="499893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30</xdr:row>
      <xdr:rowOff>16722</xdr:rowOff>
    </xdr:from>
    <xdr:to>
      <xdr:col>15</xdr:col>
      <xdr:colOff>136525</xdr:colOff>
      <xdr:row>30</xdr:row>
      <xdr:rowOff>31115</xdr:rowOff>
    </xdr:to>
    <xdr:cxnSp macro="">
      <xdr:nvCxnSpPr>
        <xdr:cNvPr id="88" name="直線コネクタ 87">
          <a:extLst>
            <a:ext uri="{FF2B5EF4-FFF2-40B4-BE49-F238E27FC236}">
              <a16:creationId xmlns:a16="http://schemas.microsoft.com/office/drawing/2014/main" id="{359F3318-6668-4984-B24C-81317FA2BB4B}"/>
            </a:ext>
          </a:extLst>
        </xdr:cNvPr>
        <xdr:cNvCxnSpPr/>
      </xdr:nvCxnSpPr>
      <xdr:spPr>
        <a:xfrm>
          <a:off x="2247265" y="5045922"/>
          <a:ext cx="670560" cy="14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29</xdr:row>
      <xdr:rowOff>112183</xdr:rowOff>
    </xdr:from>
    <xdr:to>
      <xdr:col>7</xdr:col>
      <xdr:colOff>187325</xdr:colOff>
      <xdr:row>30</xdr:row>
      <xdr:rowOff>42333</xdr:rowOff>
    </xdr:to>
    <xdr:sp macro="" textlink="">
      <xdr:nvSpPr>
        <xdr:cNvPr id="89" name="楕円 88">
          <a:extLst>
            <a:ext uri="{FF2B5EF4-FFF2-40B4-BE49-F238E27FC236}">
              <a16:creationId xmlns:a16="http://schemas.microsoft.com/office/drawing/2014/main" id="{39D7C446-B5FC-40DB-A9C0-158F567FD6BF}"/>
            </a:ext>
          </a:extLst>
        </xdr:cNvPr>
        <xdr:cNvSpPr/>
      </xdr:nvSpPr>
      <xdr:spPr>
        <a:xfrm>
          <a:off x="1525905" y="497374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29</xdr:row>
      <xdr:rowOff>162983</xdr:rowOff>
    </xdr:from>
    <xdr:to>
      <xdr:col>11</xdr:col>
      <xdr:colOff>136525</xdr:colOff>
      <xdr:row>30</xdr:row>
      <xdr:rowOff>16722</xdr:rowOff>
    </xdr:to>
    <xdr:cxnSp macro="">
      <xdr:nvCxnSpPr>
        <xdr:cNvPr id="90" name="直線コネクタ 89">
          <a:extLst>
            <a:ext uri="{FF2B5EF4-FFF2-40B4-BE49-F238E27FC236}">
              <a16:creationId xmlns:a16="http://schemas.microsoft.com/office/drawing/2014/main" id="{1048DE02-A353-4CBF-8C7C-9FADE47D2FB2}"/>
            </a:ext>
          </a:extLst>
        </xdr:cNvPr>
        <xdr:cNvCxnSpPr/>
      </xdr:nvCxnSpPr>
      <xdr:spPr>
        <a:xfrm>
          <a:off x="1576705" y="5024543"/>
          <a:ext cx="670560" cy="213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70714</xdr:rowOff>
    </xdr:from>
    <xdr:ext cx="405111" cy="259045"/>
    <xdr:sp macro="" textlink="">
      <xdr:nvSpPr>
        <xdr:cNvPr id="91" name="n_1aveValue有形固定資産減価償却率">
          <a:extLst>
            <a:ext uri="{FF2B5EF4-FFF2-40B4-BE49-F238E27FC236}">
              <a16:creationId xmlns:a16="http://schemas.microsoft.com/office/drawing/2014/main" id="{71C13F60-F126-41BA-A389-8240D79765B9}"/>
            </a:ext>
          </a:extLst>
        </xdr:cNvPr>
        <xdr:cNvSpPr txBox="1"/>
      </xdr:nvSpPr>
      <xdr:spPr>
        <a:xfrm>
          <a:off x="3395989" y="52675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9542</xdr:rowOff>
    </xdr:from>
    <xdr:ext cx="405111" cy="259045"/>
    <xdr:sp macro="" textlink="">
      <xdr:nvSpPr>
        <xdr:cNvPr id="92" name="n_2aveValue有形固定資産減価償却率">
          <a:extLst>
            <a:ext uri="{FF2B5EF4-FFF2-40B4-BE49-F238E27FC236}">
              <a16:creationId xmlns:a16="http://schemas.microsoft.com/office/drawing/2014/main" id="{A3B64468-2E5D-4360-8663-BC23ECFDA136}"/>
            </a:ext>
          </a:extLst>
        </xdr:cNvPr>
        <xdr:cNvSpPr txBox="1"/>
      </xdr:nvSpPr>
      <xdr:spPr>
        <a:xfrm>
          <a:off x="2738129" y="5206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159402</xdr:rowOff>
    </xdr:from>
    <xdr:ext cx="405111" cy="259045"/>
    <xdr:sp macro="" textlink="">
      <xdr:nvSpPr>
        <xdr:cNvPr id="93" name="n_3aveValue有形固定資産減価償却率">
          <a:extLst>
            <a:ext uri="{FF2B5EF4-FFF2-40B4-BE49-F238E27FC236}">
              <a16:creationId xmlns:a16="http://schemas.microsoft.com/office/drawing/2014/main" id="{932AE2F8-7FF1-4359-ABD7-AA4FDECADE83}"/>
            </a:ext>
          </a:extLst>
        </xdr:cNvPr>
        <xdr:cNvSpPr txBox="1"/>
      </xdr:nvSpPr>
      <xdr:spPr>
        <a:xfrm>
          <a:off x="2067569" y="51886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119820</xdr:rowOff>
    </xdr:from>
    <xdr:ext cx="405111" cy="259045"/>
    <xdr:sp macro="" textlink="">
      <xdr:nvSpPr>
        <xdr:cNvPr id="94" name="n_4aveValue有形固定資産減価償却率">
          <a:extLst>
            <a:ext uri="{FF2B5EF4-FFF2-40B4-BE49-F238E27FC236}">
              <a16:creationId xmlns:a16="http://schemas.microsoft.com/office/drawing/2014/main" id="{CCD29EC5-DA03-4C87-8232-A0FD68CC33DC}"/>
            </a:ext>
          </a:extLst>
        </xdr:cNvPr>
        <xdr:cNvSpPr txBox="1"/>
      </xdr:nvSpPr>
      <xdr:spPr>
        <a:xfrm>
          <a:off x="1397009" y="51490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28</xdr:row>
      <xdr:rowOff>12082</xdr:rowOff>
    </xdr:from>
    <xdr:ext cx="405111" cy="259045"/>
    <xdr:sp macro="" textlink="">
      <xdr:nvSpPr>
        <xdr:cNvPr id="95" name="n_1mainValue有形固定資産減価償却率">
          <a:extLst>
            <a:ext uri="{FF2B5EF4-FFF2-40B4-BE49-F238E27FC236}">
              <a16:creationId xmlns:a16="http://schemas.microsoft.com/office/drawing/2014/main" id="{4B50340A-BC17-4E2B-A521-4C757A84B28E}"/>
            </a:ext>
          </a:extLst>
        </xdr:cNvPr>
        <xdr:cNvSpPr txBox="1"/>
      </xdr:nvSpPr>
      <xdr:spPr>
        <a:xfrm>
          <a:off x="3395989" y="47060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98442</xdr:rowOff>
    </xdr:from>
    <xdr:ext cx="405111" cy="259045"/>
    <xdr:sp macro="" textlink="">
      <xdr:nvSpPr>
        <xdr:cNvPr id="96" name="n_2mainValue有形固定資産減価償却率">
          <a:extLst>
            <a:ext uri="{FF2B5EF4-FFF2-40B4-BE49-F238E27FC236}">
              <a16:creationId xmlns:a16="http://schemas.microsoft.com/office/drawing/2014/main" id="{3BCF51B6-A692-42BE-9472-957C0B66364A}"/>
            </a:ext>
          </a:extLst>
        </xdr:cNvPr>
        <xdr:cNvSpPr txBox="1"/>
      </xdr:nvSpPr>
      <xdr:spPr>
        <a:xfrm>
          <a:off x="2738129" y="47923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84049</xdr:rowOff>
    </xdr:from>
    <xdr:ext cx="405111" cy="259045"/>
    <xdr:sp macro="" textlink="">
      <xdr:nvSpPr>
        <xdr:cNvPr id="97" name="n_3mainValue有形固定資産減価償却率">
          <a:extLst>
            <a:ext uri="{FF2B5EF4-FFF2-40B4-BE49-F238E27FC236}">
              <a16:creationId xmlns:a16="http://schemas.microsoft.com/office/drawing/2014/main" id="{21AC6C68-96ED-40F6-B2B0-6FCE316EACFD}"/>
            </a:ext>
          </a:extLst>
        </xdr:cNvPr>
        <xdr:cNvSpPr txBox="1"/>
      </xdr:nvSpPr>
      <xdr:spPr>
        <a:xfrm>
          <a:off x="2067569" y="47779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28</xdr:row>
      <xdr:rowOff>58860</xdr:rowOff>
    </xdr:from>
    <xdr:ext cx="405111" cy="259045"/>
    <xdr:sp macro="" textlink="">
      <xdr:nvSpPr>
        <xdr:cNvPr id="98" name="n_4mainValue有形固定資産減価償却率">
          <a:extLst>
            <a:ext uri="{FF2B5EF4-FFF2-40B4-BE49-F238E27FC236}">
              <a16:creationId xmlns:a16="http://schemas.microsoft.com/office/drawing/2014/main" id="{D6B37D93-6A68-4470-8187-D1D00B1C4987}"/>
            </a:ext>
          </a:extLst>
        </xdr:cNvPr>
        <xdr:cNvSpPr txBox="1"/>
      </xdr:nvSpPr>
      <xdr:spPr>
        <a:xfrm>
          <a:off x="1397009" y="47527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9" name="正方形/長方形 98">
          <a:extLst>
            <a:ext uri="{FF2B5EF4-FFF2-40B4-BE49-F238E27FC236}">
              <a16:creationId xmlns:a16="http://schemas.microsoft.com/office/drawing/2014/main" id="{D90233A4-6454-4DD2-AEB0-EDEDE6635007}"/>
            </a:ext>
          </a:extLst>
        </xdr:cNvPr>
        <xdr:cNvSpPr/>
      </xdr:nvSpPr>
      <xdr:spPr>
        <a:xfrm>
          <a:off x="9971405" y="3502025"/>
          <a:ext cx="3716020" cy="21463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0" name="正方形/長方形 99">
          <a:extLst>
            <a:ext uri="{FF2B5EF4-FFF2-40B4-BE49-F238E27FC236}">
              <a16:creationId xmlns:a16="http://schemas.microsoft.com/office/drawing/2014/main" id="{18637C8C-D733-4DFD-B5CE-5AE4B1A5A4CB}"/>
            </a:ext>
          </a:extLst>
        </xdr:cNvPr>
        <xdr:cNvSpPr/>
      </xdr:nvSpPr>
      <xdr:spPr>
        <a:xfrm>
          <a:off x="10904488" y="3769297"/>
          <a:ext cx="920214"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1" name="正方形/長方形 100">
          <a:extLst>
            <a:ext uri="{FF2B5EF4-FFF2-40B4-BE49-F238E27FC236}">
              <a16:creationId xmlns:a16="http://schemas.microsoft.com/office/drawing/2014/main" id="{2BE2D269-7E6A-47D9-AD7A-BC69DF8A80DD}"/>
            </a:ext>
          </a:extLst>
        </xdr:cNvPr>
        <xdr:cNvSpPr/>
      </xdr:nvSpPr>
      <xdr:spPr>
        <a:xfrm>
          <a:off x="12166505" y="3752626"/>
          <a:ext cx="839659"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[ 578.5</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2" name="正方形/長方形 101">
          <a:extLst>
            <a:ext uri="{FF2B5EF4-FFF2-40B4-BE49-F238E27FC236}">
              <a16:creationId xmlns:a16="http://schemas.microsoft.com/office/drawing/2014/main" id="{F2ABA231-9205-45E8-84DC-BEBB1E9FE4BF}"/>
            </a:ext>
          </a:extLst>
        </xdr:cNvPr>
        <xdr:cNvSpPr/>
      </xdr:nvSpPr>
      <xdr:spPr>
        <a:xfrm>
          <a:off x="13659485" y="3577590"/>
          <a:ext cx="1341120" cy="20256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3" name="正方形/長方形 102">
          <a:extLst>
            <a:ext uri="{FF2B5EF4-FFF2-40B4-BE49-F238E27FC236}">
              <a16:creationId xmlns:a16="http://schemas.microsoft.com/office/drawing/2014/main" id="{C758E5FC-E90A-462B-9538-D1F450B4FEBE}"/>
            </a:ext>
          </a:extLst>
        </xdr:cNvPr>
        <xdr:cNvSpPr/>
      </xdr:nvSpPr>
      <xdr:spPr>
        <a:xfrm>
          <a:off x="13659485" y="371665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4" name="正方形/長方形 103">
          <a:extLst>
            <a:ext uri="{FF2B5EF4-FFF2-40B4-BE49-F238E27FC236}">
              <a16:creationId xmlns:a16="http://schemas.microsoft.com/office/drawing/2014/main" id="{D3FC7809-98B8-41B4-B3C5-EF60EB5B03D1}"/>
            </a:ext>
          </a:extLst>
        </xdr:cNvPr>
        <xdr:cNvSpPr/>
      </xdr:nvSpPr>
      <xdr:spPr>
        <a:xfrm>
          <a:off x="15000605" y="3577590"/>
          <a:ext cx="1341120" cy="20256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5" name="正方形/長方形 104">
          <a:extLst>
            <a:ext uri="{FF2B5EF4-FFF2-40B4-BE49-F238E27FC236}">
              <a16:creationId xmlns:a16="http://schemas.microsoft.com/office/drawing/2014/main" id="{2BF25C87-EECD-4588-99F1-4350C97A53C0}"/>
            </a:ext>
          </a:extLst>
        </xdr:cNvPr>
        <xdr:cNvSpPr/>
      </xdr:nvSpPr>
      <xdr:spPr>
        <a:xfrm>
          <a:off x="15000605" y="371665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6" name="正方形/長方形 105">
          <a:extLst>
            <a:ext uri="{FF2B5EF4-FFF2-40B4-BE49-F238E27FC236}">
              <a16:creationId xmlns:a16="http://schemas.microsoft.com/office/drawing/2014/main" id="{746A087A-31F9-4D38-9AFF-AA26061926D7}"/>
            </a:ext>
          </a:extLst>
        </xdr:cNvPr>
        <xdr:cNvSpPr/>
      </xdr:nvSpPr>
      <xdr:spPr>
        <a:xfrm>
          <a:off x="16445865" y="3577590"/>
          <a:ext cx="1341120" cy="20256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7" name="正方形/長方形 106">
          <a:extLst>
            <a:ext uri="{FF2B5EF4-FFF2-40B4-BE49-F238E27FC236}">
              <a16:creationId xmlns:a16="http://schemas.microsoft.com/office/drawing/2014/main" id="{6A2DD1BE-B29A-449D-B5BF-627A5311B4DF}"/>
            </a:ext>
          </a:extLst>
        </xdr:cNvPr>
        <xdr:cNvSpPr/>
      </xdr:nvSpPr>
      <xdr:spPr>
        <a:xfrm>
          <a:off x="16445865" y="371665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8" name="正方形/長方形 107">
          <a:extLst>
            <a:ext uri="{FF2B5EF4-FFF2-40B4-BE49-F238E27FC236}">
              <a16:creationId xmlns:a16="http://schemas.microsoft.com/office/drawing/2014/main" id="{3E36EBAA-BE56-431D-96E9-F5F888F5178D}"/>
            </a:ext>
          </a:extLst>
        </xdr:cNvPr>
        <xdr:cNvSpPr/>
      </xdr:nvSpPr>
      <xdr:spPr>
        <a:xfrm>
          <a:off x="9971405" y="4090035"/>
          <a:ext cx="371602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9" name="正方形/長方形 108">
          <a:extLst>
            <a:ext uri="{FF2B5EF4-FFF2-40B4-BE49-F238E27FC236}">
              <a16:creationId xmlns:a16="http://schemas.microsoft.com/office/drawing/2014/main" id="{C713BA10-9DC6-4188-AD69-40D6F71E29AA}"/>
            </a:ext>
          </a:extLst>
        </xdr:cNvPr>
        <xdr:cNvSpPr/>
      </xdr:nvSpPr>
      <xdr:spPr>
        <a:xfrm>
          <a:off x="13931265" y="409003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0" name="正方形/長方形 109">
          <a:extLst>
            <a:ext uri="{FF2B5EF4-FFF2-40B4-BE49-F238E27FC236}">
              <a16:creationId xmlns:a16="http://schemas.microsoft.com/office/drawing/2014/main" id="{011F136C-7A97-4D7F-ABB6-1AF4F472849C}"/>
            </a:ext>
          </a:extLst>
        </xdr:cNvPr>
        <xdr:cNvSpPr/>
      </xdr:nvSpPr>
      <xdr:spPr>
        <a:xfrm>
          <a:off x="13931265" y="415353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1" name="テキスト ボックス 110">
          <a:extLst>
            <a:ext uri="{FF2B5EF4-FFF2-40B4-BE49-F238E27FC236}">
              <a16:creationId xmlns:a16="http://schemas.microsoft.com/office/drawing/2014/main" id="{AE810C89-81AD-4DC4-ADFB-9EE9F5C7DE04}"/>
            </a:ext>
          </a:extLst>
        </xdr:cNvPr>
        <xdr:cNvSpPr txBox="1"/>
      </xdr:nvSpPr>
      <xdr:spPr>
        <a:xfrm>
          <a:off x="14007465" y="437451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令和</a:t>
          </a:r>
          <a:r>
            <a:rPr kumimoji="1" lang="en-US" altLang="ja-JP" sz="1100">
              <a:latin typeface="ＭＳ Ｐゴシック" panose="020B0600070205080204" pitchFamily="50" charset="-128"/>
              <a:ea typeface="ＭＳ Ｐゴシック" panose="020B0600070205080204" pitchFamily="50" charset="-128"/>
            </a:rPr>
            <a:t>3</a:t>
          </a:r>
          <a:r>
            <a:rPr kumimoji="1" lang="ja-JP" altLang="en-US" sz="1100">
              <a:latin typeface="ＭＳ Ｐゴシック" panose="020B0600070205080204" pitchFamily="50" charset="-128"/>
              <a:ea typeface="ＭＳ Ｐゴシック" panose="020B0600070205080204" pitchFamily="50" charset="-128"/>
            </a:rPr>
            <a:t>年度の比率は、地方交付税や地方消費税交付金などの増加により、前年度と比較して</a:t>
          </a:r>
          <a:r>
            <a:rPr kumimoji="1" lang="en-US" altLang="ja-JP" sz="1100">
              <a:latin typeface="ＭＳ Ｐゴシック" panose="020B0600070205080204" pitchFamily="50" charset="-128"/>
              <a:ea typeface="ＭＳ Ｐゴシック" panose="020B0600070205080204" pitchFamily="50" charset="-128"/>
            </a:rPr>
            <a:t>84.6</a:t>
          </a:r>
          <a:r>
            <a:rPr kumimoji="1" lang="ja-JP" altLang="en-US" sz="1100">
              <a:latin typeface="ＭＳ Ｐゴシック" panose="020B0600070205080204" pitchFamily="50" charset="-128"/>
              <a:ea typeface="ＭＳ Ｐゴシック" panose="020B0600070205080204" pitchFamily="50" charset="-128"/>
            </a:rPr>
            <a:t>ポイント低下した。</a:t>
          </a:r>
        </a:p>
        <a:p>
          <a:r>
            <a:rPr kumimoji="1" lang="ja-JP" altLang="en-US" sz="1100">
              <a:latin typeface="ＭＳ Ｐゴシック" panose="020B0600070205080204" pitchFamily="50" charset="-128"/>
              <a:ea typeface="ＭＳ Ｐゴシック" panose="020B0600070205080204" pitchFamily="50" charset="-128"/>
            </a:rPr>
            <a:t>　今後は、地方債の元金償還額以上に発行しない方針により、地方債残高を年々減少させていくこととしているため、当該比率は低下していく見込みである。</a:t>
          </a:r>
        </a:p>
      </xdr:txBody>
    </xdr:sp>
    <xdr:clientData/>
  </xdr:twoCellAnchor>
  <xdr:oneCellAnchor>
    <xdr:from>
      <xdr:col>57</xdr:col>
      <xdr:colOff>111125</xdr:colOff>
      <xdr:row>23</xdr:row>
      <xdr:rowOff>47625</xdr:rowOff>
    </xdr:from>
    <xdr:ext cx="349839" cy="225703"/>
    <xdr:sp macro="" textlink="">
      <xdr:nvSpPr>
        <xdr:cNvPr id="112" name="テキスト ボックス 111">
          <a:extLst>
            <a:ext uri="{FF2B5EF4-FFF2-40B4-BE49-F238E27FC236}">
              <a16:creationId xmlns:a16="http://schemas.microsoft.com/office/drawing/2014/main" id="{24E9584B-5449-4175-9F8C-2725CED75073}"/>
            </a:ext>
          </a:extLst>
        </xdr:cNvPr>
        <xdr:cNvSpPr txBox="1"/>
      </xdr:nvSpPr>
      <xdr:spPr>
        <a:xfrm>
          <a:off x="9933305" y="390334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3" name="直線コネクタ 112">
          <a:extLst>
            <a:ext uri="{FF2B5EF4-FFF2-40B4-BE49-F238E27FC236}">
              <a16:creationId xmlns:a16="http://schemas.microsoft.com/office/drawing/2014/main" id="{F52D93CA-FB77-4E4C-9CFE-9DE59D505B91}"/>
            </a:ext>
          </a:extLst>
        </xdr:cNvPr>
        <xdr:cNvCxnSpPr/>
      </xdr:nvCxnSpPr>
      <xdr:spPr>
        <a:xfrm>
          <a:off x="9971405" y="620331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4" name="テキスト ボックス 113">
          <a:extLst>
            <a:ext uri="{FF2B5EF4-FFF2-40B4-BE49-F238E27FC236}">
              <a16:creationId xmlns:a16="http://schemas.microsoft.com/office/drawing/2014/main" id="{03F0D7AF-59D9-4BC0-94AF-071F02ADD6E1}"/>
            </a:ext>
          </a:extLst>
        </xdr:cNvPr>
        <xdr:cNvSpPr txBox="1"/>
      </xdr:nvSpPr>
      <xdr:spPr>
        <a:xfrm>
          <a:off x="9486041" y="610951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15" name="直線コネクタ 114">
          <a:extLst>
            <a:ext uri="{FF2B5EF4-FFF2-40B4-BE49-F238E27FC236}">
              <a16:creationId xmlns:a16="http://schemas.microsoft.com/office/drawing/2014/main" id="{5C84B68F-2470-49AE-B4AE-B2A3F9F0F50B}"/>
            </a:ext>
          </a:extLst>
        </xdr:cNvPr>
        <xdr:cNvCxnSpPr/>
      </xdr:nvCxnSpPr>
      <xdr:spPr>
        <a:xfrm>
          <a:off x="9971405" y="5898697"/>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16" name="テキスト ボックス 115">
          <a:extLst>
            <a:ext uri="{FF2B5EF4-FFF2-40B4-BE49-F238E27FC236}">
              <a16:creationId xmlns:a16="http://schemas.microsoft.com/office/drawing/2014/main" id="{9DD04554-1F5A-47E8-8FA6-23E074A479EC}"/>
            </a:ext>
          </a:extLst>
        </xdr:cNvPr>
        <xdr:cNvSpPr txBox="1"/>
      </xdr:nvSpPr>
      <xdr:spPr>
        <a:xfrm>
          <a:off x="9486041" y="580870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17" name="直線コネクタ 116">
          <a:extLst>
            <a:ext uri="{FF2B5EF4-FFF2-40B4-BE49-F238E27FC236}">
              <a16:creationId xmlns:a16="http://schemas.microsoft.com/office/drawing/2014/main" id="{3036D4A5-D70B-4F20-8ACB-F8C6F7A9AC63}"/>
            </a:ext>
          </a:extLst>
        </xdr:cNvPr>
        <xdr:cNvCxnSpPr/>
      </xdr:nvCxnSpPr>
      <xdr:spPr>
        <a:xfrm>
          <a:off x="9971405" y="5597888"/>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118" name="テキスト ボックス 117">
          <a:extLst>
            <a:ext uri="{FF2B5EF4-FFF2-40B4-BE49-F238E27FC236}">
              <a16:creationId xmlns:a16="http://schemas.microsoft.com/office/drawing/2014/main" id="{308F4132-3E44-48F7-8BA1-DDB8FE1B87C9}"/>
            </a:ext>
          </a:extLst>
        </xdr:cNvPr>
        <xdr:cNvSpPr txBox="1"/>
      </xdr:nvSpPr>
      <xdr:spPr>
        <a:xfrm>
          <a:off x="9542936" y="550789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19" name="直線コネクタ 118">
          <a:extLst>
            <a:ext uri="{FF2B5EF4-FFF2-40B4-BE49-F238E27FC236}">
              <a16:creationId xmlns:a16="http://schemas.microsoft.com/office/drawing/2014/main" id="{54B8D052-BF8B-4A9F-A63E-4201CD0E069C}"/>
            </a:ext>
          </a:extLst>
        </xdr:cNvPr>
        <xdr:cNvCxnSpPr/>
      </xdr:nvCxnSpPr>
      <xdr:spPr>
        <a:xfrm>
          <a:off x="9971405" y="5297079"/>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20" name="テキスト ボックス 119">
          <a:extLst>
            <a:ext uri="{FF2B5EF4-FFF2-40B4-BE49-F238E27FC236}">
              <a16:creationId xmlns:a16="http://schemas.microsoft.com/office/drawing/2014/main" id="{3AFBA583-E9AF-4909-BC39-534D3DB34535}"/>
            </a:ext>
          </a:extLst>
        </xdr:cNvPr>
        <xdr:cNvSpPr txBox="1"/>
      </xdr:nvSpPr>
      <xdr:spPr>
        <a:xfrm>
          <a:off x="9542936" y="5203278"/>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21" name="直線コネクタ 120">
          <a:extLst>
            <a:ext uri="{FF2B5EF4-FFF2-40B4-BE49-F238E27FC236}">
              <a16:creationId xmlns:a16="http://schemas.microsoft.com/office/drawing/2014/main" id="{89A24178-7623-4717-BED8-032834E4A249}"/>
            </a:ext>
          </a:extLst>
        </xdr:cNvPr>
        <xdr:cNvCxnSpPr/>
      </xdr:nvCxnSpPr>
      <xdr:spPr>
        <a:xfrm>
          <a:off x="9971405" y="4996271"/>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22" name="テキスト ボックス 121">
          <a:extLst>
            <a:ext uri="{FF2B5EF4-FFF2-40B4-BE49-F238E27FC236}">
              <a16:creationId xmlns:a16="http://schemas.microsoft.com/office/drawing/2014/main" id="{5BDD50B9-86FE-4E50-A817-499D1CC0B58F}"/>
            </a:ext>
          </a:extLst>
        </xdr:cNvPr>
        <xdr:cNvSpPr txBox="1"/>
      </xdr:nvSpPr>
      <xdr:spPr>
        <a:xfrm>
          <a:off x="9542936" y="4902470"/>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23" name="直線コネクタ 122">
          <a:extLst>
            <a:ext uri="{FF2B5EF4-FFF2-40B4-BE49-F238E27FC236}">
              <a16:creationId xmlns:a16="http://schemas.microsoft.com/office/drawing/2014/main" id="{F9F433D4-243F-492D-BF8F-D0693311FEF1}"/>
            </a:ext>
          </a:extLst>
        </xdr:cNvPr>
        <xdr:cNvCxnSpPr/>
      </xdr:nvCxnSpPr>
      <xdr:spPr>
        <a:xfrm>
          <a:off x="9971405" y="4695462"/>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24" name="テキスト ボックス 123">
          <a:extLst>
            <a:ext uri="{FF2B5EF4-FFF2-40B4-BE49-F238E27FC236}">
              <a16:creationId xmlns:a16="http://schemas.microsoft.com/office/drawing/2014/main" id="{7A289661-DC22-4678-85B9-292CD19094E9}"/>
            </a:ext>
          </a:extLst>
        </xdr:cNvPr>
        <xdr:cNvSpPr txBox="1"/>
      </xdr:nvSpPr>
      <xdr:spPr>
        <a:xfrm>
          <a:off x="9542936" y="460166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25" name="直線コネクタ 124">
          <a:extLst>
            <a:ext uri="{FF2B5EF4-FFF2-40B4-BE49-F238E27FC236}">
              <a16:creationId xmlns:a16="http://schemas.microsoft.com/office/drawing/2014/main" id="{1C6A69B8-CA99-4D28-AFFA-66C485153C43}"/>
            </a:ext>
          </a:extLst>
        </xdr:cNvPr>
        <xdr:cNvCxnSpPr/>
      </xdr:nvCxnSpPr>
      <xdr:spPr>
        <a:xfrm>
          <a:off x="9971405" y="4390843"/>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26" name="テキスト ボックス 125">
          <a:extLst>
            <a:ext uri="{FF2B5EF4-FFF2-40B4-BE49-F238E27FC236}">
              <a16:creationId xmlns:a16="http://schemas.microsoft.com/office/drawing/2014/main" id="{30683E65-69D8-4268-8BC9-BCEC5AE6BA22}"/>
            </a:ext>
          </a:extLst>
        </xdr:cNvPr>
        <xdr:cNvSpPr txBox="1"/>
      </xdr:nvSpPr>
      <xdr:spPr>
        <a:xfrm>
          <a:off x="9645528" y="430085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7" name="直線コネクタ 126">
          <a:extLst>
            <a:ext uri="{FF2B5EF4-FFF2-40B4-BE49-F238E27FC236}">
              <a16:creationId xmlns:a16="http://schemas.microsoft.com/office/drawing/2014/main" id="{A517F0EC-ABC7-4E00-A4EC-3027F6D4775C}"/>
            </a:ext>
          </a:extLst>
        </xdr:cNvPr>
        <xdr:cNvCxnSpPr/>
      </xdr:nvCxnSpPr>
      <xdr:spPr>
        <a:xfrm>
          <a:off x="9971405" y="409003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8" name="債務償還比率グラフ枠">
          <a:extLst>
            <a:ext uri="{FF2B5EF4-FFF2-40B4-BE49-F238E27FC236}">
              <a16:creationId xmlns:a16="http://schemas.microsoft.com/office/drawing/2014/main" id="{E2EAEF29-2868-4F75-948C-CC9DE8767A38}"/>
            </a:ext>
          </a:extLst>
        </xdr:cNvPr>
        <xdr:cNvSpPr/>
      </xdr:nvSpPr>
      <xdr:spPr>
        <a:xfrm>
          <a:off x="9971405" y="4090035"/>
          <a:ext cx="371602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34</xdr:row>
      <xdr:rowOff>94025</xdr:rowOff>
    </xdr:to>
    <xdr:cxnSp macro="">
      <xdr:nvCxnSpPr>
        <xdr:cNvPr id="129" name="直線コネクタ 128">
          <a:extLst>
            <a:ext uri="{FF2B5EF4-FFF2-40B4-BE49-F238E27FC236}">
              <a16:creationId xmlns:a16="http://schemas.microsoft.com/office/drawing/2014/main" id="{440A82A0-FBF5-4C78-9F62-A01EC68AF5E5}"/>
            </a:ext>
          </a:extLst>
        </xdr:cNvPr>
        <xdr:cNvCxnSpPr/>
      </xdr:nvCxnSpPr>
      <xdr:spPr>
        <a:xfrm flipV="1">
          <a:off x="13027660" y="4390843"/>
          <a:ext cx="1269" cy="14029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97852</xdr:rowOff>
    </xdr:from>
    <xdr:ext cx="469744" cy="259045"/>
    <xdr:sp macro="" textlink="">
      <xdr:nvSpPr>
        <xdr:cNvPr id="130" name="債務償還比率最小値テキスト">
          <a:extLst>
            <a:ext uri="{FF2B5EF4-FFF2-40B4-BE49-F238E27FC236}">
              <a16:creationId xmlns:a16="http://schemas.microsoft.com/office/drawing/2014/main" id="{F5003512-523D-4105-AFD4-F4EF05291C6B}"/>
            </a:ext>
          </a:extLst>
        </xdr:cNvPr>
        <xdr:cNvSpPr txBox="1"/>
      </xdr:nvSpPr>
      <xdr:spPr>
        <a:xfrm>
          <a:off x="13080365" y="5797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94025</xdr:rowOff>
    </xdr:from>
    <xdr:to>
      <xdr:col>76</xdr:col>
      <xdr:colOff>111125</xdr:colOff>
      <xdr:row>34</xdr:row>
      <xdr:rowOff>94025</xdr:rowOff>
    </xdr:to>
    <xdr:cxnSp macro="">
      <xdr:nvCxnSpPr>
        <xdr:cNvPr id="131" name="直線コネクタ 130">
          <a:extLst>
            <a:ext uri="{FF2B5EF4-FFF2-40B4-BE49-F238E27FC236}">
              <a16:creationId xmlns:a16="http://schemas.microsoft.com/office/drawing/2014/main" id="{2E5E4E00-2A4D-42BF-92E4-B9314E469EE8}"/>
            </a:ext>
          </a:extLst>
        </xdr:cNvPr>
        <xdr:cNvCxnSpPr/>
      </xdr:nvCxnSpPr>
      <xdr:spPr>
        <a:xfrm>
          <a:off x="12963525" y="579378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32" name="債務償還比率最大値テキスト">
          <a:extLst>
            <a:ext uri="{FF2B5EF4-FFF2-40B4-BE49-F238E27FC236}">
              <a16:creationId xmlns:a16="http://schemas.microsoft.com/office/drawing/2014/main" id="{39D73588-02ED-4A2C-A132-D7F01F80420B}"/>
            </a:ext>
          </a:extLst>
        </xdr:cNvPr>
        <xdr:cNvSpPr txBox="1"/>
      </xdr:nvSpPr>
      <xdr:spPr>
        <a:xfrm>
          <a:off x="13080365" y="417369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33" name="直線コネクタ 132">
          <a:extLst>
            <a:ext uri="{FF2B5EF4-FFF2-40B4-BE49-F238E27FC236}">
              <a16:creationId xmlns:a16="http://schemas.microsoft.com/office/drawing/2014/main" id="{4277FF04-FAC4-4A48-B509-8BDE7976DBEF}"/>
            </a:ext>
          </a:extLst>
        </xdr:cNvPr>
        <xdr:cNvCxnSpPr/>
      </xdr:nvCxnSpPr>
      <xdr:spPr>
        <a:xfrm>
          <a:off x="12963525" y="439084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136896</xdr:rowOff>
    </xdr:from>
    <xdr:ext cx="469744" cy="259045"/>
    <xdr:sp macro="" textlink="">
      <xdr:nvSpPr>
        <xdr:cNvPr id="134" name="債務償還比率平均値テキスト">
          <a:extLst>
            <a:ext uri="{FF2B5EF4-FFF2-40B4-BE49-F238E27FC236}">
              <a16:creationId xmlns:a16="http://schemas.microsoft.com/office/drawing/2014/main" id="{6FF192E4-DEF1-48E4-9AB0-4E9894692E82}"/>
            </a:ext>
          </a:extLst>
        </xdr:cNvPr>
        <xdr:cNvSpPr txBox="1"/>
      </xdr:nvSpPr>
      <xdr:spPr>
        <a:xfrm>
          <a:off x="13080365" y="49984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114019</xdr:rowOff>
    </xdr:from>
    <xdr:to>
      <xdr:col>76</xdr:col>
      <xdr:colOff>73025</xdr:colOff>
      <xdr:row>31</xdr:row>
      <xdr:rowOff>44169</xdr:rowOff>
    </xdr:to>
    <xdr:sp macro="" textlink="">
      <xdr:nvSpPr>
        <xdr:cNvPr id="135" name="フローチャート: 判断 134">
          <a:extLst>
            <a:ext uri="{FF2B5EF4-FFF2-40B4-BE49-F238E27FC236}">
              <a16:creationId xmlns:a16="http://schemas.microsoft.com/office/drawing/2014/main" id="{02420CF4-B10E-4CC9-BD99-400A871BE37D}"/>
            </a:ext>
          </a:extLst>
        </xdr:cNvPr>
        <xdr:cNvSpPr/>
      </xdr:nvSpPr>
      <xdr:spPr>
        <a:xfrm>
          <a:off x="13001625" y="514321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31</xdr:row>
      <xdr:rowOff>112821</xdr:rowOff>
    </xdr:from>
    <xdr:to>
      <xdr:col>72</xdr:col>
      <xdr:colOff>123825</xdr:colOff>
      <xdr:row>32</xdr:row>
      <xdr:rowOff>42971</xdr:rowOff>
    </xdr:to>
    <xdr:sp macro="" textlink="">
      <xdr:nvSpPr>
        <xdr:cNvPr id="136" name="フローチャート: 判断 135">
          <a:extLst>
            <a:ext uri="{FF2B5EF4-FFF2-40B4-BE49-F238E27FC236}">
              <a16:creationId xmlns:a16="http://schemas.microsoft.com/office/drawing/2014/main" id="{C7F9C376-4967-4DCF-BA32-B515C8721162}"/>
            </a:ext>
          </a:extLst>
        </xdr:cNvPr>
        <xdr:cNvSpPr/>
      </xdr:nvSpPr>
      <xdr:spPr>
        <a:xfrm>
          <a:off x="12359005" y="530966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31</xdr:row>
      <xdr:rowOff>114980</xdr:rowOff>
    </xdr:from>
    <xdr:to>
      <xdr:col>68</xdr:col>
      <xdr:colOff>123825</xdr:colOff>
      <xdr:row>32</xdr:row>
      <xdr:rowOff>45130</xdr:rowOff>
    </xdr:to>
    <xdr:sp macro="" textlink="">
      <xdr:nvSpPr>
        <xdr:cNvPr id="137" name="フローチャート: 判断 136">
          <a:extLst>
            <a:ext uri="{FF2B5EF4-FFF2-40B4-BE49-F238E27FC236}">
              <a16:creationId xmlns:a16="http://schemas.microsoft.com/office/drawing/2014/main" id="{6B2A221B-AC14-470C-96B4-357629B44065}"/>
            </a:ext>
          </a:extLst>
        </xdr:cNvPr>
        <xdr:cNvSpPr/>
      </xdr:nvSpPr>
      <xdr:spPr>
        <a:xfrm>
          <a:off x="11688445" y="53118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31</xdr:row>
      <xdr:rowOff>114826</xdr:rowOff>
    </xdr:from>
    <xdr:to>
      <xdr:col>64</xdr:col>
      <xdr:colOff>123825</xdr:colOff>
      <xdr:row>32</xdr:row>
      <xdr:rowOff>44976</xdr:rowOff>
    </xdr:to>
    <xdr:sp macro="" textlink="">
      <xdr:nvSpPr>
        <xdr:cNvPr id="138" name="フローチャート: 判断 137">
          <a:extLst>
            <a:ext uri="{FF2B5EF4-FFF2-40B4-BE49-F238E27FC236}">
              <a16:creationId xmlns:a16="http://schemas.microsoft.com/office/drawing/2014/main" id="{0593A168-1DE3-419E-920B-71098196D8F7}"/>
            </a:ext>
          </a:extLst>
        </xdr:cNvPr>
        <xdr:cNvSpPr/>
      </xdr:nvSpPr>
      <xdr:spPr>
        <a:xfrm>
          <a:off x="11017885" y="531166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31</xdr:row>
      <xdr:rowOff>109891</xdr:rowOff>
    </xdr:from>
    <xdr:to>
      <xdr:col>60</xdr:col>
      <xdr:colOff>123825</xdr:colOff>
      <xdr:row>32</xdr:row>
      <xdr:rowOff>40041</xdr:rowOff>
    </xdr:to>
    <xdr:sp macro="" textlink="">
      <xdr:nvSpPr>
        <xdr:cNvPr id="139" name="フローチャート: 判断 138">
          <a:extLst>
            <a:ext uri="{FF2B5EF4-FFF2-40B4-BE49-F238E27FC236}">
              <a16:creationId xmlns:a16="http://schemas.microsoft.com/office/drawing/2014/main" id="{8A1DD6B6-DEAB-4446-B14A-7E84EA7B51AC}"/>
            </a:ext>
          </a:extLst>
        </xdr:cNvPr>
        <xdr:cNvSpPr/>
      </xdr:nvSpPr>
      <xdr:spPr>
        <a:xfrm>
          <a:off x="10347325" y="530673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0" name="テキスト ボックス 139">
          <a:extLst>
            <a:ext uri="{FF2B5EF4-FFF2-40B4-BE49-F238E27FC236}">
              <a16:creationId xmlns:a16="http://schemas.microsoft.com/office/drawing/2014/main" id="{533ABE7A-98B1-4D99-828D-86459EBDD994}"/>
            </a:ext>
          </a:extLst>
        </xdr:cNvPr>
        <xdr:cNvSpPr txBox="1"/>
      </xdr:nvSpPr>
      <xdr:spPr>
        <a:xfrm>
          <a:off x="12874625" y="624540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1" name="テキスト ボックス 140">
          <a:extLst>
            <a:ext uri="{FF2B5EF4-FFF2-40B4-BE49-F238E27FC236}">
              <a16:creationId xmlns:a16="http://schemas.microsoft.com/office/drawing/2014/main" id="{9DC1B800-1BBA-4989-9BF6-EBBB79E73B86}"/>
            </a:ext>
          </a:extLst>
        </xdr:cNvPr>
        <xdr:cNvSpPr txBox="1"/>
      </xdr:nvSpPr>
      <xdr:spPr>
        <a:xfrm>
          <a:off x="12254865" y="624540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2" name="テキスト ボックス 141">
          <a:extLst>
            <a:ext uri="{FF2B5EF4-FFF2-40B4-BE49-F238E27FC236}">
              <a16:creationId xmlns:a16="http://schemas.microsoft.com/office/drawing/2014/main" id="{A68E05EA-7120-415A-BCA0-E33C30F123DE}"/>
            </a:ext>
          </a:extLst>
        </xdr:cNvPr>
        <xdr:cNvSpPr txBox="1"/>
      </xdr:nvSpPr>
      <xdr:spPr>
        <a:xfrm>
          <a:off x="11584305" y="624540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3" name="テキスト ボックス 142">
          <a:extLst>
            <a:ext uri="{FF2B5EF4-FFF2-40B4-BE49-F238E27FC236}">
              <a16:creationId xmlns:a16="http://schemas.microsoft.com/office/drawing/2014/main" id="{B9F48C83-C12F-4E5C-AC06-C332BA43258D}"/>
            </a:ext>
          </a:extLst>
        </xdr:cNvPr>
        <xdr:cNvSpPr txBox="1"/>
      </xdr:nvSpPr>
      <xdr:spPr>
        <a:xfrm>
          <a:off x="10913745" y="624540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4" name="テキスト ボックス 143">
          <a:extLst>
            <a:ext uri="{FF2B5EF4-FFF2-40B4-BE49-F238E27FC236}">
              <a16:creationId xmlns:a16="http://schemas.microsoft.com/office/drawing/2014/main" id="{DA1EDE36-463A-4686-87FE-C3A785F55C83}"/>
            </a:ext>
          </a:extLst>
        </xdr:cNvPr>
        <xdr:cNvSpPr txBox="1"/>
      </xdr:nvSpPr>
      <xdr:spPr>
        <a:xfrm>
          <a:off x="10243185" y="624540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31</xdr:row>
      <xdr:rowOff>16283</xdr:rowOff>
    </xdr:from>
    <xdr:to>
      <xdr:col>76</xdr:col>
      <xdr:colOff>73025</xdr:colOff>
      <xdr:row>31</xdr:row>
      <xdr:rowOff>117883</xdr:rowOff>
    </xdr:to>
    <xdr:sp macro="" textlink="">
      <xdr:nvSpPr>
        <xdr:cNvPr id="145" name="楕円 144">
          <a:extLst>
            <a:ext uri="{FF2B5EF4-FFF2-40B4-BE49-F238E27FC236}">
              <a16:creationId xmlns:a16="http://schemas.microsoft.com/office/drawing/2014/main" id="{3485B316-BB04-45F7-94B6-3F64DED154D7}"/>
            </a:ext>
          </a:extLst>
        </xdr:cNvPr>
        <xdr:cNvSpPr/>
      </xdr:nvSpPr>
      <xdr:spPr>
        <a:xfrm>
          <a:off x="13001625" y="5213123"/>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30</xdr:row>
      <xdr:rowOff>166160</xdr:rowOff>
    </xdr:from>
    <xdr:ext cx="469744" cy="259045"/>
    <xdr:sp macro="" textlink="">
      <xdr:nvSpPr>
        <xdr:cNvPr id="146" name="債務償還比率該当値テキスト">
          <a:extLst>
            <a:ext uri="{FF2B5EF4-FFF2-40B4-BE49-F238E27FC236}">
              <a16:creationId xmlns:a16="http://schemas.microsoft.com/office/drawing/2014/main" id="{BEC9B331-E1F2-4C00-8B49-4BF015F2489B}"/>
            </a:ext>
          </a:extLst>
        </xdr:cNvPr>
        <xdr:cNvSpPr txBox="1"/>
      </xdr:nvSpPr>
      <xdr:spPr>
        <a:xfrm>
          <a:off x="13080365" y="51953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31</xdr:row>
      <xdr:rowOff>146748</xdr:rowOff>
    </xdr:from>
    <xdr:to>
      <xdr:col>72</xdr:col>
      <xdr:colOff>123825</xdr:colOff>
      <xdr:row>32</xdr:row>
      <xdr:rowOff>76898</xdr:rowOff>
    </xdr:to>
    <xdr:sp macro="" textlink="">
      <xdr:nvSpPr>
        <xdr:cNvPr id="147" name="楕円 146">
          <a:extLst>
            <a:ext uri="{FF2B5EF4-FFF2-40B4-BE49-F238E27FC236}">
              <a16:creationId xmlns:a16="http://schemas.microsoft.com/office/drawing/2014/main" id="{E784C209-8472-4BD4-B901-5657FB7EA40D}"/>
            </a:ext>
          </a:extLst>
        </xdr:cNvPr>
        <xdr:cNvSpPr/>
      </xdr:nvSpPr>
      <xdr:spPr>
        <a:xfrm>
          <a:off x="12359005" y="534358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31</xdr:row>
      <xdr:rowOff>67083</xdr:rowOff>
    </xdr:from>
    <xdr:to>
      <xdr:col>76</xdr:col>
      <xdr:colOff>22225</xdr:colOff>
      <xdr:row>32</xdr:row>
      <xdr:rowOff>26098</xdr:rowOff>
    </xdr:to>
    <xdr:cxnSp macro="">
      <xdr:nvCxnSpPr>
        <xdr:cNvPr id="148" name="直線コネクタ 147">
          <a:extLst>
            <a:ext uri="{FF2B5EF4-FFF2-40B4-BE49-F238E27FC236}">
              <a16:creationId xmlns:a16="http://schemas.microsoft.com/office/drawing/2014/main" id="{6991AB17-C30E-4F3A-A2AE-192435CB2D3E}"/>
            </a:ext>
          </a:extLst>
        </xdr:cNvPr>
        <xdr:cNvCxnSpPr/>
      </xdr:nvCxnSpPr>
      <xdr:spPr>
        <a:xfrm flipV="1">
          <a:off x="12409805" y="5263923"/>
          <a:ext cx="619760" cy="1266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32</xdr:row>
      <xdr:rowOff>94661</xdr:rowOff>
    </xdr:from>
    <xdr:to>
      <xdr:col>68</xdr:col>
      <xdr:colOff>123825</xdr:colOff>
      <xdr:row>33</xdr:row>
      <xdr:rowOff>24811</xdr:rowOff>
    </xdr:to>
    <xdr:sp macro="" textlink="">
      <xdr:nvSpPr>
        <xdr:cNvPr id="149" name="楕円 148">
          <a:extLst>
            <a:ext uri="{FF2B5EF4-FFF2-40B4-BE49-F238E27FC236}">
              <a16:creationId xmlns:a16="http://schemas.microsoft.com/office/drawing/2014/main" id="{75AD2672-6F44-4360-83BC-6B88FF0A6FA3}"/>
            </a:ext>
          </a:extLst>
        </xdr:cNvPr>
        <xdr:cNvSpPr/>
      </xdr:nvSpPr>
      <xdr:spPr>
        <a:xfrm>
          <a:off x="11688445" y="545914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32</xdr:row>
      <xdr:rowOff>26098</xdr:rowOff>
    </xdr:from>
    <xdr:to>
      <xdr:col>72</xdr:col>
      <xdr:colOff>73025</xdr:colOff>
      <xdr:row>32</xdr:row>
      <xdr:rowOff>145461</xdr:rowOff>
    </xdr:to>
    <xdr:cxnSp macro="">
      <xdr:nvCxnSpPr>
        <xdr:cNvPr id="150" name="直線コネクタ 149">
          <a:extLst>
            <a:ext uri="{FF2B5EF4-FFF2-40B4-BE49-F238E27FC236}">
              <a16:creationId xmlns:a16="http://schemas.microsoft.com/office/drawing/2014/main" id="{C6A1FB7E-FB00-4CF5-A5C4-2AD461B4E2E6}"/>
            </a:ext>
          </a:extLst>
        </xdr:cNvPr>
        <xdr:cNvCxnSpPr/>
      </xdr:nvCxnSpPr>
      <xdr:spPr>
        <a:xfrm flipV="1">
          <a:off x="11739245" y="5390578"/>
          <a:ext cx="670560" cy="119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31</xdr:row>
      <xdr:rowOff>150295</xdr:rowOff>
    </xdr:from>
    <xdr:to>
      <xdr:col>64</xdr:col>
      <xdr:colOff>123825</xdr:colOff>
      <xdr:row>32</xdr:row>
      <xdr:rowOff>80445</xdr:rowOff>
    </xdr:to>
    <xdr:sp macro="" textlink="">
      <xdr:nvSpPr>
        <xdr:cNvPr id="151" name="楕円 150">
          <a:extLst>
            <a:ext uri="{FF2B5EF4-FFF2-40B4-BE49-F238E27FC236}">
              <a16:creationId xmlns:a16="http://schemas.microsoft.com/office/drawing/2014/main" id="{3E9810F3-00B3-45F1-B968-A73AF9733CAA}"/>
            </a:ext>
          </a:extLst>
        </xdr:cNvPr>
        <xdr:cNvSpPr/>
      </xdr:nvSpPr>
      <xdr:spPr>
        <a:xfrm>
          <a:off x="11017885" y="534713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32</xdr:row>
      <xdr:rowOff>29645</xdr:rowOff>
    </xdr:from>
    <xdr:to>
      <xdr:col>68</xdr:col>
      <xdr:colOff>73025</xdr:colOff>
      <xdr:row>32</xdr:row>
      <xdr:rowOff>145461</xdr:rowOff>
    </xdr:to>
    <xdr:cxnSp macro="">
      <xdr:nvCxnSpPr>
        <xdr:cNvPr id="152" name="直線コネクタ 151">
          <a:extLst>
            <a:ext uri="{FF2B5EF4-FFF2-40B4-BE49-F238E27FC236}">
              <a16:creationId xmlns:a16="http://schemas.microsoft.com/office/drawing/2014/main" id="{10E8C507-53E4-4553-A2A6-50BC91876765}"/>
            </a:ext>
          </a:extLst>
        </xdr:cNvPr>
        <xdr:cNvCxnSpPr/>
      </xdr:nvCxnSpPr>
      <xdr:spPr>
        <a:xfrm>
          <a:off x="11068685" y="5394125"/>
          <a:ext cx="670560" cy="115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31</xdr:row>
      <xdr:rowOff>133178</xdr:rowOff>
    </xdr:from>
    <xdr:to>
      <xdr:col>60</xdr:col>
      <xdr:colOff>123825</xdr:colOff>
      <xdr:row>32</xdr:row>
      <xdr:rowOff>63328</xdr:rowOff>
    </xdr:to>
    <xdr:sp macro="" textlink="">
      <xdr:nvSpPr>
        <xdr:cNvPr id="153" name="楕円 152">
          <a:extLst>
            <a:ext uri="{FF2B5EF4-FFF2-40B4-BE49-F238E27FC236}">
              <a16:creationId xmlns:a16="http://schemas.microsoft.com/office/drawing/2014/main" id="{E6B5DA3F-2AC0-4D78-B66F-EA8572EC161C}"/>
            </a:ext>
          </a:extLst>
        </xdr:cNvPr>
        <xdr:cNvSpPr/>
      </xdr:nvSpPr>
      <xdr:spPr>
        <a:xfrm>
          <a:off x="10347325" y="533001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32</xdr:row>
      <xdr:rowOff>12528</xdr:rowOff>
    </xdr:from>
    <xdr:to>
      <xdr:col>64</xdr:col>
      <xdr:colOff>73025</xdr:colOff>
      <xdr:row>32</xdr:row>
      <xdr:rowOff>29645</xdr:rowOff>
    </xdr:to>
    <xdr:cxnSp macro="">
      <xdr:nvCxnSpPr>
        <xdr:cNvPr id="154" name="直線コネクタ 153">
          <a:extLst>
            <a:ext uri="{FF2B5EF4-FFF2-40B4-BE49-F238E27FC236}">
              <a16:creationId xmlns:a16="http://schemas.microsoft.com/office/drawing/2014/main" id="{659FB0E9-E3AB-41D5-A3A3-4B850202A0C8}"/>
            </a:ext>
          </a:extLst>
        </xdr:cNvPr>
        <xdr:cNvCxnSpPr/>
      </xdr:nvCxnSpPr>
      <xdr:spPr>
        <a:xfrm>
          <a:off x="10398125" y="5377008"/>
          <a:ext cx="670560" cy="171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30</xdr:row>
      <xdr:rowOff>59498</xdr:rowOff>
    </xdr:from>
    <xdr:ext cx="469744" cy="259045"/>
    <xdr:sp macro="" textlink="">
      <xdr:nvSpPr>
        <xdr:cNvPr id="155" name="n_1aveValue債務償還比率">
          <a:extLst>
            <a:ext uri="{FF2B5EF4-FFF2-40B4-BE49-F238E27FC236}">
              <a16:creationId xmlns:a16="http://schemas.microsoft.com/office/drawing/2014/main" id="{6711A058-D7CE-4155-98F2-9D91627CBDCF}"/>
            </a:ext>
          </a:extLst>
        </xdr:cNvPr>
        <xdr:cNvSpPr txBox="1"/>
      </xdr:nvSpPr>
      <xdr:spPr>
        <a:xfrm>
          <a:off x="12185092" y="50886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30</xdr:row>
      <xdr:rowOff>61657</xdr:rowOff>
    </xdr:from>
    <xdr:ext cx="469744" cy="259045"/>
    <xdr:sp macro="" textlink="">
      <xdr:nvSpPr>
        <xdr:cNvPr id="156" name="n_2aveValue債務償還比率">
          <a:extLst>
            <a:ext uri="{FF2B5EF4-FFF2-40B4-BE49-F238E27FC236}">
              <a16:creationId xmlns:a16="http://schemas.microsoft.com/office/drawing/2014/main" id="{6CF1BD5E-D051-465D-8192-B5CD9CD81A51}"/>
            </a:ext>
          </a:extLst>
        </xdr:cNvPr>
        <xdr:cNvSpPr txBox="1"/>
      </xdr:nvSpPr>
      <xdr:spPr>
        <a:xfrm>
          <a:off x="11527232" y="5090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30</xdr:row>
      <xdr:rowOff>61503</xdr:rowOff>
    </xdr:from>
    <xdr:ext cx="469744" cy="259045"/>
    <xdr:sp macro="" textlink="">
      <xdr:nvSpPr>
        <xdr:cNvPr id="157" name="n_3aveValue債務償還比率">
          <a:extLst>
            <a:ext uri="{FF2B5EF4-FFF2-40B4-BE49-F238E27FC236}">
              <a16:creationId xmlns:a16="http://schemas.microsoft.com/office/drawing/2014/main" id="{22150A63-D4D4-4CCC-B0A1-3E9051565495}"/>
            </a:ext>
          </a:extLst>
        </xdr:cNvPr>
        <xdr:cNvSpPr txBox="1"/>
      </xdr:nvSpPr>
      <xdr:spPr>
        <a:xfrm>
          <a:off x="10856672" y="50907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30</xdr:row>
      <xdr:rowOff>56568</xdr:rowOff>
    </xdr:from>
    <xdr:ext cx="469744" cy="259045"/>
    <xdr:sp macro="" textlink="">
      <xdr:nvSpPr>
        <xdr:cNvPr id="158" name="n_4aveValue債務償還比率">
          <a:extLst>
            <a:ext uri="{FF2B5EF4-FFF2-40B4-BE49-F238E27FC236}">
              <a16:creationId xmlns:a16="http://schemas.microsoft.com/office/drawing/2014/main" id="{D82BDCAD-E56D-465B-A7B5-89E70D7CB70E}"/>
            </a:ext>
          </a:extLst>
        </xdr:cNvPr>
        <xdr:cNvSpPr txBox="1"/>
      </xdr:nvSpPr>
      <xdr:spPr>
        <a:xfrm>
          <a:off x="10186112" y="50857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32</xdr:row>
      <xdr:rowOff>68025</xdr:rowOff>
    </xdr:from>
    <xdr:ext cx="469744" cy="259045"/>
    <xdr:sp macro="" textlink="">
      <xdr:nvSpPr>
        <xdr:cNvPr id="159" name="n_1mainValue債務償還比率">
          <a:extLst>
            <a:ext uri="{FF2B5EF4-FFF2-40B4-BE49-F238E27FC236}">
              <a16:creationId xmlns:a16="http://schemas.microsoft.com/office/drawing/2014/main" id="{441BEE48-06B9-4700-BE1F-C964276D14FD}"/>
            </a:ext>
          </a:extLst>
        </xdr:cNvPr>
        <xdr:cNvSpPr txBox="1"/>
      </xdr:nvSpPr>
      <xdr:spPr>
        <a:xfrm>
          <a:off x="12185092" y="54325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33</xdr:row>
      <xdr:rowOff>15938</xdr:rowOff>
    </xdr:from>
    <xdr:ext cx="469744" cy="259045"/>
    <xdr:sp macro="" textlink="">
      <xdr:nvSpPr>
        <xdr:cNvPr id="160" name="n_2mainValue債務償還比率">
          <a:extLst>
            <a:ext uri="{FF2B5EF4-FFF2-40B4-BE49-F238E27FC236}">
              <a16:creationId xmlns:a16="http://schemas.microsoft.com/office/drawing/2014/main" id="{197A4EE9-1B65-4148-AAE3-A4709D86B2DF}"/>
            </a:ext>
          </a:extLst>
        </xdr:cNvPr>
        <xdr:cNvSpPr txBox="1"/>
      </xdr:nvSpPr>
      <xdr:spPr>
        <a:xfrm>
          <a:off x="11527232" y="55480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32</xdr:row>
      <xdr:rowOff>71572</xdr:rowOff>
    </xdr:from>
    <xdr:ext cx="469744" cy="259045"/>
    <xdr:sp macro="" textlink="">
      <xdr:nvSpPr>
        <xdr:cNvPr id="161" name="n_3mainValue債務償還比率">
          <a:extLst>
            <a:ext uri="{FF2B5EF4-FFF2-40B4-BE49-F238E27FC236}">
              <a16:creationId xmlns:a16="http://schemas.microsoft.com/office/drawing/2014/main" id="{1B84E222-4AF1-469E-B7D4-100135AE5828}"/>
            </a:ext>
          </a:extLst>
        </xdr:cNvPr>
        <xdr:cNvSpPr txBox="1"/>
      </xdr:nvSpPr>
      <xdr:spPr>
        <a:xfrm>
          <a:off x="10856672" y="5436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32</xdr:row>
      <xdr:rowOff>54455</xdr:rowOff>
    </xdr:from>
    <xdr:ext cx="469744" cy="259045"/>
    <xdr:sp macro="" textlink="">
      <xdr:nvSpPr>
        <xdr:cNvPr id="162" name="n_4mainValue債務償還比率">
          <a:extLst>
            <a:ext uri="{FF2B5EF4-FFF2-40B4-BE49-F238E27FC236}">
              <a16:creationId xmlns:a16="http://schemas.microsoft.com/office/drawing/2014/main" id="{96B3E32A-9E66-4A52-A88B-3D360CC11001}"/>
            </a:ext>
          </a:extLst>
        </xdr:cNvPr>
        <xdr:cNvSpPr txBox="1"/>
      </xdr:nvSpPr>
      <xdr:spPr>
        <a:xfrm>
          <a:off x="10186112" y="54189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3" name="正方形/長方形 162">
          <a:extLst>
            <a:ext uri="{FF2B5EF4-FFF2-40B4-BE49-F238E27FC236}">
              <a16:creationId xmlns:a16="http://schemas.microsoft.com/office/drawing/2014/main" id="{D4CDF50F-96E9-4E4C-8C4E-76499D4BDD3C}"/>
            </a:ext>
          </a:extLst>
        </xdr:cNvPr>
        <xdr:cNvSpPr/>
      </xdr:nvSpPr>
      <xdr:spPr>
        <a:xfrm>
          <a:off x="1127125" y="7025640"/>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4" name="正方形/長方形 163">
          <a:extLst>
            <a:ext uri="{FF2B5EF4-FFF2-40B4-BE49-F238E27FC236}">
              <a16:creationId xmlns:a16="http://schemas.microsoft.com/office/drawing/2014/main" id="{F228D8AF-DAA4-43EA-AE07-D3DF3B030BE5}"/>
            </a:ext>
          </a:extLst>
        </xdr:cNvPr>
        <xdr:cNvSpPr/>
      </xdr:nvSpPr>
      <xdr:spPr>
        <a:xfrm>
          <a:off x="1127125" y="10704195"/>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5" name="テキスト ボックス 164">
          <a:extLst>
            <a:ext uri="{FF2B5EF4-FFF2-40B4-BE49-F238E27FC236}">
              <a16:creationId xmlns:a16="http://schemas.microsoft.com/office/drawing/2014/main" id="{A9DF329A-0E0A-4D6D-92D6-C2DBF993E048}"/>
            </a:ext>
          </a:extLst>
        </xdr:cNvPr>
        <xdr:cNvSpPr txBox="1"/>
      </xdr:nvSpPr>
      <xdr:spPr>
        <a:xfrm>
          <a:off x="817245" y="727202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6" name="テキスト ボックス 165">
          <a:extLst>
            <a:ext uri="{FF2B5EF4-FFF2-40B4-BE49-F238E27FC236}">
              <a16:creationId xmlns:a16="http://schemas.microsoft.com/office/drawing/2014/main" id="{14BDD421-FC4C-4463-A1D1-AE4216E46562}"/>
            </a:ext>
          </a:extLst>
        </xdr:cNvPr>
        <xdr:cNvSpPr txBox="1"/>
      </xdr:nvSpPr>
      <xdr:spPr>
        <a:xfrm>
          <a:off x="6156325" y="988187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7" name="テキスト ボックス 166">
          <a:extLst>
            <a:ext uri="{FF2B5EF4-FFF2-40B4-BE49-F238E27FC236}">
              <a16:creationId xmlns:a16="http://schemas.microsoft.com/office/drawing/2014/main" id="{5B62A077-8234-4318-A5A5-0B4B2B29D90B}"/>
            </a:ext>
          </a:extLst>
        </xdr:cNvPr>
        <xdr:cNvSpPr txBox="1"/>
      </xdr:nvSpPr>
      <xdr:spPr>
        <a:xfrm>
          <a:off x="817245" y="1092517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8" name="テキスト ボックス 167">
          <a:extLst>
            <a:ext uri="{FF2B5EF4-FFF2-40B4-BE49-F238E27FC236}">
              <a16:creationId xmlns:a16="http://schemas.microsoft.com/office/drawing/2014/main" id="{1135BBFB-F868-4AEC-B0DE-BF33942940C3}"/>
            </a:ext>
          </a:extLst>
        </xdr:cNvPr>
        <xdr:cNvSpPr txBox="1"/>
      </xdr:nvSpPr>
      <xdr:spPr>
        <a:xfrm>
          <a:off x="6156325" y="1362011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EE73220D-97FD-4C01-88DC-88A44C0812A3}"/>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76A15DBE-6A83-44CF-A0A4-55B1B2703437}"/>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BC6B29FB-19F2-46CA-87B9-F55C8DA37417}"/>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E3CDD8E4-65E3-45E4-8890-E42AEFFF2125}"/>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熊本県宇城市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8B7795B9-3F4D-4A24-8CB8-9036940316DB}"/>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BD1196FF-2593-4CA7-B64D-5E2CAE41DC76}"/>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3A386D0-0B71-4956-B1E0-0775E66D260D}"/>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C9B187CE-4709-4176-8D8E-07FF7F091202}"/>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6633CBFA-7573-4A58-BFCC-FCC69EDE5864}"/>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EFBA3B70-0027-46C7-BD72-0E5ABCD802C1}"/>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57,981
57,432
188.61
37,608,565
36,440,534
878,043
18,333,181
42,782,318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5246CBED-6DAB-4B98-9DA2-79E33106AB7C}"/>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11A1266C-2F62-433E-892E-E231D9276BF5}"/>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23B153A3-A7AF-4897-BE43-9B0E0132A279}"/>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9.1
22.9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3CC313E7-2BA6-467F-8959-22FFAC8915B1}"/>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FF33E624-BD96-4E16-BACC-0E20142949E4}"/>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4A76879C-CC53-4C14-889F-15B0A5A8CD19}"/>
            </a:ext>
          </a:extLst>
        </xdr:cNvPr>
        <xdr:cNvSpPr/>
      </xdr:nvSpPr>
      <xdr:spPr>
        <a:xfrm>
          <a:off x="6329680" y="1676400"/>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50EAB469-E9A3-44E2-867B-0B2CF56CC052}"/>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82163A6-E084-487D-9F8B-CBDD52FB4CBA}"/>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85AF1237-CBD5-45ED-9884-691BD2590108}"/>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178906FD-E2B6-4E42-BFA3-27F4E012B367}"/>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70215B6-193F-4F15-9D4F-143F1BA94CE2}"/>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E54911C0-9B7A-4663-8F25-EE8A5C0266C1}"/>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C07B7046-8711-47E3-8851-A6CD63C32833}"/>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946704F1-D212-45F6-AAEA-C8CE88F222AE}"/>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47ECCF61-1385-4E0B-8E7E-38BB407386F4}"/>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4C8402EE-5AF3-49E0-97D2-F562F2FB5862}"/>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DB6FB2EC-CB3B-4104-A9CE-2D33B3EA378E}"/>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175B9CF9-5260-4EE6-9AEE-61EF80AED63F}"/>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8156E46F-EA37-4359-BFC3-07A6DD956214}"/>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B0E21DAF-D59C-444E-A266-D3BECD2AD0FB}"/>
            </a:ext>
          </a:extLst>
        </xdr:cNvPr>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5F4A2EED-35A4-40E5-9183-1175E12CF940}"/>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2DFA2FD9-B46C-44BC-8C3E-DF27174F465F}"/>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D46C1D67-3035-44F5-AFDF-6B67CFFEE4E1}"/>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EF625E0A-616C-4B4B-8304-F6BF16EFAEF0}"/>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F0E03196-5C15-4722-9BDF-38165BDB8341}"/>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79F7BB6F-26D8-43A3-89D0-4355C56CE875}"/>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E1E9E4BE-5A9A-4D74-8C9E-9A9BD40622B9}"/>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AFA7A7CD-B0F2-4F45-AB05-C1B4C0DD01F2}"/>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8479E8D4-F776-49AA-8C5E-0C35C56D1A6B}"/>
            </a:ext>
          </a:extLst>
        </xdr:cNvPr>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82D1104-C183-4900-8754-423C2009EB4A}"/>
            </a:ext>
          </a:extLst>
        </xdr:cNvPr>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CF895EE7-801E-4544-8BA3-83FA75A53C20}"/>
            </a:ext>
          </a:extLst>
        </xdr:cNvPr>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D57B1855-FECA-45F0-9CB1-BACE93AFADE6}"/>
            </a:ext>
          </a:extLst>
        </xdr:cNvPr>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9DCA2681-8A3E-45C9-9F10-37130F9E860B}"/>
            </a:ext>
          </a:extLst>
        </xdr:cNvPr>
        <xdr:cNvCxnSpPr/>
      </xdr:nvCxnSpPr>
      <xdr:spPr>
        <a:xfrm>
          <a:off x="670560" y="70789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14BF1FE7-23E0-45A9-B9FA-F05D75B684EA}"/>
            </a:ext>
          </a:extLst>
        </xdr:cNvPr>
        <xdr:cNvSpPr txBox="1"/>
      </xdr:nvSpPr>
      <xdr:spPr>
        <a:xfrm>
          <a:off x="27196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2A732D8F-FFDC-4941-A6F4-F72C8C7CF92F}"/>
            </a:ext>
          </a:extLst>
        </xdr:cNvPr>
        <xdr:cNvCxnSpPr/>
      </xdr:nvCxnSpPr>
      <xdr:spPr>
        <a:xfrm>
          <a:off x="670560" y="6705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D043ED34-B9B4-460B-B297-78B8A265FE85}"/>
            </a:ext>
          </a:extLst>
        </xdr:cNvPr>
        <xdr:cNvSpPr txBox="1"/>
      </xdr:nvSpPr>
      <xdr:spPr>
        <a:xfrm>
          <a:off x="336081" y="6567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02371713-269F-4C0D-A1AD-80551C833C2A}"/>
            </a:ext>
          </a:extLst>
        </xdr:cNvPr>
        <xdr:cNvCxnSpPr/>
      </xdr:nvCxnSpPr>
      <xdr:spPr>
        <a:xfrm>
          <a:off x="670560" y="6336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C7BD02D9-3669-42EF-8958-A8B3B70766C5}"/>
            </a:ext>
          </a:extLst>
        </xdr:cNvPr>
        <xdr:cNvSpPr txBox="1"/>
      </xdr:nvSpPr>
      <xdr:spPr>
        <a:xfrm>
          <a:off x="336081" y="61976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F7842D95-9387-4ED2-B486-5A546F70CBCC}"/>
            </a:ext>
          </a:extLst>
        </xdr:cNvPr>
        <xdr:cNvCxnSpPr/>
      </xdr:nvCxnSpPr>
      <xdr:spPr>
        <a:xfrm>
          <a:off x="670560" y="59626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3E6E29E3-D7E4-4B96-B2DD-8F372FA9C400}"/>
            </a:ext>
          </a:extLst>
        </xdr:cNvPr>
        <xdr:cNvSpPr txBox="1"/>
      </xdr:nvSpPr>
      <xdr:spPr>
        <a:xfrm>
          <a:off x="336081" y="58242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79A95344-9544-49B1-9870-13523474F4C1}"/>
            </a:ext>
          </a:extLst>
        </xdr:cNvPr>
        <xdr:cNvCxnSpPr/>
      </xdr:nvCxnSpPr>
      <xdr:spPr>
        <a:xfrm>
          <a:off x="670560" y="5589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456985E2-FAC3-4E16-8C39-3A8696048DA8}"/>
            </a:ext>
          </a:extLst>
        </xdr:cNvPr>
        <xdr:cNvSpPr txBox="1"/>
      </xdr:nvSpPr>
      <xdr:spPr>
        <a:xfrm>
          <a:off x="336081" y="54508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CAB203FC-5B46-49D7-8AB5-684DC3084031}"/>
            </a:ext>
          </a:extLst>
        </xdr:cNvPr>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EEA884DB-177B-49BB-AE0E-E27762BD923E}"/>
            </a:ext>
          </a:extLst>
        </xdr:cNvPr>
        <xdr:cNvSpPr txBox="1"/>
      </xdr:nvSpPr>
      <xdr:spPr>
        <a:xfrm>
          <a:off x="377341" y="50774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id="{F3F2B13C-38AE-4D48-9555-B52B2544AE23}"/>
            </a:ext>
          </a:extLst>
        </xdr:cNvPr>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123825</xdr:rowOff>
    </xdr:from>
    <xdr:to>
      <xdr:col>24</xdr:col>
      <xdr:colOff>62865</xdr:colOff>
      <xdr:row>41</xdr:row>
      <xdr:rowOff>26670</xdr:rowOff>
    </xdr:to>
    <xdr:cxnSp macro="">
      <xdr:nvCxnSpPr>
        <xdr:cNvPr id="57" name="直線コネクタ 56">
          <a:extLst>
            <a:ext uri="{FF2B5EF4-FFF2-40B4-BE49-F238E27FC236}">
              <a16:creationId xmlns:a16="http://schemas.microsoft.com/office/drawing/2014/main" id="{B78C6923-225C-4AD5-9DA9-68FC1F483002}"/>
            </a:ext>
          </a:extLst>
        </xdr:cNvPr>
        <xdr:cNvCxnSpPr/>
      </xdr:nvCxnSpPr>
      <xdr:spPr>
        <a:xfrm flipV="1">
          <a:off x="4086225" y="5655945"/>
          <a:ext cx="0" cy="12439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30497</xdr:rowOff>
    </xdr:from>
    <xdr:ext cx="405111" cy="259045"/>
    <xdr:sp macro="" textlink="">
      <xdr:nvSpPr>
        <xdr:cNvPr id="58" name="【道路】&#10;有形固定資産減価償却率最小値テキスト">
          <a:extLst>
            <a:ext uri="{FF2B5EF4-FFF2-40B4-BE49-F238E27FC236}">
              <a16:creationId xmlns:a16="http://schemas.microsoft.com/office/drawing/2014/main" id="{76A16176-310A-439D-B84C-E926D0775963}"/>
            </a:ext>
          </a:extLst>
        </xdr:cNvPr>
        <xdr:cNvSpPr txBox="1"/>
      </xdr:nvSpPr>
      <xdr:spPr>
        <a:xfrm>
          <a:off x="4124960" y="69037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26670</xdr:rowOff>
    </xdr:from>
    <xdr:to>
      <xdr:col>24</xdr:col>
      <xdr:colOff>152400</xdr:colOff>
      <xdr:row>41</xdr:row>
      <xdr:rowOff>26670</xdr:rowOff>
    </xdr:to>
    <xdr:cxnSp macro="">
      <xdr:nvCxnSpPr>
        <xdr:cNvPr id="59" name="直線コネクタ 58">
          <a:extLst>
            <a:ext uri="{FF2B5EF4-FFF2-40B4-BE49-F238E27FC236}">
              <a16:creationId xmlns:a16="http://schemas.microsoft.com/office/drawing/2014/main" id="{85F965A8-8025-410F-A1D4-69EAADEBE8D7}"/>
            </a:ext>
          </a:extLst>
        </xdr:cNvPr>
        <xdr:cNvCxnSpPr/>
      </xdr:nvCxnSpPr>
      <xdr:spPr>
        <a:xfrm>
          <a:off x="4020820" y="689991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70502</xdr:rowOff>
    </xdr:from>
    <xdr:ext cx="405111" cy="259045"/>
    <xdr:sp macro="" textlink="">
      <xdr:nvSpPr>
        <xdr:cNvPr id="60" name="【道路】&#10;有形固定資産減価償却率最大値テキスト">
          <a:extLst>
            <a:ext uri="{FF2B5EF4-FFF2-40B4-BE49-F238E27FC236}">
              <a16:creationId xmlns:a16="http://schemas.microsoft.com/office/drawing/2014/main" id="{709CF36C-D4A4-4CE9-A15C-6FAF8A3EBB17}"/>
            </a:ext>
          </a:extLst>
        </xdr:cNvPr>
        <xdr:cNvSpPr txBox="1"/>
      </xdr:nvSpPr>
      <xdr:spPr>
        <a:xfrm>
          <a:off x="4124960" y="5434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123825</xdr:rowOff>
    </xdr:from>
    <xdr:to>
      <xdr:col>24</xdr:col>
      <xdr:colOff>152400</xdr:colOff>
      <xdr:row>33</xdr:row>
      <xdr:rowOff>123825</xdr:rowOff>
    </xdr:to>
    <xdr:cxnSp macro="">
      <xdr:nvCxnSpPr>
        <xdr:cNvPr id="61" name="直線コネクタ 60">
          <a:extLst>
            <a:ext uri="{FF2B5EF4-FFF2-40B4-BE49-F238E27FC236}">
              <a16:creationId xmlns:a16="http://schemas.microsoft.com/office/drawing/2014/main" id="{22599FCD-6A22-414A-883B-AF0FE29DBC9E}"/>
            </a:ext>
          </a:extLst>
        </xdr:cNvPr>
        <xdr:cNvCxnSpPr/>
      </xdr:nvCxnSpPr>
      <xdr:spPr>
        <a:xfrm>
          <a:off x="4020820" y="565594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118127</xdr:rowOff>
    </xdr:from>
    <xdr:ext cx="405111" cy="259045"/>
    <xdr:sp macro="" textlink="">
      <xdr:nvSpPr>
        <xdr:cNvPr id="62" name="【道路】&#10;有形固定資産減価償却率平均値テキスト">
          <a:extLst>
            <a:ext uri="{FF2B5EF4-FFF2-40B4-BE49-F238E27FC236}">
              <a16:creationId xmlns:a16="http://schemas.microsoft.com/office/drawing/2014/main" id="{A296E3AB-860F-442E-96F6-988A7973A05C}"/>
            </a:ext>
          </a:extLst>
        </xdr:cNvPr>
        <xdr:cNvSpPr txBox="1"/>
      </xdr:nvSpPr>
      <xdr:spPr>
        <a:xfrm>
          <a:off x="4124960" y="63208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139700</xdr:rowOff>
    </xdr:from>
    <xdr:to>
      <xdr:col>24</xdr:col>
      <xdr:colOff>114300</xdr:colOff>
      <xdr:row>38</xdr:row>
      <xdr:rowOff>69850</xdr:rowOff>
    </xdr:to>
    <xdr:sp macro="" textlink="">
      <xdr:nvSpPr>
        <xdr:cNvPr id="63" name="フローチャート: 判断 62">
          <a:extLst>
            <a:ext uri="{FF2B5EF4-FFF2-40B4-BE49-F238E27FC236}">
              <a16:creationId xmlns:a16="http://schemas.microsoft.com/office/drawing/2014/main" id="{E8B12F64-B101-4187-B8CD-FC55001D7048}"/>
            </a:ext>
          </a:extLst>
        </xdr:cNvPr>
        <xdr:cNvSpPr/>
      </xdr:nvSpPr>
      <xdr:spPr>
        <a:xfrm>
          <a:off x="4036060" y="63423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151130</xdr:rowOff>
    </xdr:from>
    <xdr:to>
      <xdr:col>20</xdr:col>
      <xdr:colOff>38100</xdr:colOff>
      <xdr:row>38</xdr:row>
      <xdr:rowOff>81280</xdr:rowOff>
    </xdr:to>
    <xdr:sp macro="" textlink="">
      <xdr:nvSpPr>
        <xdr:cNvPr id="64" name="フローチャート: 判断 63">
          <a:extLst>
            <a:ext uri="{FF2B5EF4-FFF2-40B4-BE49-F238E27FC236}">
              <a16:creationId xmlns:a16="http://schemas.microsoft.com/office/drawing/2014/main" id="{4EBF7B86-8AFD-4AC9-AB00-D3861DE55E55}"/>
            </a:ext>
          </a:extLst>
        </xdr:cNvPr>
        <xdr:cNvSpPr/>
      </xdr:nvSpPr>
      <xdr:spPr>
        <a:xfrm>
          <a:off x="3312160" y="635381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111125</xdr:rowOff>
    </xdr:from>
    <xdr:to>
      <xdr:col>15</xdr:col>
      <xdr:colOff>101600</xdr:colOff>
      <xdr:row>38</xdr:row>
      <xdr:rowOff>41275</xdr:rowOff>
    </xdr:to>
    <xdr:sp macro="" textlink="">
      <xdr:nvSpPr>
        <xdr:cNvPr id="65" name="フローチャート: 判断 64">
          <a:extLst>
            <a:ext uri="{FF2B5EF4-FFF2-40B4-BE49-F238E27FC236}">
              <a16:creationId xmlns:a16="http://schemas.microsoft.com/office/drawing/2014/main" id="{5D541928-E4E9-460E-9A15-E0B3CC51CA58}"/>
            </a:ext>
          </a:extLst>
        </xdr:cNvPr>
        <xdr:cNvSpPr/>
      </xdr:nvSpPr>
      <xdr:spPr>
        <a:xfrm>
          <a:off x="2514600" y="631380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103505</xdr:rowOff>
    </xdr:from>
    <xdr:to>
      <xdr:col>10</xdr:col>
      <xdr:colOff>165100</xdr:colOff>
      <xdr:row>38</xdr:row>
      <xdr:rowOff>33655</xdr:rowOff>
    </xdr:to>
    <xdr:sp macro="" textlink="">
      <xdr:nvSpPr>
        <xdr:cNvPr id="66" name="フローチャート: 判断 65">
          <a:extLst>
            <a:ext uri="{FF2B5EF4-FFF2-40B4-BE49-F238E27FC236}">
              <a16:creationId xmlns:a16="http://schemas.microsoft.com/office/drawing/2014/main" id="{32077F14-0395-4D94-8E22-9929F5387716}"/>
            </a:ext>
          </a:extLst>
        </xdr:cNvPr>
        <xdr:cNvSpPr/>
      </xdr:nvSpPr>
      <xdr:spPr>
        <a:xfrm>
          <a:off x="1739900" y="630618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76835</xdr:rowOff>
    </xdr:from>
    <xdr:to>
      <xdr:col>6</xdr:col>
      <xdr:colOff>38100</xdr:colOff>
      <xdr:row>38</xdr:row>
      <xdr:rowOff>6985</xdr:rowOff>
    </xdr:to>
    <xdr:sp macro="" textlink="">
      <xdr:nvSpPr>
        <xdr:cNvPr id="67" name="フローチャート: 判断 66">
          <a:extLst>
            <a:ext uri="{FF2B5EF4-FFF2-40B4-BE49-F238E27FC236}">
              <a16:creationId xmlns:a16="http://schemas.microsoft.com/office/drawing/2014/main" id="{C3D0A753-E127-4757-915C-A4260F4DC75A}"/>
            </a:ext>
          </a:extLst>
        </xdr:cNvPr>
        <xdr:cNvSpPr/>
      </xdr:nvSpPr>
      <xdr:spPr>
        <a:xfrm>
          <a:off x="965200" y="627951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09006B67-C0AF-4625-952F-0B0CF3A68F8B}"/>
            </a:ext>
          </a:extLst>
        </xdr:cNvPr>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27E2C288-62DE-4751-9307-AD1CF85E960B}"/>
            </a:ext>
          </a:extLst>
        </xdr:cNvPr>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E27EB835-E64F-4A92-8A34-1CBB28D38003}"/>
            </a:ext>
          </a:extLst>
        </xdr:cNvPr>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ABA62328-7CB4-47CE-B560-637C02ADABDD}"/>
            </a:ext>
          </a:extLst>
        </xdr:cNvPr>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DD329BEF-0000-45EB-BD76-FAD822A816E2}"/>
            </a:ext>
          </a:extLst>
        </xdr:cNvPr>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80645</xdr:rowOff>
    </xdr:from>
    <xdr:to>
      <xdr:col>24</xdr:col>
      <xdr:colOff>114300</xdr:colOff>
      <xdr:row>38</xdr:row>
      <xdr:rowOff>10795</xdr:rowOff>
    </xdr:to>
    <xdr:sp macro="" textlink="">
      <xdr:nvSpPr>
        <xdr:cNvPr id="73" name="楕円 72">
          <a:extLst>
            <a:ext uri="{FF2B5EF4-FFF2-40B4-BE49-F238E27FC236}">
              <a16:creationId xmlns:a16="http://schemas.microsoft.com/office/drawing/2014/main" id="{160CD074-05AC-417D-8245-AB6398160D0D}"/>
            </a:ext>
          </a:extLst>
        </xdr:cNvPr>
        <xdr:cNvSpPr/>
      </xdr:nvSpPr>
      <xdr:spPr>
        <a:xfrm>
          <a:off x="4036060" y="628332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103522</xdr:rowOff>
    </xdr:from>
    <xdr:ext cx="405111" cy="259045"/>
    <xdr:sp macro="" textlink="">
      <xdr:nvSpPr>
        <xdr:cNvPr id="74" name="【道路】&#10;有形固定資産減価償却率該当値テキスト">
          <a:extLst>
            <a:ext uri="{FF2B5EF4-FFF2-40B4-BE49-F238E27FC236}">
              <a16:creationId xmlns:a16="http://schemas.microsoft.com/office/drawing/2014/main" id="{BB1E168E-41AA-4715-906A-CBA420CD34D8}"/>
            </a:ext>
          </a:extLst>
        </xdr:cNvPr>
        <xdr:cNvSpPr txBox="1"/>
      </xdr:nvSpPr>
      <xdr:spPr>
        <a:xfrm>
          <a:off x="4124960" y="61385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65405</xdr:rowOff>
    </xdr:from>
    <xdr:to>
      <xdr:col>20</xdr:col>
      <xdr:colOff>38100</xdr:colOff>
      <xdr:row>37</xdr:row>
      <xdr:rowOff>167005</xdr:rowOff>
    </xdr:to>
    <xdr:sp macro="" textlink="">
      <xdr:nvSpPr>
        <xdr:cNvPr id="75" name="楕円 74">
          <a:extLst>
            <a:ext uri="{FF2B5EF4-FFF2-40B4-BE49-F238E27FC236}">
              <a16:creationId xmlns:a16="http://schemas.microsoft.com/office/drawing/2014/main" id="{D116B2BD-FCFB-4DFE-94E1-8F94BFE0EAE0}"/>
            </a:ext>
          </a:extLst>
        </xdr:cNvPr>
        <xdr:cNvSpPr/>
      </xdr:nvSpPr>
      <xdr:spPr>
        <a:xfrm>
          <a:off x="3312160" y="626808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116205</xdr:rowOff>
    </xdr:from>
    <xdr:to>
      <xdr:col>24</xdr:col>
      <xdr:colOff>63500</xdr:colOff>
      <xdr:row>37</xdr:row>
      <xdr:rowOff>131445</xdr:rowOff>
    </xdr:to>
    <xdr:cxnSp macro="">
      <xdr:nvCxnSpPr>
        <xdr:cNvPr id="76" name="直線コネクタ 75">
          <a:extLst>
            <a:ext uri="{FF2B5EF4-FFF2-40B4-BE49-F238E27FC236}">
              <a16:creationId xmlns:a16="http://schemas.microsoft.com/office/drawing/2014/main" id="{4ACB0067-D69C-45D6-932C-E89F33139845}"/>
            </a:ext>
          </a:extLst>
        </xdr:cNvPr>
        <xdr:cNvCxnSpPr/>
      </xdr:nvCxnSpPr>
      <xdr:spPr>
        <a:xfrm>
          <a:off x="3355340" y="6318885"/>
          <a:ext cx="73152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67310</xdr:rowOff>
    </xdr:from>
    <xdr:to>
      <xdr:col>15</xdr:col>
      <xdr:colOff>101600</xdr:colOff>
      <xdr:row>37</xdr:row>
      <xdr:rowOff>168910</xdr:rowOff>
    </xdr:to>
    <xdr:sp macro="" textlink="">
      <xdr:nvSpPr>
        <xdr:cNvPr id="77" name="楕円 76">
          <a:extLst>
            <a:ext uri="{FF2B5EF4-FFF2-40B4-BE49-F238E27FC236}">
              <a16:creationId xmlns:a16="http://schemas.microsoft.com/office/drawing/2014/main" id="{EBE92CB1-FAF7-4687-BB4F-999F12AA5A03}"/>
            </a:ext>
          </a:extLst>
        </xdr:cNvPr>
        <xdr:cNvSpPr/>
      </xdr:nvSpPr>
      <xdr:spPr>
        <a:xfrm>
          <a:off x="2514600" y="6269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116205</xdr:rowOff>
    </xdr:from>
    <xdr:to>
      <xdr:col>19</xdr:col>
      <xdr:colOff>177800</xdr:colOff>
      <xdr:row>37</xdr:row>
      <xdr:rowOff>118110</xdr:rowOff>
    </xdr:to>
    <xdr:cxnSp macro="">
      <xdr:nvCxnSpPr>
        <xdr:cNvPr id="78" name="直線コネクタ 77">
          <a:extLst>
            <a:ext uri="{FF2B5EF4-FFF2-40B4-BE49-F238E27FC236}">
              <a16:creationId xmlns:a16="http://schemas.microsoft.com/office/drawing/2014/main" id="{5B286362-CF8E-4136-8BCC-36130BAC2FB5}"/>
            </a:ext>
          </a:extLst>
        </xdr:cNvPr>
        <xdr:cNvCxnSpPr/>
      </xdr:nvCxnSpPr>
      <xdr:spPr>
        <a:xfrm flipV="1">
          <a:off x="2565400" y="6318885"/>
          <a:ext cx="78994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38735</xdr:rowOff>
    </xdr:from>
    <xdr:to>
      <xdr:col>10</xdr:col>
      <xdr:colOff>165100</xdr:colOff>
      <xdr:row>37</xdr:row>
      <xdr:rowOff>140335</xdr:rowOff>
    </xdr:to>
    <xdr:sp macro="" textlink="">
      <xdr:nvSpPr>
        <xdr:cNvPr id="79" name="楕円 78">
          <a:extLst>
            <a:ext uri="{FF2B5EF4-FFF2-40B4-BE49-F238E27FC236}">
              <a16:creationId xmlns:a16="http://schemas.microsoft.com/office/drawing/2014/main" id="{75D093CE-C182-4F7D-AD69-579417CBA89D}"/>
            </a:ext>
          </a:extLst>
        </xdr:cNvPr>
        <xdr:cNvSpPr/>
      </xdr:nvSpPr>
      <xdr:spPr>
        <a:xfrm>
          <a:off x="1739900" y="6241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89535</xdr:rowOff>
    </xdr:from>
    <xdr:to>
      <xdr:col>15</xdr:col>
      <xdr:colOff>50800</xdr:colOff>
      <xdr:row>37</xdr:row>
      <xdr:rowOff>118110</xdr:rowOff>
    </xdr:to>
    <xdr:cxnSp macro="">
      <xdr:nvCxnSpPr>
        <xdr:cNvPr id="80" name="直線コネクタ 79">
          <a:extLst>
            <a:ext uri="{FF2B5EF4-FFF2-40B4-BE49-F238E27FC236}">
              <a16:creationId xmlns:a16="http://schemas.microsoft.com/office/drawing/2014/main" id="{44A9CC09-08E7-499F-BBE9-59EAC2B5E8BC}"/>
            </a:ext>
          </a:extLst>
        </xdr:cNvPr>
        <xdr:cNvCxnSpPr/>
      </xdr:nvCxnSpPr>
      <xdr:spPr>
        <a:xfrm>
          <a:off x="1790700" y="6292215"/>
          <a:ext cx="7747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6350</xdr:rowOff>
    </xdr:from>
    <xdr:to>
      <xdr:col>6</xdr:col>
      <xdr:colOff>38100</xdr:colOff>
      <xdr:row>37</xdr:row>
      <xdr:rowOff>107950</xdr:rowOff>
    </xdr:to>
    <xdr:sp macro="" textlink="">
      <xdr:nvSpPr>
        <xdr:cNvPr id="81" name="楕円 80">
          <a:extLst>
            <a:ext uri="{FF2B5EF4-FFF2-40B4-BE49-F238E27FC236}">
              <a16:creationId xmlns:a16="http://schemas.microsoft.com/office/drawing/2014/main" id="{DDC8D3DE-50CC-4CFC-8600-21455712AD50}"/>
            </a:ext>
          </a:extLst>
        </xdr:cNvPr>
        <xdr:cNvSpPr/>
      </xdr:nvSpPr>
      <xdr:spPr>
        <a:xfrm>
          <a:off x="965200" y="620903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57150</xdr:rowOff>
    </xdr:from>
    <xdr:to>
      <xdr:col>10</xdr:col>
      <xdr:colOff>114300</xdr:colOff>
      <xdr:row>37</xdr:row>
      <xdr:rowOff>89535</xdr:rowOff>
    </xdr:to>
    <xdr:cxnSp macro="">
      <xdr:nvCxnSpPr>
        <xdr:cNvPr id="82" name="直線コネクタ 81">
          <a:extLst>
            <a:ext uri="{FF2B5EF4-FFF2-40B4-BE49-F238E27FC236}">
              <a16:creationId xmlns:a16="http://schemas.microsoft.com/office/drawing/2014/main" id="{20649F34-CEAB-44FB-BA21-F95A14879973}"/>
            </a:ext>
          </a:extLst>
        </xdr:cNvPr>
        <xdr:cNvCxnSpPr/>
      </xdr:nvCxnSpPr>
      <xdr:spPr>
        <a:xfrm>
          <a:off x="1008380" y="6259830"/>
          <a:ext cx="78232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72407</xdr:rowOff>
    </xdr:from>
    <xdr:ext cx="405111" cy="259045"/>
    <xdr:sp macro="" textlink="">
      <xdr:nvSpPr>
        <xdr:cNvPr id="83" name="n_1aveValue【道路】&#10;有形固定資産減価償却率">
          <a:extLst>
            <a:ext uri="{FF2B5EF4-FFF2-40B4-BE49-F238E27FC236}">
              <a16:creationId xmlns:a16="http://schemas.microsoft.com/office/drawing/2014/main" id="{5CB0586F-20A2-43DE-B02D-C61707FDB6F0}"/>
            </a:ext>
          </a:extLst>
        </xdr:cNvPr>
        <xdr:cNvSpPr txBox="1"/>
      </xdr:nvSpPr>
      <xdr:spPr>
        <a:xfrm>
          <a:off x="3170564" y="6442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32402</xdr:rowOff>
    </xdr:from>
    <xdr:ext cx="405111" cy="259045"/>
    <xdr:sp macro="" textlink="">
      <xdr:nvSpPr>
        <xdr:cNvPr id="84" name="n_2aveValue【道路】&#10;有形固定資産減価償却率">
          <a:extLst>
            <a:ext uri="{FF2B5EF4-FFF2-40B4-BE49-F238E27FC236}">
              <a16:creationId xmlns:a16="http://schemas.microsoft.com/office/drawing/2014/main" id="{6D4913A1-F3F9-43DB-9C5D-043DBCB01AFC}"/>
            </a:ext>
          </a:extLst>
        </xdr:cNvPr>
        <xdr:cNvSpPr txBox="1"/>
      </xdr:nvSpPr>
      <xdr:spPr>
        <a:xfrm>
          <a:off x="2385704" y="6402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24782</xdr:rowOff>
    </xdr:from>
    <xdr:ext cx="405111" cy="259045"/>
    <xdr:sp macro="" textlink="">
      <xdr:nvSpPr>
        <xdr:cNvPr id="85" name="n_3aveValue【道路】&#10;有形固定資産減価償却率">
          <a:extLst>
            <a:ext uri="{FF2B5EF4-FFF2-40B4-BE49-F238E27FC236}">
              <a16:creationId xmlns:a16="http://schemas.microsoft.com/office/drawing/2014/main" id="{9D3E2CF1-1264-45C7-AAB6-BE1ED7D999F9}"/>
            </a:ext>
          </a:extLst>
        </xdr:cNvPr>
        <xdr:cNvSpPr txBox="1"/>
      </xdr:nvSpPr>
      <xdr:spPr>
        <a:xfrm>
          <a:off x="1611004" y="6395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169562</xdr:rowOff>
    </xdr:from>
    <xdr:ext cx="405111" cy="259045"/>
    <xdr:sp macro="" textlink="">
      <xdr:nvSpPr>
        <xdr:cNvPr id="86" name="n_4aveValue【道路】&#10;有形固定資産減価償却率">
          <a:extLst>
            <a:ext uri="{FF2B5EF4-FFF2-40B4-BE49-F238E27FC236}">
              <a16:creationId xmlns:a16="http://schemas.microsoft.com/office/drawing/2014/main" id="{C38AB1F7-C631-459C-8BF7-0D40D9D1DE29}"/>
            </a:ext>
          </a:extLst>
        </xdr:cNvPr>
        <xdr:cNvSpPr txBox="1"/>
      </xdr:nvSpPr>
      <xdr:spPr>
        <a:xfrm>
          <a:off x="836304" y="6372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36</xdr:row>
      <xdr:rowOff>12082</xdr:rowOff>
    </xdr:from>
    <xdr:ext cx="405111" cy="259045"/>
    <xdr:sp macro="" textlink="">
      <xdr:nvSpPr>
        <xdr:cNvPr id="87" name="n_1mainValue【道路】&#10;有形固定資産減価償却率">
          <a:extLst>
            <a:ext uri="{FF2B5EF4-FFF2-40B4-BE49-F238E27FC236}">
              <a16:creationId xmlns:a16="http://schemas.microsoft.com/office/drawing/2014/main" id="{350D0D3F-1452-48A3-B653-4A9C8E8A5B58}"/>
            </a:ext>
          </a:extLst>
        </xdr:cNvPr>
        <xdr:cNvSpPr txBox="1"/>
      </xdr:nvSpPr>
      <xdr:spPr>
        <a:xfrm>
          <a:off x="3170564" y="6047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13987</xdr:rowOff>
    </xdr:from>
    <xdr:ext cx="405111" cy="259045"/>
    <xdr:sp macro="" textlink="">
      <xdr:nvSpPr>
        <xdr:cNvPr id="88" name="n_2mainValue【道路】&#10;有形固定資産減価償却率">
          <a:extLst>
            <a:ext uri="{FF2B5EF4-FFF2-40B4-BE49-F238E27FC236}">
              <a16:creationId xmlns:a16="http://schemas.microsoft.com/office/drawing/2014/main" id="{F324161A-E10B-4ECE-A508-E1BE618E9232}"/>
            </a:ext>
          </a:extLst>
        </xdr:cNvPr>
        <xdr:cNvSpPr txBox="1"/>
      </xdr:nvSpPr>
      <xdr:spPr>
        <a:xfrm>
          <a:off x="2385704" y="6049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156862</xdr:rowOff>
    </xdr:from>
    <xdr:ext cx="405111" cy="259045"/>
    <xdr:sp macro="" textlink="">
      <xdr:nvSpPr>
        <xdr:cNvPr id="89" name="n_3mainValue【道路】&#10;有形固定資産減価償却率">
          <a:extLst>
            <a:ext uri="{FF2B5EF4-FFF2-40B4-BE49-F238E27FC236}">
              <a16:creationId xmlns:a16="http://schemas.microsoft.com/office/drawing/2014/main" id="{27697783-428B-4427-8365-979F8AA4A605}"/>
            </a:ext>
          </a:extLst>
        </xdr:cNvPr>
        <xdr:cNvSpPr txBox="1"/>
      </xdr:nvSpPr>
      <xdr:spPr>
        <a:xfrm>
          <a:off x="1611004" y="60242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124477</xdr:rowOff>
    </xdr:from>
    <xdr:ext cx="405111" cy="259045"/>
    <xdr:sp macro="" textlink="">
      <xdr:nvSpPr>
        <xdr:cNvPr id="90" name="n_4mainValue【道路】&#10;有形固定資産減価償却率">
          <a:extLst>
            <a:ext uri="{FF2B5EF4-FFF2-40B4-BE49-F238E27FC236}">
              <a16:creationId xmlns:a16="http://schemas.microsoft.com/office/drawing/2014/main" id="{FC641EE2-46C3-4955-B940-49FA296F49D7}"/>
            </a:ext>
          </a:extLst>
        </xdr:cNvPr>
        <xdr:cNvSpPr txBox="1"/>
      </xdr:nvSpPr>
      <xdr:spPr>
        <a:xfrm>
          <a:off x="836304" y="5991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1AB261AA-1509-406B-8BBB-70ABEE17735E}"/>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17B48FD8-D8BA-4806-85D2-42E8CD741A5E}"/>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68B78EC9-0E29-4CFB-B5C7-D35F12E847D6}"/>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55C004FF-4C22-4696-B7F6-D6275066C769}"/>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F8403D60-3E9E-4D24-B223-23FE961C4B08}"/>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66333F18-6D04-4392-9ADF-B1AF822B8D74}"/>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860C9A7B-15CD-460E-B2F8-4B6452DAB3E3}"/>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5356D5D5-3170-4C96-A965-CF1456973693}"/>
            </a:ext>
          </a:extLst>
        </xdr:cNvPr>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a:extLst>
            <a:ext uri="{FF2B5EF4-FFF2-40B4-BE49-F238E27FC236}">
              <a16:creationId xmlns:a16="http://schemas.microsoft.com/office/drawing/2014/main" id="{2E6F69FE-AE3E-4033-A45C-EE6889CF247B}"/>
            </a:ext>
          </a:extLst>
        </xdr:cNvPr>
        <xdr:cNvSpPr txBox="1"/>
      </xdr:nvSpPr>
      <xdr:spPr>
        <a:xfrm>
          <a:off x="5788660" y="50292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6AF61392-61D7-4455-8168-F7687C68FF5C}"/>
            </a:ext>
          </a:extLst>
        </xdr:cNvPr>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101" name="直線コネクタ 100">
          <a:extLst>
            <a:ext uri="{FF2B5EF4-FFF2-40B4-BE49-F238E27FC236}">
              <a16:creationId xmlns:a16="http://schemas.microsoft.com/office/drawing/2014/main" id="{02A6CA83-91FE-4128-ABBF-683D73557EA8}"/>
            </a:ext>
          </a:extLst>
        </xdr:cNvPr>
        <xdr:cNvCxnSpPr/>
      </xdr:nvCxnSpPr>
      <xdr:spPr>
        <a:xfrm>
          <a:off x="5826760" y="7133408"/>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102" name="テキスト ボックス 101">
          <a:extLst>
            <a:ext uri="{FF2B5EF4-FFF2-40B4-BE49-F238E27FC236}">
              <a16:creationId xmlns:a16="http://schemas.microsoft.com/office/drawing/2014/main" id="{087410BD-CCBF-4358-909E-422C76E792C6}"/>
            </a:ext>
          </a:extLst>
        </xdr:cNvPr>
        <xdr:cNvSpPr txBox="1"/>
      </xdr:nvSpPr>
      <xdr:spPr>
        <a:xfrm>
          <a:off x="5405301" y="69949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103" name="直線コネクタ 102">
          <a:extLst>
            <a:ext uri="{FF2B5EF4-FFF2-40B4-BE49-F238E27FC236}">
              <a16:creationId xmlns:a16="http://schemas.microsoft.com/office/drawing/2014/main" id="{33400329-629B-4F65-BE61-898B91FF7B8A}"/>
            </a:ext>
          </a:extLst>
        </xdr:cNvPr>
        <xdr:cNvCxnSpPr/>
      </xdr:nvCxnSpPr>
      <xdr:spPr>
        <a:xfrm>
          <a:off x="5826760" y="6814457"/>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138084</xdr:rowOff>
    </xdr:from>
    <xdr:ext cx="531299" cy="259045"/>
    <xdr:sp macro="" textlink="">
      <xdr:nvSpPr>
        <xdr:cNvPr id="104" name="テキスト ボックス 103">
          <a:extLst>
            <a:ext uri="{FF2B5EF4-FFF2-40B4-BE49-F238E27FC236}">
              <a16:creationId xmlns:a16="http://schemas.microsoft.com/office/drawing/2014/main" id="{4BAF0C99-3A97-4A46-9999-E8693C9C9F89}"/>
            </a:ext>
          </a:extLst>
        </xdr:cNvPr>
        <xdr:cNvSpPr txBox="1"/>
      </xdr:nvSpPr>
      <xdr:spPr>
        <a:xfrm>
          <a:off x="5364041" y="667604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105" name="直線コネクタ 104">
          <a:extLst>
            <a:ext uri="{FF2B5EF4-FFF2-40B4-BE49-F238E27FC236}">
              <a16:creationId xmlns:a16="http://schemas.microsoft.com/office/drawing/2014/main" id="{12EFD50F-B3F9-4328-8CFC-DC8FCEB06AA3}"/>
            </a:ext>
          </a:extLst>
        </xdr:cNvPr>
        <xdr:cNvCxnSpPr/>
      </xdr:nvCxnSpPr>
      <xdr:spPr>
        <a:xfrm>
          <a:off x="5826760" y="6495505"/>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37</xdr:row>
      <xdr:rowOff>154412</xdr:rowOff>
    </xdr:from>
    <xdr:ext cx="531299" cy="259045"/>
    <xdr:sp macro="" textlink="">
      <xdr:nvSpPr>
        <xdr:cNvPr id="106" name="テキスト ボックス 105">
          <a:extLst>
            <a:ext uri="{FF2B5EF4-FFF2-40B4-BE49-F238E27FC236}">
              <a16:creationId xmlns:a16="http://schemas.microsoft.com/office/drawing/2014/main" id="{F5B7718C-76C5-4D9A-B202-3362080ED6AD}"/>
            </a:ext>
          </a:extLst>
        </xdr:cNvPr>
        <xdr:cNvSpPr txBox="1"/>
      </xdr:nvSpPr>
      <xdr:spPr>
        <a:xfrm>
          <a:off x="5364041" y="63570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107" name="直線コネクタ 106">
          <a:extLst>
            <a:ext uri="{FF2B5EF4-FFF2-40B4-BE49-F238E27FC236}">
              <a16:creationId xmlns:a16="http://schemas.microsoft.com/office/drawing/2014/main" id="{175CFC73-9F11-49A0-9995-8A49A0A61742}"/>
            </a:ext>
          </a:extLst>
        </xdr:cNvPr>
        <xdr:cNvCxnSpPr/>
      </xdr:nvCxnSpPr>
      <xdr:spPr>
        <a:xfrm>
          <a:off x="5826760" y="6176554"/>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170741</xdr:rowOff>
    </xdr:from>
    <xdr:ext cx="531299" cy="259045"/>
    <xdr:sp macro="" textlink="">
      <xdr:nvSpPr>
        <xdr:cNvPr id="108" name="テキスト ボックス 107">
          <a:extLst>
            <a:ext uri="{FF2B5EF4-FFF2-40B4-BE49-F238E27FC236}">
              <a16:creationId xmlns:a16="http://schemas.microsoft.com/office/drawing/2014/main" id="{0E016D1A-9012-456F-8262-71279A1EDBFF}"/>
            </a:ext>
          </a:extLst>
        </xdr:cNvPr>
        <xdr:cNvSpPr txBox="1"/>
      </xdr:nvSpPr>
      <xdr:spPr>
        <a:xfrm>
          <a:off x="5364041" y="603814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09" name="直線コネクタ 108">
          <a:extLst>
            <a:ext uri="{FF2B5EF4-FFF2-40B4-BE49-F238E27FC236}">
              <a16:creationId xmlns:a16="http://schemas.microsoft.com/office/drawing/2014/main" id="{9813767B-5B9D-49A3-B3BB-DE9B6236D041}"/>
            </a:ext>
          </a:extLst>
        </xdr:cNvPr>
        <xdr:cNvCxnSpPr/>
      </xdr:nvCxnSpPr>
      <xdr:spPr>
        <a:xfrm>
          <a:off x="5826760" y="5857603"/>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15620</xdr:rowOff>
    </xdr:from>
    <xdr:ext cx="531299" cy="259045"/>
    <xdr:sp macro="" textlink="">
      <xdr:nvSpPr>
        <xdr:cNvPr id="110" name="テキスト ボックス 109">
          <a:extLst>
            <a:ext uri="{FF2B5EF4-FFF2-40B4-BE49-F238E27FC236}">
              <a16:creationId xmlns:a16="http://schemas.microsoft.com/office/drawing/2014/main" id="{A5001325-BFC3-41C7-9C1B-81BEC52666B2}"/>
            </a:ext>
          </a:extLst>
        </xdr:cNvPr>
        <xdr:cNvSpPr txBox="1"/>
      </xdr:nvSpPr>
      <xdr:spPr>
        <a:xfrm>
          <a:off x="5364041" y="571538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11" name="直線コネクタ 110">
          <a:extLst>
            <a:ext uri="{FF2B5EF4-FFF2-40B4-BE49-F238E27FC236}">
              <a16:creationId xmlns:a16="http://schemas.microsoft.com/office/drawing/2014/main" id="{A4FC1471-547A-459E-B48D-2BF6530059F3}"/>
            </a:ext>
          </a:extLst>
        </xdr:cNvPr>
        <xdr:cNvCxnSpPr/>
      </xdr:nvCxnSpPr>
      <xdr:spPr>
        <a:xfrm>
          <a:off x="5826760" y="5534842"/>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31949</xdr:rowOff>
    </xdr:from>
    <xdr:ext cx="531299" cy="259045"/>
    <xdr:sp macro="" textlink="">
      <xdr:nvSpPr>
        <xdr:cNvPr id="112" name="テキスト ボックス 111">
          <a:extLst>
            <a:ext uri="{FF2B5EF4-FFF2-40B4-BE49-F238E27FC236}">
              <a16:creationId xmlns:a16="http://schemas.microsoft.com/office/drawing/2014/main" id="{D69D3ECC-71B7-4D73-A7EC-B41C5415C0C0}"/>
            </a:ext>
          </a:extLst>
        </xdr:cNvPr>
        <xdr:cNvSpPr txBox="1"/>
      </xdr:nvSpPr>
      <xdr:spPr>
        <a:xfrm>
          <a:off x="5364041" y="539642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3" name="直線コネクタ 112">
          <a:extLst>
            <a:ext uri="{FF2B5EF4-FFF2-40B4-BE49-F238E27FC236}">
              <a16:creationId xmlns:a16="http://schemas.microsoft.com/office/drawing/2014/main" id="{D4A1A8C5-0DA7-4D2E-9FD5-D829172D5969}"/>
            </a:ext>
          </a:extLst>
        </xdr:cNvPr>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4" name="テキスト ボックス 113">
          <a:extLst>
            <a:ext uri="{FF2B5EF4-FFF2-40B4-BE49-F238E27FC236}">
              <a16:creationId xmlns:a16="http://schemas.microsoft.com/office/drawing/2014/main" id="{D7562355-D7BB-4896-B98C-70FD3891B01C}"/>
            </a:ext>
          </a:extLst>
        </xdr:cNvPr>
        <xdr:cNvSpPr txBox="1"/>
      </xdr:nvSpPr>
      <xdr:spPr>
        <a:xfrm>
          <a:off x="5364041" y="50774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5" name="【道路】&#10;一人当たり延長グラフ枠">
          <a:extLst>
            <a:ext uri="{FF2B5EF4-FFF2-40B4-BE49-F238E27FC236}">
              <a16:creationId xmlns:a16="http://schemas.microsoft.com/office/drawing/2014/main" id="{BC504681-4BBC-4ED8-BAA9-9E5BFCE13F30}"/>
            </a:ext>
          </a:extLst>
        </xdr:cNvPr>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147196</xdr:rowOff>
    </xdr:from>
    <xdr:to>
      <xdr:col>54</xdr:col>
      <xdr:colOff>189865</xdr:colOff>
      <xdr:row>41</xdr:row>
      <xdr:rowOff>64019</xdr:rowOff>
    </xdr:to>
    <xdr:cxnSp macro="">
      <xdr:nvCxnSpPr>
        <xdr:cNvPr id="116" name="直線コネクタ 115">
          <a:extLst>
            <a:ext uri="{FF2B5EF4-FFF2-40B4-BE49-F238E27FC236}">
              <a16:creationId xmlns:a16="http://schemas.microsoft.com/office/drawing/2014/main" id="{3EE3C969-E0BB-48F7-8749-89897DEAC827}"/>
            </a:ext>
          </a:extLst>
        </xdr:cNvPr>
        <xdr:cNvCxnSpPr/>
      </xdr:nvCxnSpPr>
      <xdr:spPr>
        <a:xfrm flipV="1">
          <a:off x="9219565" y="5679316"/>
          <a:ext cx="0" cy="12579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67846</xdr:rowOff>
    </xdr:from>
    <xdr:ext cx="469744" cy="259045"/>
    <xdr:sp macro="" textlink="">
      <xdr:nvSpPr>
        <xdr:cNvPr id="117" name="【道路】&#10;一人当たり延長最小値テキスト">
          <a:extLst>
            <a:ext uri="{FF2B5EF4-FFF2-40B4-BE49-F238E27FC236}">
              <a16:creationId xmlns:a16="http://schemas.microsoft.com/office/drawing/2014/main" id="{756BA0E0-0441-4184-81A3-4D72E8DDAA2C}"/>
            </a:ext>
          </a:extLst>
        </xdr:cNvPr>
        <xdr:cNvSpPr txBox="1"/>
      </xdr:nvSpPr>
      <xdr:spPr>
        <a:xfrm>
          <a:off x="9258300" y="69410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64019</xdr:rowOff>
    </xdr:from>
    <xdr:to>
      <xdr:col>55</xdr:col>
      <xdr:colOff>88900</xdr:colOff>
      <xdr:row>41</xdr:row>
      <xdr:rowOff>64019</xdr:rowOff>
    </xdr:to>
    <xdr:cxnSp macro="">
      <xdr:nvCxnSpPr>
        <xdr:cNvPr id="118" name="直線コネクタ 117">
          <a:extLst>
            <a:ext uri="{FF2B5EF4-FFF2-40B4-BE49-F238E27FC236}">
              <a16:creationId xmlns:a16="http://schemas.microsoft.com/office/drawing/2014/main" id="{3FE76B42-7E06-4CE3-9015-86C44120505D}"/>
            </a:ext>
          </a:extLst>
        </xdr:cNvPr>
        <xdr:cNvCxnSpPr/>
      </xdr:nvCxnSpPr>
      <xdr:spPr>
        <a:xfrm>
          <a:off x="9154160" y="693725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93873</xdr:rowOff>
    </xdr:from>
    <xdr:ext cx="534377" cy="259045"/>
    <xdr:sp macro="" textlink="">
      <xdr:nvSpPr>
        <xdr:cNvPr id="119" name="【道路】&#10;一人当たり延長最大値テキスト">
          <a:extLst>
            <a:ext uri="{FF2B5EF4-FFF2-40B4-BE49-F238E27FC236}">
              <a16:creationId xmlns:a16="http://schemas.microsoft.com/office/drawing/2014/main" id="{1285F690-FDDE-4902-876A-E60ED5083387}"/>
            </a:ext>
          </a:extLst>
        </xdr:cNvPr>
        <xdr:cNvSpPr txBox="1"/>
      </xdr:nvSpPr>
      <xdr:spPr>
        <a:xfrm>
          <a:off x="9258300" y="54583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45.576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147196</xdr:rowOff>
    </xdr:from>
    <xdr:to>
      <xdr:col>55</xdr:col>
      <xdr:colOff>88900</xdr:colOff>
      <xdr:row>33</xdr:row>
      <xdr:rowOff>147196</xdr:rowOff>
    </xdr:to>
    <xdr:cxnSp macro="">
      <xdr:nvCxnSpPr>
        <xdr:cNvPr id="120" name="直線コネクタ 119">
          <a:extLst>
            <a:ext uri="{FF2B5EF4-FFF2-40B4-BE49-F238E27FC236}">
              <a16:creationId xmlns:a16="http://schemas.microsoft.com/office/drawing/2014/main" id="{504DA425-B601-43DD-88E0-2C356ADE241E}"/>
            </a:ext>
          </a:extLst>
        </xdr:cNvPr>
        <xdr:cNvCxnSpPr/>
      </xdr:nvCxnSpPr>
      <xdr:spPr>
        <a:xfrm>
          <a:off x="9154160" y="567931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26038</xdr:rowOff>
    </xdr:from>
    <xdr:ext cx="534377" cy="259045"/>
    <xdr:sp macro="" textlink="">
      <xdr:nvSpPr>
        <xdr:cNvPr id="121" name="【道路】&#10;一人当たり延長平均値テキスト">
          <a:extLst>
            <a:ext uri="{FF2B5EF4-FFF2-40B4-BE49-F238E27FC236}">
              <a16:creationId xmlns:a16="http://schemas.microsoft.com/office/drawing/2014/main" id="{C1D23DB5-BAFE-4334-ABFF-75A8B43211C0}"/>
            </a:ext>
          </a:extLst>
        </xdr:cNvPr>
        <xdr:cNvSpPr txBox="1"/>
      </xdr:nvSpPr>
      <xdr:spPr>
        <a:xfrm>
          <a:off x="9258300" y="62287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3160</xdr:rowOff>
    </xdr:from>
    <xdr:to>
      <xdr:col>55</xdr:col>
      <xdr:colOff>50800</xdr:colOff>
      <xdr:row>38</xdr:row>
      <xdr:rowOff>104760</xdr:rowOff>
    </xdr:to>
    <xdr:sp macro="" textlink="">
      <xdr:nvSpPr>
        <xdr:cNvPr id="122" name="フローチャート: 判断 121">
          <a:extLst>
            <a:ext uri="{FF2B5EF4-FFF2-40B4-BE49-F238E27FC236}">
              <a16:creationId xmlns:a16="http://schemas.microsoft.com/office/drawing/2014/main" id="{02B60E6A-6F19-4768-8A5E-2123D5D5AA92}"/>
            </a:ext>
          </a:extLst>
        </xdr:cNvPr>
        <xdr:cNvSpPr/>
      </xdr:nvSpPr>
      <xdr:spPr>
        <a:xfrm>
          <a:off x="9192260" y="637348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116122</xdr:rowOff>
    </xdr:from>
    <xdr:to>
      <xdr:col>50</xdr:col>
      <xdr:colOff>165100</xdr:colOff>
      <xdr:row>39</xdr:row>
      <xdr:rowOff>46272</xdr:rowOff>
    </xdr:to>
    <xdr:sp macro="" textlink="">
      <xdr:nvSpPr>
        <xdr:cNvPr id="123" name="フローチャート: 判断 122">
          <a:extLst>
            <a:ext uri="{FF2B5EF4-FFF2-40B4-BE49-F238E27FC236}">
              <a16:creationId xmlns:a16="http://schemas.microsoft.com/office/drawing/2014/main" id="{7EAA77A3-2CC3-4C8C-A09B-34009B2BEAD3}"/>
            </a:ext>
          </a:extLst>
        </xdr:cNvPr>
        <xdr:cNvSpPr/>
      </xdr:nvSpPr>
      <xdr:spPr>
        <a:xfrm>
          <a:off x="8445500" y="648644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100022</xdr:rowOff>
    </xdr:from>
    <xdr:to>
      <xdr:col>46</xdr:col>
      <xdr:colOff>38100</xdr:colOff>
      <xdr:row>39</xdr:row>
      <xdr:rowOff>30172</xdr:rowOff>
    </xdr:to>
    <xdr:sp macro="" textlink="">
      <xdr:nvSpPr>
        <xdr:cNvPr id="124" name="フローチャート: 判断 123">
          <a:extLst>
            <a:ext uri="{FF2B5EF4-FFF2-40B4-BE49-F238E27FC236}">
              <a16:creationId xmlns:a16="http://schemas.microsoft.com/office/drawing/2014/main" id="{F35366CF-1F7B-45C6-9772-6818896B5875}"/>
            </a:ext>
          </a:extLst>
        </xdr:cNvPr>
        <xdr:cNvSpPr/>
      </xdr:nvSpPr>
      <xdr:spPr>
        <a:xfrm>
          <a:off x="7670800" y="647034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108447</xdr:rowOff>
    </xdr:from>
    <xdr:to>
      <xdr:col>41</xdr:col>
      <xdr:colOff>101600</xdr:colOff>
      <xdr:row>39</xdr:row>
      <xdr:rowOff>38597</xdr:rowOff>
    </xdr:to>
    <xdr:sp macro="" textlink="">
      <xdr:nvSpPr>
        <xdr:cNvPr id="125" name="フローチャート: 判断 124">
          <a:extLst>
            <a:ext uri="{FF2B5EF4-FFF2-40B4-BE49-F238E27FC236}">
              <a16:creationId xmlns:a16="http://schemas.microsoft.com/office/drawing/2014/main" id="{B910C6F6-D10F-40E8-AC16-5D1E0A8B45A7}"/>
            </a:ext>
          </a:extLst>
        </xdr:cNvPr>
        <xdr:cNvSpPr/>
      </xdr:nvSpPr>
      <xdr:spPr>
        <a:xfrm>
          <a:off x="6873240" y="647876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137349</xdr:rowOff>
    </xdr:from>
    <xdr:to>
      <xdr:col>36</xdr:col>
      <xdr:colOff>165100</xdr:colOff>
      <xdr:row>39</xdr:row>
      <xdr:rowOff>67499</xdr:rowOff>
    </xdr:to>
    <xdr:sp macro="" textlink="">
      <xdr:nvSpPr>
        <xdr:cNvPr id="126" name="フローチャート: 判断 125">
          <a:extLst>
            <a:ext uri="{FF2B5EF4-FFF2-40B4-BE49-F238E27FC236}">
              <a16:creationId xmlns:a16="http://schemas.microsoft.com/office/drawing/2014/main" id="{4A994D1A-4A23-4899-B55E-3944813551D6}"/>
            </a:ext>
          </a:extLst>
        </xdr:cNvPr>
        <xdr:cNvSpPr/>
      </xdr:nvSpPr>
      <xdr:spPr>
        <a:xfrm>
          <a:off x="6098540" y="650766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4304C99C-B254-4F5F-B502-5E323AA9080E}"/>
            </a:ext>
          </a:extLst>
        </xdr:cNvPr>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8D77A30B-9526-47B4-83C1-4A2E94952843}"/>
            </a:ext>
          </a:extLst>
        </xdr:cNvPr>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A41A99FB-B5E5-4EC0-98CD-ED64E6881275}"/>
            </a:ext>
          </a:extLst>
        </xdr:cNvPr>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43689C9C-370A-4BC0-91AB-C03AA9128F46}"/>
            </a:ext>
          </a:extLst>
        </xdr:cNvPr>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1" name="テキスト ボックス 130">
          <a:extLst>
            <a:ext uri="{FF2B5EF4-FFF2-40B4-BE49-F238E27FC236}">
              <a16:creationId xmlns:a16="http://schemas.microsoft.com/office/drawing/2014/main" id="{0A315AFC-9A36-49A1-A42E-05FD6F5ED683}"/>
            </a:ext>
          </a:extLst>
        </xdr:cNvPr>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73275</xdr:rowOff>
    </xdr:from>
    <xdr:to>
      <xdr:col>55</xdr:col>
      <xdr:colOff>50800</xdr:colOff>
      <xdr:row>39</xdr:row>
      <xdr:rowOff>3425</xdr:rowOff>
    </xdr:to>
    <xdr:sp macro="" textlink="">
      <xdr:nvSpPr>
        <xdr:cNvPr id="132" name="楕円 131">
          <a:extLst>
            <a:ext uri="{FF2B5EF4-FFF2-40B4-BE49-F238E27FC236}">
              <a16:creationId xmlns:a16="http://schemas.microsoft.com/office/drawing/2014/main" id="{604EB0F5-0948-4016-9642-9F5045553689}"/>
            </a:ext>
          </a:extLst>
        </xdr:cNvPr>
        <xdr:cNvSpPr/>
      </xdr:nvSpPr>
      <xdr:spPr>
        <a:xfrm>
          <a:off x="9192260" y="644359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38</xdr:row>
      <xdr:rowOff>51702</xdr:rowOff>
    </xdr:from>
    <xdr:ext cx="534377" cy="259045"/>
    <xdr:sp macro="" textlink="">
      <xdr:nvSpPr>
        <xdr:cNvPr id="133" name="【道路】&#10;一人当たり延長該当値テキスト">
          <a:extLst>
            <a:ext uri="{FF2B5EF4-FFF2-40B4-BE49-F238E27FC236}">
              <a16:creationId xmlns:a16="http://schemas.microsoft.com/office/drawing/2014/main" id="{B90DDBEA-F0E0-4856-9940-02441A0C05AC}"/>
            </a:ext>
          </a:extLst>
        </xdr:cNvPr>
        <xdr:cNvSpPr txBox="1"/>
      </xdr:nvSpPr>
      <xdr:spPr>
        <a:xfrm>
          <a:off x="9258300" y="6422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77521</xdr:rowOff>
    </xdr:from>
    <xdr:to>
      <xdr:col>50</xdr:col>
      <xdr:colOff>165100</xdr:colOff>
      <xdr:row>39</xdr:row>
      <xdr:rowOff>7671</xdr:rowOff>
    </xdr:to>
    <xdr:sp macro="" textlink="">
      <xdr:nvSpPr>
        <xdr:cNvPr id="134" name="楕円 133">
          <a:extLst>
            <a:ext uri="{FF2B5EF4-FFF2-40B4-BE49-F238E27FC236}">
              <a16:creationId xmlns:a16="http://schemas.microsoft.com/office/drawing/2014/main" id="{8E46C62E-9D54-4A16-9F8F-64E77072A79E}"/>
            </a:ext>
          </a:extLst>
        </xdr:cNvPr>
        <xdr:cNvSpPr/>
      </xdr:nvSpPr>
      <xdr:spPr>
        <a:xfrm>
          <a:off x="8445500" y="644784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38</xdr:row>
      <xdr:rowOff>124075</xdr:rowOff>
    </xdr:from>
    <xdr:to>
      <xdr:col>55</xdr:col>
      <xdr:colOff>0</xdr:colOff>
      <xdr:row>38</xdr:row>
      <xdr:rowOff>128321</xdr:rowOff>
    </xdr:to>
    <xdr:cxnSp macro="">
      <xdr:nvCxnSpPr>
        <xdr:cNvPr id="135" name="直線コネクタ 134">
          <a:extLst>
            <a:ext uri="{FF2B5EF4-FFF2-40B4-BE49-F238E27FC236}">
              <a16:creationId xmlns:a16="http://schemas.microsoft.com/office/drawing/2014/main" id="{3C6FC4D2-FBCB-41EC-ADBF-B5D59BBE1019}"/>
            </a:ext>
          </a:extLst>
        </xdr:cNvPr>
        <xdr:cNvCxnSpPr/>
      </xdr:nvCxnSpPr>
      <xdr:spPr>
        <a:xfrm flipV="1">
          <a:off x="8496300" y="6494395"/>
          <a:ext cx="723900" cy="42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84020</xdr:rowOff>
    </xdr:from>
    <xdr:to>
      <xdr:col>46</xdr:col>
      <xdr:colOff>38100</xdr:colOff>
      <xdr:row>39</xdr:row>
      <xdr:rowOff>14170</xdr:rowOff>
    </xdr:to>
    <xdr:sp macro="" textlink="">
      <xdr:nvSpPr>
        <xdr:cNvPr id="136" name="楕円 135">
          <a:extLst>
            <a:ext uri="{FF2B5EF4-FFF2-40B4-BE49-F238E27FC236}">
              <a16:creationId xmlns:a16="http://schemas.microsoft.com/office/drawing/2014/main" id="{BA50D566-39C1-4C93-8DE9-55D1A5D8D36B}"/>
            </a:ext>
          </a:extLst>
        </xdr:cNvPr>
        <xdr:cNvSpPr/>
      </xdr:nvSpPr>
      <xdr:spPr>
        <a:xfrm>
          <a:off x="7670800" y="645434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128321</xdr:rowOff>
    </xdr:from>
    <xdr:to>
      <xdr:col>50</xdr:col>
      <xdr:colOff>114300</xdr:colOff>
      <xdr:row>38</xdr:row>
      <xdr:rowOff>134820</xdr:rowOff>
    </xdr:to>
    <xdr:cxnSp macro="">
      <xdr:nvCxnSpPr>
        <xdr:cNvPr id="137" name="直線コネクタ 136">
          <a:extLst>
            <a:ext uri="{FF2B5EF4-FFF2-40B4-BE49-F238E27FC236}">
              <a16:creationId xmlns:a16="http://schemas.microsoft.com/office/drawing/2014/main" id="{15CC4AE0-FC94-4C69-ADD1-4366DFDC59A3}"/>
            </a:ext>
          </a:extLst>
        </xdr:cNvPr>
        <xdr:cNvCxnSpPr/>
      </xdr:nvCxnSpPr>
      <xdr:spPr>
        <a:xfrm flipV="1">
          <a:off x="7713980" y="6498641"/>
          <a:ext cx="782320" cy="64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89996</xdr:rowOff>
    </xdr:from>
    <xdr:to>
      <xdr:col>41</xdr:col>
      <xdr:colOff>101600</xdr:colOff>
      <xdr:row>39</xdr:row>
      <xdr:rowOff>20146</xdr:rowOff>
    </xdr:to>
    <xdr:sp macro="" textlink="">
      <xdr:nvSpPr>
        <xdr:cNvPr id="138" name="楕円 137">
          <a:extLst>
            <a:ext uri="{FF2B5EF4-FFF2-40B4-BE49-F238E27FC236}">
              <a16:creationId xmlns:a16="http://schemas.microsoft.com/office/drawing/2014/main" id="{2EA83DB4-CE70-4138-A1D2-98DB621D016B}"/>
            </a:ext>
          </a:extLst>
        </xdr:cNvPr>
        <xdr:cNvSpPr/>
      </xdr:nvSpPr>
      <xdr:spPr>
        <a:xfrm>
          <a:off x="6873240" y="646031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38</xdr:row>
      <xdr:rowOff>134820</xdr:rowOff>
    </xdr:from>
    <xdr:to>
      <xdr:col>45</xdr:col>
      <xdr:colOff>177800</xdr:colOff>
      <xdr:row>38</xdr:row>
      <xdr:rowOff>140796</xdr:rowOff>
    </xdr:to>
    <xdr:cxnSp macro="">
      <xdr:nvCxnSpPr>
        <xdr:cNvPr id="139" name="直線コネクタ 138">
          <a:extLst>
            <a:ext uri="{FF2B5EF4-FFF2-40B4-BE49-F238E27FC236}">
              <a16:creationId xmlns:a16="http://schemas.microsoft.com/office/drawing/2014/main" id="{B7CC475F-4E28-4D17-BF51-274F72AC23A2}"/>
            </a:ext>
          </a:extLst>
        </xdr:cNvPr>
        <xdr:cNvCxnSpPr/>
      </xdr:nvCxnSpPr>
      <xdr:spPr>
        <a:xfrm flipV="1">
          <a:off x="6924040" y="6505140"/>
          <a:ext cx="789940" cy="59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38</xdr:row>
      <xdr:rowOff>92673</xdr:rowOff>
    </xdr:from>
    <xdr:to>
      <xdr:col>36</xdr:col>
      <xdr:colOff>165100</xdr:colOff>
      <xdr:row>39</xdr:row>
      <xdr:rowOff>22823</xdr:rowOff>
    </xdr:to>
    <xdr:sp macro="" textlink="">
      <xdr:nvSpPr>
        <xdr:cNvPr id="140" name="楕円 139">
          <a:extLst>
            <a:ext uri="{FF2B5EF4-FFF2-40B4-BE49-F238E27FC236}">
              <a16:creationId xmlns:a16="http://schemas.microsoft.com/office/drawing/2014/main" id="{DA166BA6-2280-4E04-883B-ABCF05EBBABA}"/>
            </a:ext>
          </a:extLst>
        </xdr:cNvPr>
        <xdr:cNvSpPr/>
      </xdr:nvSpPr>
      <xdr:spPr>
        <a:xfrm>
          <a:off x="6098540" y="646299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38</xdr:row>
      <xdr:rowOff>140796</xdr:rowOff>
    </xdr:from>
    <xdr:to>
      <xdr:col>41</xdr:col>
      <xdr:colOff>50800</xdr:colOff>
      <xdr:row>38</xdr:row>
      <xdr:rowOff>143473</xdr:rowOff>
    </xdr:to>
    <xdr:cxnSp macro="">
      <xdr:nvCxnSpPr>
        <xdr:cNvPr id="141" name="直線コネクタ 140">
          <a:extLst>
            <a:ext uri="{FF2B5EF4-FFF2-40B4-BE49-F238E27FC236}">
              <a16:creationId xmlns:a16="http://schemas.microsoft.com/office/drawing/2014/main" id="{FBB2936A-955C-448C-B9A9-045355ED8070}"/>
            </a:ext>
          </a:extLst>
        </xdr:cNvPr>
        <xdr:cNvCxnSpPr/>
      </xdr:nvCxnSpPr>
      <xdr:spPr>
        <a:xfrm flipV="1">
          <a:off x="6149340" y="6511116"/>
          <a:ext cx="774700" cy="26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39</xdr:row>
      <xdr:rowOff>37399</xdr:rowOff>
    </xdr:from>
    <xdr:ext cx="534377" cy="259045"/>
    <xdr:sp macro="" textlink="">
      <xdr:nvSpPr>
        <xdr:cNvPr id="142" name="n_1aveValue【道路】&#10;一人当たり延長">
          <a:extLst>
            <a:ext uri="{FF2B5EF4-FFF2-40B4-BE49-F238E27FC236}">
              <a16:creationId xmlns:a16="http://schemas.microsoft.com/office/drawing/2014/main" id="{7485A1CD-BC13-4980-871A-A0876271D3D9}"/>
            </a:ext>
          </a:extLst>
        </xdr:cNvPr>
        <xdr:cNvSpPr txBox="1"/>
      </xdr:nvSpPr>
      <xdr:spPr>
        <a:xfrm>
          <a:off x="8239271" y="6575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21299</xdr:rowOff>
    </xdr:from>
    <xdr:ext cx="534377" cy="259045"/>
    <xdr:sp macro="" textlink="">
      <xdr:nvSpPr>
        <xdr:cNvPr id="143" name="n_2aveValue【道路】&#10;一人当たり延長">
          <a:extLst>
            <a:ext uri="{FF2B5EF4-FFF2-40B4-BE49-F238E27FC236}">
              <a16:creationId xmlns:a16="http://schemas.microsoft.com/office/drawing/2014/main" id="{566517EB-13F8-47AB-A55D-534123CDA040}"/>
            </a:ext>
          </a:extLst>
        </xdr:cNvPr>
        <xdr:cNvSpPr txBox="1"/>
      </xdr:nvSpPr>
      <xdr:spPr>
        <a:xfrm>
          <a:off x="7477271" y="6559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29724</xdr:rowOff>
    </xdr:from>
    <xdr:ext cx="534377" cy="259045"/>
    <xdr:sp macro="" textlink="">
      <xdr:nvSpPr>
        <xdr:cNvPr id="144" name="n_3aveValue【道路】&#10;一人当たり延長">
          <a:extLst>
            <a:ext uri="{FF2B5EF4-FFF2-40B4-BE49-F238E27FC236}">
              <a16:creationId xmlns:a16="http://schemas.microsoft.com/office/drawing/2014/main" id="{806A6696-A0B4-4884-BF74-92E6A239AA18}"/>
            </a:ext>
          </a:extLst>
        </xdr:cNvPr>
        <xdr:cNvSpPr txBox="1"/>
      </xdr:nvSpPr>
      <xdr:spPr>
        <a:xfrm>
          <a:off x="6702571" y="6567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58626</xdr:rowOff>
    </xdr:from>
    <xdr:ext cx="534377" cy="259045"/>
    <xdr:sp macro="" textlink="">
      <xdr:nvSpPr>
        <xdr:cNvPr id="145" name="n_4aveValue【道路】&#10;一人当たり延長">
          <a:extLst>
            <a:ext uri="{FF2B5EF4-FFF2-40B4-BE49-F238E27FC236}">
              <a16:creationId xmlns:a16="http://schemas.microsoft.com/office/drawing/2014/main" id="{2CB39A37-B70A-4592-80BC-F34DDFC4221E}"/>
            </a:ext>
          </a:extLst>
        </xdr:cNvPr>
        <xdr:cNvSpPr txBox="1"/>
      </xdr:nvSpPr>
      <xdr:spPr>
        <a:xfrm>
          <a:off x="5905011" y="65965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37</xdr:row>
      <xdr:rowOff>24198</xdr:rowOff>
    </xdr:from>
    <xdr:ext cx="534377" cy="259045"/>
    <xdr:sp macro="" textlink="">
      <xdr:nvSpPr>
        <xdr:cNvPr id="146" name="n_1mainValue【道路】&#10;一人当たり延長">
          <a:extLst>
            <a:ext uri="{FF2B5EF4-FFF2-40B4-BE49-F238E27FC236}">
              <a16:creationId xmlns:a16="http://schemas.microsoft.com/office/drawing/2014/main" id="{5688E184-6D6D-4A55-BAA6-E0AD542B9D8F}"/>
            </a:ext>
          </a:extLst>
        </xdr:cNvPr>
        <xdr:cNvSpPr txBox="1"/>
      </xdr:nvSpPr>
      <xdr:spPr>
        <a:xfrm>
          <a:off x="8239271" y="6226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37</xdr:row>
      <xdr:rowOff>30697</xdr:rowOff>
    </xdr:from>
    <xdr:ext cx="534377" cy="259045"/>
    <xdr:sp macro="" textlink="">
      <xdr:nvSpPr>
        <xdr:cNvPr id="147" name="n_2mainValue【道路】&#10;一人当たり延長">
          <a:extLst>
            <a:ext uri="{FF2B5EF4-FFF2-40B4-BE49-F238E27FC236}">
              <a16:creationId xmlns:a16="http://schemas.microsoft.com/office/drawing/2014/main" id="{69D6B04F-5BAD-4FBC-8308-C19DCCBB08B6}"/>
            </a:ext>
          </a:extLst>
        </xdr:cNvPr>
        <xdr:cNvSpPr txBox="1"/>
      </xdr:nvSpPr>
      <xdr:spPr>
        <a:xfrm>
          <a:off x="7477271" y="6233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37</xdr:row>
      <xdr:rowOff>36673</xdr:rowOff>
    </xdr:from>
    <xdr:ext cx="534377" cy="259045"/>
    <xdr:sp macro="" textlink="">
      <xdr:nvSpPr>
        <xdr:cNvPr id="148" name="n_3mainValue【道路】&#10;一人当たり延長">
          <a:extLst>
            <a:ext uri="{FF2B5EF4-FFF2-40B4-BE49-F238E27FC236}">
              <a16:creationId xmlns:a16="http://schemas.microsoft.com/office/drawing/2014/main" id="{AEE884F2-3918-4424-B695-CE744FFC9F1E}"/>
            </a:ext>
          </a:extLst>
        </xdr:cNvPr>
        <xdr:cNvSpPr txBox="1"/>
      </xdr:nvSpPr>
      <xdr:spPr>
        <a:xfrm>
          <a:off x="6702571" y="62393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37</xdr:row>
      <xdr:rowOff>39351</xdr:rowOff>
    </xdr:from>
    <xdr:ext cx="534377" cy="259045"/>
    <xdr:sp macro="" textlink="">
      <xdr:nvSpPr>
        <xdr:cNvPr id="149" name="n_4mainValue【道路】&#10;一人当たり延長">
          <a:extLst>
            <a:ext uri="{FF2B5EF4-FFF2-40B4-BE49-F238E27FC236}">
              <a16:creationId xmlns:a16="http://schemas.microsoft.com/office/drawing/2014/main" id="{31952D3F-3AD3-414A-B337-BC939536E383}"/>
            </a:ext>
          </a:extLst>
        </xdr:cNvPr>
        <xdr:cNvSpPr txBox="1"/>
      </xdr:nvSpPr>
      <xdr:spPr>
        <a:xfrm>
          <a:off x="5905011" y="6242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50" name="正方形/長方形 149">
          <a:extLst>
            <a:ext uri="{FF2B5EF4-FFF2-40B4-BE49-F238E27FC236}">
              <a16:creationId xmlns:a16="http://schemas.microsoft.com/office/drawing/2014/main" id="{D524606E-F712-4C7E-9C93-3F43591A9E86}"/>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1" name="正方形/長方形 150">
          <a:extLst>
            <a:ext uri="{FF2B5EF4-FFF2-40B4-BE49-F238E27FC236}">
              <a16:creationId xmlns:a16="http://schemas.microsoft.com/office/drawing/2014/main" id="{CBF948BA-A89F-4ACA-9C15-1CB3AD81274A}"/>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2" name="正方形/長方形 151">
          <a:extLst>
            <a:ext uri="{FF2B5EF4-FFF2-40B4-BE49-F238E27FC236}">
              <a16:creationId xmlns:a16="http://schemas.microsoft.com/office/drawing/2014/main" id="{A48F6FBD-194C-4CC0-B09E-35A1054FBD28}"/>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3" name="正方形/長方形 152">
          <a:extLst>
            <a:ext uri="{FF2B5EF4-FFF2-40B4-BE49-F238E27FC236}">
              <a16:creationId xmlns:a16="http://schemas.microsoft.com/office/drawing/2014/main" id="{08027E5E-0990-40F0-A4FE-221996D3E40C}"/>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4" name="正方形/長方形 153">
          <a:extLst>
            <a:ext uri="{FF2B5EF4-FFF2-40B4-BE49-F238E27FC236}">
              <a16:creationId xmlns:a16="http://schemas.microsoft.com/office/drawing/2014/main" id="{0D9C5496-63AA-4B95-8FC3-1073FF0587EB}"/>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5" name="正方形/長方形 154">
          <a:extLst>
            <a:ext uri="{FF2B5EF4-FFF2-40B4-BE49-F238E27FC236}">
              <a16:creationId xmlns:a16="http://schemas.microsoft.com/office/drawing/2014/main" id="{2C871D70-5AF6-4D16-B779-2BC44B1BB5CE}"/>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6" name="正方形/長方形 155">
          <a:extLst>
            <a:ext uri="{FF2B5EF4-FFF2-40B4-BE49-F238E27FC236}">
              <a16:creationId xmlns:a16="http://schemas.microsoft.com/office/drawing/2014/main" id="{1B9C208A-E84F-4BBE-AA7B-710991C07A92}"/>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7" name="正方形/長方形 156">
          <a:extLst>
            <a:ext uri="{FF2B5EF4-FFF2-40B4-BE49-F238E27FC236}">
              <a16:creationId xmlns:a16="http://schemas.microsoft.com/office/drawing/2014/main" id="{256D6C51-DC4E-42B6-9843-4B88933F6847}"/>
            </a:ext>
          </a:extLst>
        </xdr:cNvPr>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8" name="テキスト ボックス 157">
          <a:extLst>
            <a:ext uri="{FF2B5EF4-FFF2-40B4-BE49-F238E27FC236}">
              <a16:creationId xmlns:a16="http://schemas.microsoft.com/office/drawing/2014/main" id="{AA7F803C-0C7A-4024-A052-D6B7DB62A94E}"/>
            </a:ext>
          </a:extLst>
        </xdr:cNvPr>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9" name="直線コネクタ 158">
          <a:extLst>
            <a:ext uri="{FF2B5EF4-FFF2-40B4-BE49-F238E27FC236}">
              <a16:creationId xmlns:a16="http://schemas.microsoft.com/office/drawing/2014/main" id="{ECFE1C35-75EF-4212-95AA-6F168FB8EC47}"/>
            </a:ext>
          </a:extLst>
        </xdr:cNvPr>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60" name="テキスト ボックス 159">
          <a:extLst>
            <a:ext uri="{FF2B5EF4-FFF2-40B4-BE49-F238E27FC236}">
              <a16:creationId xmlns:a16="http://schemas.microsoft.com/office/drawing/2014/main" id="{4D90CCA2-63B1-4970-9C70-5B652E6AFF9F}"/>
            </a:ext>
          </a:extLst>
        </xdr:cNvPr>
        <xdr:cNvSpPr txBox="1"/>
      </xdr:nvSpPr>
      <xdr:spPr>
        <a:xfrm>
          <a:off x="27196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61" name="直線コネクタ 160">
          <a:extLst>
            <a:ext uri="{FF2B5EF4-FFF2-40B4-BE49-F238E27FC236}">
              <a16:creationId xmlns:a16="http://schemas.microsoft.com/office/drawing/2014/main" id="{91264A6C-AAB2-4970-B8E1-688F5361986A}"/>
            </a:ext>
          </a:extLst>
        </xdr:cNvPr>
        <xdr:cNvCxnSpPr/>
      </xdr:nvCxnSpPr>
      <xdr:spPr>
        <a:xfrm>
          <a:off x="670560" y="10728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29227</xdr:rowOff>
    </xdr:from>
    <xdr:ext cx="403059" cy="259045"/>
    <xdr:sp macro="" textlink="">
      <xdr:nvSpPr>
        <xdr:cNvPr id="162" name="テキスト ボックス 161">
          <a:extLst>
            <a:ext uri="{FF2B5EF4-FFF2-40B4-BE49-F238E27FC236}">
              <a16:creationId xmlns:a16="http://schemas.microsoft.com/office/drawing/2014/main" id="{205046F9-1145-4BB4-B327-B29051312885}"/>
            </a:ext>
          </a:extLst>
        </xdr:cNvPr>
        <xdr:cNvSpPr txBox="1"/>
      </xdr:nvSpPr>
      <xdr:spPr>
        <a:xfrm>
          <a:off x="336081" y="10590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63" name="直線コネクタ 162">
          <a:extLst>
            <a:ext uri="{FF2B5EF4-FFF2-40B4-BE49-F238E27FC236}">
              <a16:creationId xmlns:a16="http://schemas.microsoft.com/office/drawing/2014/main" id="{714C2DB9-1BD2-4976-B12C-6E6B3F4F1BC4}"/>
            </a:ext>
          </a:extLst>
        </xdr:cNvPr>
        <xdr:cNvCxnSpPr/>
      </xdr:nvCxnSpPr>
      <xdr:spPr>
        <a:xfrm>
          <a:off x="670560" y="102831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64" name="テキスト ボックス 163">
          <a:extLst>
            <a:ext uri="{FF2B5EF4-FFF2-40B4-BE49-F238E27FC236}">
              <a16:creationId xmlns:a16="http://schemas.microsoft.com/office/drawing/2014/main" id="{EE77E053-AA85-4247-89FA-32D839B89F35}"/>
            </a:ext>
          </a:extLst>
        </xdr:cNvPr>
        <xdr:cNvSpPr txBox="1"/>
      </xdr:nvSpPr>
      <xdr:spPr>
        <a:xfrm>
          <a:off x="33608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65" name="直線コネクタ 164">
          <a:extLst>
            <a:ext uri="{FF2B5EF4-FFF2-40B4-BE49-F238E27FC236}">
              <a16:creationId xmlns:a16="http://schemas.microsoft.com/office/drawing/2014/main" id="{EDDA2E87-8379-44D5-B8B2-62F22D1479B6}"/>
            </a:ext>
          </a:extLst>
        </xdr:cNvPr>
        <xdr:cNvCxnSpPr/>
      </xdr:nvCxnSpPr>
      <xdr:spPr>
        <a:xfrm>
          <a:off x="670560" y="98374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66" name="テキスト ボックス 165">
          <a:extLst>
            <a:ext uri="{FF2B5EF4-FFF2-40B4-BE49-F238E27FC236}">
              <a16:creationId xmlns:a16="http://schemas.microsoft.com/office/drawing/2014/main" id="{4B3DF1EC-8856-48E1-B92B-7A1997FE92DF}"/>
            </a:ext>
          </a:extLst>
        </xdr:cNvPr>
        <xdr:cNvSpPr txBox="1"/>
      </xdr:nvSpPr>
      <xdr:spPr>
        <a:xfrm>
          <a:off x="336081" y="969900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67" name="直線コネクタ 166">
          <a:extLst>
            <a:ext uri="{FF2B5EF4-FFF2-40B4-BE49-F238E27FC236}">
              <a16:creationId xmlns:a16="http://schemas.microsoft.com/office/drawing/2014/main" id="{C8955FDE-30D3-40B3-9663-2C33BAA9C5BE}"/>
            </a:ext>
          </a:extLst>
        </xdr:cNvPr>
        <xdr:cNvCxnSpPr/>
      </xdr:nvCxnSpPr>
      <xdr:spPr>
        <a:xfrm>
          <a:off x="670560" y="93878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168" name="テキスト ボックス 167">
          <a:extLst>
            <a:ext uri="{FF2B5EF4-FFF2-40B4-BE49-F238E27FC236}">
              <a16:creationId xmlns:a16="http://schemas.microsoft.com/office/drawing/2014/main" id="{00453861-EB09-4469-9DD1-C517537A5E87}"/>
            </a:ext>
          </a:extLst>
        </xdr:cNvPr>
        <xdr:cNvSpPr txBox="1"/>
      </xdr:nvSpPr>
      <xdr:spPr>
        <a:xfrm>
          <a:off x="336081" y="92494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a:extLst>
            <a:ext uri="{FF2B5EF4-FFF2-40B4-BE49-F238E27FC236}">
              <a16:creationId xmlns:a16="http://schemas.microsoft.com/office/drawing/2014/main" id="{06EB60DB-19FD-4918-941E-C0A174A6F220}"/>
            </a:ext>
          </a:extLst>
        </xdr:cNvPr>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0" name="テキスト ボックス 169">
          <a:extLst>
            <a:ext uri="{FF2B5EF4-FFF2-40B4-BE49-F238E27FC236}">
              <a16:creationId xmlns:a16="http://schemas.microsoft.com/office/drawing/2014/main" id="{428353EF-D81E-4AF6-B0F3-C1FDAA21F548}"/>
            </a:ext>
          </a:extLst>
        </xdr:cNvPr>
        <xdr:cNvSpPr txBox="1"/>
      </xdr:nvSpPr>
      <xdr:spPr>
        <a:xfrm>
          <a:off x="377341" y="88036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1" name="【橋りょう・トンネル】&#10;有形固定資産減価償却率グラフ枠">
          <a:extLst>
            <a:ext uri="{FF2B5EF4-FFF2-40B4-BE49-F238E27FC236}">
              <a16:creationId xmlns:a16="http://schemas.microsoft.com/office/drawing/2014/main" id="{23C51561-0B4D-44E2-9467-86562FD8EEA9}"/>
            </a:ext>
          </a:extLst>
        </xdr:cNvPr>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89154</xdr:rowOff>
    </xdr:from>
    <xdr:to>
      <xdr:col>24</xdr:col>
      <xdr:colOff>62865</xdr:colOff>
      <xdr:row>64</xdr:row>
      <xdr:rowOff>68580</xdr:rowOff>
    </xdr:to>
    <xdr:cxnSp macro="">
      <xdr:nvCxnSpPr>
        <xdr:cNvPr id="172" name="直線コネクタ 171">
          <a:extLst>
            <a:ext uri="{FF2B5EF4-FFF2-40B4-BE49-F238E27FC236}">
              <a16:creationId xmlns:a16="http://schemas.microsoft.com/office/drawing/2014/main" id="{9093CF77-C529-4236-A11B-73A4492565AE}"/>
            </a:ext>
          </a:extLst>
        </xdr:cNvPr>
        <xdr:cNvCxnSpPr/>
      </xdr:nvCxnSpPr>
      <xdr:spPr>
        <a:xfrm flipV="1">
          <a:off x="4086225" y="9476994"/>
          <a:ext cx="0" cy="13205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72407</xdr:rowOff>
    </xdr:from>
    <xdr:ext cx="405111" cy="259045"/>
    <xdr:sp macro="" textlink="">
      <xdr:nvSpPr>
        <xdr:cNvPr id="173" name="【橋りょう・トンネル】&#10;有形固定資産減価償却率最小値テキスト">
          <a:extLst>
            <a:ext uri="{FF2B5EF4-FFF2-40B4-BE49-F238E27FC236}">
              <a16:creationId xmlns:a16="http://schemas.microsoft.com/office/drawing/2014/main" id="{131A927C-CE4D-4397-9C0C-FDDDBCD5A9D2}"/>
            </a:ext>
          </a:extLst>
        </xdr:cNvPr>
        <xdr:cNvSpPr txBox="1"/>
      </xdr:nvSpPr>
      <xdr:spPr>
        <a:xfrm>
          <a:off x="4124960" y="10801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68580</xdr:rowOff>
    </xdr:from>
    <xdr:to>
      <xdr:col>24</xdr:col>
      <xdr:colOff>152400</xdr:colOff>
      <xdr:row>64</xdr:row>
      <xdr:rowOff>68580</xdr:rowOff>
    </xdr:to>
    <xdr:cxnSp macro="">
      <xdr:nvCxnSpPr>
        <xdr:cNvPr id="174" name="直線コネクタ 173">
          <a:extLst>
            <a:ext uri="{FF2B5EF4-FFF2-40B4-BE49-F238E27FC236}">
              <a16:creationId xmlns:a16="http://schemas.microsoft.com/office/drawing/2014/main" id="{BE24778E-3281-4AAC-9B60-09B330200F66}"/>
            </a:ext>
          </a:extLst>
        </xdr:cNvPr>
        <xdr:cNvCxnSpPr/>
      </xdr:nvCxnSpPr>
      <xdr:spPr>
        <a:xfrm>
          <a:off x="4020820" y="107975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35831</xdr:rowOff>
    </xdr:from>
    <xdr:ext cx="405111" cy="259045"/>
    <xdr:sp macro="" textlink="">
      <xdr:nvSpPr>
        <xdr:cNvPr id="175" name="【橋りょう・トンネル】&#10;有形固定資産減価償却率最大値テキスト">
          <a:extLst>
            <a:ext uri="{FF2B5EF4-FFF2-40B4-BE49-F238E27FC236}">
              <a16:creationId xmlns:a16="http://schemas.microsoft.com/office/drawing/2014/main" id="{29EEA7FD-753E-41CE-870B-87089A337846}"/>
            </a:ext>
          </a:extLst>
        </xdr:cNvPr>
        <xdr:cNvSpPr txBox="1"/>
      </xdr:nvSpPr>
      <xdr:spPr>
        <a:xfrm>
          <a:off x="4124960" y="92560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89154</xdr:rowOff>
    </xdr:from>
    <xdr:to>
      <xdr:col>24</xdr:col>
      <xdr:colOff>152400</xdr:colOff>
      <xdr:row>56</xdr:row>
      <xdr:rowOff>89154</xdr:rowOff>
    </xdr:to>
    <xdr:cxnSp macro="">
      <xdr:nvCxnSpPr>
        <xdr:cNvPr id="176" name="直線コネクタ 175">
          <a:extLst>
            <a:ext uri="{FF2B5EF4-FFF2-40B4-BE49-F238E27FC236}">
              <a16:creationId xmlns:a16="http://schemas.microsoft.com/office/drawing/2014/main" id="{56D178EE-04F0-4402-B7AE-B1C3D87C8BA9}"/>
            </a:ext>
          </a:extLst>
        </xdr:cNvPr>
        <xdr:cNvCxnSpPr/>
      </xdr:nvCxnSpPr>
      <xdr:spPr>
        <a:xfrm>
          <a:off x="4020820" y="947699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61</xdr:row>
      <xdr:rowOff>99077</xdr:rowOff>
    </xdr:from>
    <xdr:ext cx="405111" cy="259045"/>
    <xdr:sp macro="" textlink="">
      <xdr:nvSpPr>
        <xdr:cNvPr id="177" name="【橋りょう・トンネル】&#10;有形固定資産減価償却率平均値テキスト">
          <a:extLst>
            <a:ext uri="{FF2B5EF4-FFF2-40B4-BE49-F238E27FC236}">
              <a16:creationId xmlns:a16="http://schemas.microsoft.com/office/drawing/2014/main" id="{D7B893A2-15F5-434F-B04A-DCCCA653D12F}"/>
            </a:ext>
          </a:extLst>
        </xdr:cNvPr>
        <xdr:cNvSpPr txBox="1"/>
      </xdr:nvSpPr>
      <xdr:spPr>
        <a:xfrm>
          <a:off x="4124960" y="103251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120650</xdr:rowOff>
    </xdr:from>
    <xdr:to>
      <xdr:col>24</xdr:col>
      <xdr:colOff>114300</xdr:colOff>
      <xdr:row>62</xdr:row>
      <xdr:rowOff>50800</xdr:rowOff>
    </xdr:to>
    <xdr:sp macro="" textlink="">
      <xdr:nvSpPr>
        <xdr:cNvPr id="178" name="フローチャート: 判断 177">
          <a:extLst>
            <a:ext uri="{FF2B5EF4-FFF2-40B4-BE49-F238E27FC236}">
              <a16:creationId xmlns:a16="http://schemas.microsoft.com/office/drawing/2014/main" id="{2EDD2F43-A637-4076-8928-D1E8CDBC6027}"/>
            </a:ext>
          </a:extLst>
        </xdr:cNvPr>
        <xdr:cNvSpPr/>
      </xdr:nvSpPr>
      <xdr:spPr>
        <a:xfrm>
          <a:off x="4036060" y="1034669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84074</xdr:rowOff>
    </xdr:from>
    <xdr:to>
      <xdr:col>20</xdr:col>
      <xdr:colOff>38100</xdr:colOff>
      <xdr:row>62</xdr:row>
      <xdr:rowOff>14224</xdr:rowOff>
    </xdr:to>
    <xdr:sp macro="" textlink="">
      <xdr:nvSpPr>
        <xdr:cNvPr id="179" name="フローチャート: 判断 178">
          <a:extLst>
            <a:ext uri="{FF2B5EF4-FFF2-40B4-BE49-F238E27FC236}">
              <a16:creationId xmlns:a16="http://schemas.microsoft.com/office/drawing/2014/main" id="{9A4D0EC8-82E9-45B6-8AAC-A2CEE7CC5FCB}"/>
            </a:ext>
          </a:extLst>
        </xdr:cNvPr>
        <xdr:cNvSpPr/>
      </xdr:nvSpPr>
      <xdr:spPr>
        <a:xfrm>
          <a:off x="3312160" y="1031011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61</xdr:row>
      <xdr:rowOff>38354</xdr:rowOff>
    </xdr:from>
    <xdr:to>
      <xdr:col>15</xdr:col>
      <xdr:colOff>101600</xdr:colOff>
      <xdr:row>61</xdr:row>
      <xdr:rowOff>139954</xdr:rowOff>
    </xdr:to>
    <xdr:sp macro="" textlink="">
      <xdr:nvSpPr>
        <xdr:cNvPr id="180" name="フローチャート: 判断 179">
          <a:extLst>
            <a:ext uri="{FF2B5EF4-FFF2-40B4-BE49-F238E27FC236}">
              <a16:creationId xmlns:a16="http://schemas.microsoft.com/office/drawing/2014/main" id="{DE4905E2-9CC1-4420-AC38-2AE018C13C20}"/>
            </a:ext>
          </a:extLst>
        </xdr:cNvPr>
        <xdr:cNvSpPr/>
      </xdr:nvSpPr>
      <xdr:spPr>
        <a:xfrm>
          <a:off x="2514600" y="10264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61</xdr:row>
      <xdr:rowOff>8636</xdr:rowOff>
    </xdr:from>
    <xdr:to>
      <xdr:col>10</xdr:col>
      <xdr:colOff>165100</xdr:colOff>
      <xdr:row>61</xdr:row>
      <xdr:rowOff>110236</xdr:rowOff>
    </xdr:to>
    <xdr:sp macro="" textlink="">
      <xdr:nvSpPr>
        <xdr:cNvPr id="181" name="フローチャート: 判断 180">
          <a:extLst>
            <a:ext uri="{FF2B5EF4-FFF2-40B4-BE49-F238E27FC236}">
              <a16:creationId xmlns:a16="http://schemas.microsoft.com/office/drawing/2014/main" id="{18247B99-3C0F-406D-86BC-0F96388C9DE3}"/>
            </a:ext>
          </a:extLst>
        </xdr:cNvPr>
        <xdr:cNvSpPr/>
      </xdr:nvSpPr>
      <xdr:spPr>
        <a:xfrm>
          <a:off x="1739900" y="10234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159512</xdr:rowOff>
    </xdr:from>
    <xdr:to>
      <xdr:col>6</xdr:col>
      <xdr:colOff>38100</xdr:colOff>
      <xdr:row>61</xdr:row>
      <xdr:rowOff>89662</xdr:rowOff>
    </xdr:to>
    <xdr:sp macro="" textlink="">
      <xdr:nvSpPr>
        <xdr:cNvPr id="182" name="フローチャート: 判断 181">
          <a:extLst>
            <a:ext uri="{FF2B5EF4-FFF2-40B4-BE49-F238E27FC236}">
              <a16:creationId xmlns:a16="http://schemas.microsoft.com/office/drawing/2014/main" id="{7CA96D32-E1C0-4EF0-B89B-20068C3B79A4}"/>
            </a:ext>
          </a:extLst>
        </xdr:cNvPr>
        <xdr:cNvSpPr/>
      </xdr:nvSpPr>
      <xdr:spPr>
        <a:xfrm>
          <a:off x="965200" y="1021791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2330C09D-2997-4706-96B0-064BA83E62B5}"/>
            </a:ext>
          </a:extLst>
        </xdr:cNvPr>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B6C595BB-F24F-4598-B567-9A8D69A51FEB}"/>
            </a:ext>
          </a:extLst>
        </xdr:cNvPr>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E5F6FBAE-909A-4A93-90A1-FA281D3BB010}"/>
            </a:ext>
          </a:extLst>
        </xdr:cNvPr>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C09D5375-2810-4116-9D74-DC5FE6328C26}"/>
            </a:ext>
          </a:extLst>
        </xdr:cNvPr>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8760D70D-CBA6-4B9B-800C-1BD6D0BF81C6}"/>
            </a:ext>
          </a:extLst>
        </xdr:cNvPr>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109220</xdr:rowOff>
    </xdr:from>
    <xdr:to>
      <xdr:col>24</xdr:col>
      <xdr:colOff>114300</xdr:colOff>
      <xdr:row>60</xdr:row>
      <xdr:rowOff>39370</xdr:rowOff>
    </xdr:to>
    <xdr:sp macro="" textlink="">
      <xdr:nvSpPr>
        <xdr:cNvPr id="188" name="楕円 187">
          <a:extLst>
            <a:ext uri="{FF2B5EF4-FFF2-40B4-BE49-F238E27FC236}">
              <a16:creationId xmlns:a16="http://schemas.microsoft.com/office/drawing/2014/main" id="{8BFEDCD4-A30D-4A4F-8A3F-45D413288799}"/>
            </a:ext>
          </a:extLst>
        </xdr:cNvPr>
        <xdr:cNvSpPr/>
      </xdr:nvSpPr>
      <xdr:spPr>
        <a:xfrm>
          <a:off x="4036060" y="999998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132097</xdr:rowOff>
    </xdr:from>
    <xdr:ext cx="405111" cy="259045"/>
    <xdr:sp macro="" textlink="">
      <xdr:nvSpPr>
        <xdr:cNvPr id="189" name="【橋りょう・トンネル】&#10;有形固定資産減価償却率該当値テキスト">
          <a:extLst>
            <a:ext uri="{FF2B5EF4-FFF2-40B4-BE49-F238E27FC236}">
              <a16:creationId xmlns:a16="http://schemas.microsoft.com/office/drawing/2014/main" id="{23231B26-13D0-4A46-A3FC-9DAA251B14AE}"/>
            </a:ext>
          </a:extLst>
        </xdr:cNvPr>
        <xdr:cNvSpPr txBox="1"/>
      </xdr:nvSpPr>
      <xdr:spPr>
        <a:xfrm>
          <a:off x="4124960" y="9855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81788</xdr:rowOff>
    </xdr:from>
    <xdr:to>
      <xdr:col>20</xdr:col>
      <xdr:colOff>38100</xdr:colOff>
      <xdr:row>60</xdr:row>
      <xdr:rowOff>11938</xdr:rowOff>
    </xdr:to>
    <xdr:sp macro="" textlink="">
      <xdr:nvSpPr>
        <xdr:cNvPr id="190" name="楕円 189">
          <a:extLst>
            <a:ext uri="{FF2B5EF4-FFF2-40B4-BE49-F238E27FC236}">
              <a16:creationId xmlns:a16="http://schemas.microsoft.com/office/drawing/2014/main" id="{E2D6999B-AB5D-4963-BB21-47CB7D00B942}"/>
            </a:ext>
          </a:extLst>
        </xdr:cNvPr>
        <xdr:cNvSpPr/>
      </xdr:nvSpPr>
      <xdr:spPr>
        <a:xfrm>
          <a:off x="3312160" y="997254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132588</xdr:rowOff>
    </xdr:from>
    <xdr:to>
      <xdr:col>24</xdr:col>
      <xdr:colOff>63500</xdr:colOff>
      <xdr:row>59</xdr:row>
      <xdr:rowOff>160020</xdr:rowOff>
    </xdr:to>
    <xdr:cxnSp macro="">
      <xdr:nvCxnSpPr>
        <xdr:cNvPr id="191" name="直線コネクタ 190">
          <a:extLst>
            <a:ext uri="{FF2B5EF4-FFF2-40B4-BE49-F238E27FC236}">
              <a16:creationId xmlns:a16="http://schemas.microsoft.com/office/drawing/2014/main" id="{0CF5C30B-5D62-4B81-B1AE-19EBF6B3753D}"/>
            </a:ext>
          </a:extLst>
        </xdr:cNvPr>
        <xdr:cNvCxnSpPr/>
      </xdr:nvCxnSpPr>
      <xdr:spPr>
        <a:xfrm>
          <a:off x="3355340" y="10023348"/>
          <a:ext cx="73152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111506</xdr:rowOff>
    </xdr:from>
    <xdr:to>
      <xdr:col>15</xdr:col>
      <xdr:colOff>101600</xdr:colOff>
      <xdr:row>61</xdr:row>
      <xdr:rowOff>41656</xdr:rowOff>
    </xdr:to>
    <xdr:sp macro="" textlink="">
      <xdr:nvSpPr>
        <xdr:cNvPr id="192" name="楕円 191">
          <a:extLst>
            <a:ext uri="{FF2B5EF4-FFF2-40B4-BE49-F238E27FC236}">
              <a16:creationId xmlns:a16="http://schemas.microsoft.com/office/drawing/2014/main" id="{8379E815-FD3E-40C1-AA20-27B5A6FEE08F}"/>
            </a:ext>
          </a:extLst>
        </xdr:cNvPr>
        <xdr:cNvSpPr/>
      </xdr:nvSpPr>
      <xdr:spPr>
        <a:xfrm>
          <a:off x="2514600" y="1016990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132588</xdr:rowOff>
    </xdr:from>
    <xdr:to>
      <xdr:col>19</xdr:col>
      <xdr:colOff>177800</xdr:colOff>
      <xdr:row>60</xdr:row>
      <xdr:rowOff>162306</xdr:rowOff>
    </xdr:to>
    <xdr:cxnSp macro="">
      <xdr:nvCxnSpPr>
        <xdr:cNvPr id="193" name="直線コネクタ 192">
          <a:extLst>
            <a:ext uri="{FF2B5EF4-FFF2-40B4-BE49-F238E27FC236}">
              <a16:creationId xmlns:a16="http://schemas.microsoft.com/office/drawing/2014/main" id="{FC4D09CF-5256-4B5C-80D1-0BE6DA0983CB}"/>
            </a:ext>
          </a:extLst>
        </xdr:cNvPr>
        <xdr:cNvCxnSpPr/>
      </xdr:nvCxnSpPr>
      <xdr:spPr>
        <a:xfrm flipV="1">
          <a:off x="2565400" y="10023348"/>
          <a:ext cx="789940" cy="197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79502</xdr:rowOff>
    </xdr:from>
    <xdr:to>
      <xdr:col>10</xdr:col>
      <xdr:colOff>165100</xdr:colOff>
      <xdr:row>61</xdr:row>
      <xdr:rowOff>9652</xdr:rowOff>
    </xdr:to>
    <xdr:sp macro="" textlink="">
      <xdr:nvSpPr>
        <xdr:cNvPr id="194" name="楕円 193">
          <a:extLst>
            <a:ext uri="{FF2B5EF4-FFF2-40B4-BE49-F238E27FC236}">
              <a16:creationId xmlns:a16="http://schemas.microsoft.com/office/drawing/2014/main" id="{F12EC8DD-892E-4E5E-8E02-F157343B6813}"/>
            </a:ext>
          </a:extLst>
        </xdr:cNvPr>
        <xdr:cNvSpPr/>
      </xdr:nvSpPr>
      <xdr:spPr>
        <a:xfrm>
          <a:off x="1739900" y="1013790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130302</xdr:rowOff>
    </xdr:from>
    <xdr:to>
      <xdr:col>15</xdr:col>
      <xdr:colOff>50800</xdr:colOff>
      <xdr:row>60</xdr:row>
      <xdr:rowOff>162306</xdr:rowOff>
    </xdr:to>
    <xdr:cxnSp macro="">
      <xdr:nvCxnSpPr>
        <xdr:cNvPr id="195" name="直線コネクタ 194">
          <a:extLst>
            <a:ext uri="{FF2B5EF4-FFF2-40B4-BE49-F238E27FC236}">
              <a16:creationId xmlns:a16="http://schemas.microsoft.com/office/drawing/2014/main" id="{64C4C594-A56E-4D8E-B05A-260565991A45}"/>
            </a:ext>
          </a:extLst>
        </xdr:cNvPr>
        <xdr:cNvCxnSpPr/>
      </xdr:nvCxnSpPr>
      <xdr:spPr>
        <a:xfrm>
          <a:off x="1790700" y="10188702"/>
          <a:ext cx="7747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52070</xdr:rowOff>
    </xdr:from>
    <xdr:to>
      <xdr:col>6</xdr:col>
      <xdr:colOff>38100</xdr:colOff>
      <xdr:row>60</xdr:row>
      <xdr:rowOff>153670</xdr:rowOff>
    </xdr:to>
    <xdr:sp macro="" textlink="">
      <xdr:nvSpPr>
        <xdr:cNvPr id="196" name="楕円 195">
          <a:extLst>
            <a:ext uri="{FF2B5EF4-FFF2-40B4-BE49-F238E27FC236}">
              <a16:creationId xmlns:a16="http://schemas.microsoft.com/office/drawing/2014/main" id="{79735F10-F88E-4BF1-9C9A-05B81F0933C7}"/>
            </a:ext>
          </a:extLst>
        </xdr:cNvPr>
        <xdr:cNvSpPr/>
      </xdr:nvSpPr>
      <xdr:spPr>
        <a:xfrm>
          <a:off x="965200" y="1011047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102870</xdr:rowOff>
    </xdr:from>
    <xdr:to>
      <xdr:col>10</xdr:col>
      <xdr:colOff>114300</xdr:colOff>
      <xdr:row>60</xdr:row>
      <xdr:rowOff>130302</xdr:rowOff>
    </xdr:to>
    <xdr:cxnSp macro="">
      <xdr:nvCxnSpPr>
        <xdr:cNvPr id="197" name="直線コネクタ 196">
          <a:extLst>
            <a:ext uri="{FF2B5EF4-FFF2-40B4-BE49-F238E27FC236}">
              <a16:creationId xmlns:a16="http://schemas.microsoft.com/office/drawing/2014/main" id="{49C81902-6F7A-4F33-92BF-F6E9FD3F7993}"/>
            </a:ext>
          </a:extLst>
        </xdr:cNvPr>
        <xdr:cNvCxnSpPr/>
      </xdr:nvCxnSpPr>
      <xdr:spPr>
        <a:xfrm>
          <a:off x="1008380" y="10161270"/>
          <a:ext cx="78232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62</xdr:row>
      <xdr:rowOff>5351</xdr:rowOff>
    </xdr:from>
    <xdr:ext cx="405111" cy="259045"/>
    <xdr:sp macro="" textlink="">
      <xdr:nvSpPr>
        <xdr:cNvPr id="198" name="n_1aveValue【橋りょう・トンネル】&#10;有形固定資産減価償却率">
          <a:extLst>
            <a:ext uri="{FF2B5EF4-FFF2-40B4-BE49-F238E27FC236}">
              <a16:creationId xmlns:a16="http://schemas.microsoft.com/office/drawing/2014/main" id="{81A96450-2687-4BF6-B1CB-F776C5043588}"/>
            </a:ext>
          </a:extLst>
        </xdr:cNvPr>
        <xdr:cNvSpPr txBox="1"/>
      </xdr:nvSpPr>
      <xdr:spPr>
        <a:xfrm>
          <a:off x="3170564" y="103990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131081</xdr:rowOff>
    </xdr:from>
    <xdr:ext cx="405111" cy="259045"/>
    <xdr:sp macro="" textlink="">
      <xdr:nvSpPr>
        <xdr:cNvPr id="199" name="n_2aveValue【橋りょう・トンネル】&#10;有形固定資産減価償却率">
          <a:extLst>
            <a:ext uri="{FF2B5EF4-FFF2-40B4-BE49-F238E27FC236}">
              <a16:creationId xmlns:a16="http://schemas.microsoft.com/office/drawing/2014/main" id="{C5811055-A8D3-42E9-9704-666B564E99EC}"/>
            </a:ext>
          </a:extLst>
        </xdr:cNvPr>
        <xdr:cNvSpPr txBox="1"/>
      </xdr:nvSpPr>
      <xdr:spPr>
        <a:xfrm>
          <a:off x="2385704" y="103571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101363</xdr:rowOff>
    </xdr:from>
    <xdr:ext cx="405111" cy="259045"/>
    <xdr:sp macro="" textlink="">
      <xdr:nvSpPr>
        <xdr:cNvPr id="200" name="n_3aveValue【橋りょう・トンネル】&#10;有形固定資産減価償却率">
          <a:extLst>
            <a:ext uri="{FF2B5EF4-FFF2-40B4-BE49-F238E27FC236}">
              <a16:creationId xmlns:a16="http://schemas.microsoft.com/office/drawing/2014/main" id="{E48C0E54-5017-4E39-945F-95DD4CB03CED}"/>
            </a:ext>
          </a:extLst>
        </xdr:cNvPr>
        <xdr:cNvSpPr txBox="1"/>
      </xdr:nvSpPr>
      <xdr:spPr>
        <a:xfrm>
          <a:off x="1611004" y="103274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80789</xdr:rowOff>
    </xdr:from>
    <xdr:ext cx="405111" cy="259045"/>
    <xdr:sp macro="" textlink="">
      <xdr:nvSpPr>
        <xdr:cNvPr id="201" name="n_4aveValue【橋りょう・トンネル】&#10;有形固定資産減価償却率">
          <a:extLst>
            <a:ext uri="{FF2B5EF4-FFF2-40B4-BE49-F238E27FC236}">
              <a16:creationId xmlns:a16="http://schemas.microsoft.com/office/drawing/2014/main" id="{0043A75C-C348-4215-AC1C-3C72858EF20E}"/>
            </a:ext>
          </a:extLst>
        </xdr:cNvPr>
        <xdr:cNvSpPr txBox="1"/>
      </xdr:nvSpPr>
      <xdr:spPr>
        <a:xfrm>
          <a:off x="836304" y="103068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58</xdr:row>
      <xdr:rowOff>28465</xdr:rowOff>
    </xdr:from>
    <xdr:ext cx="405111" cy="259045"/>
    <xdr:sp macro="" textlink="">
      <xdr:nvSpPr>
        <xdr:cNvPr id="202" name="n_1mainValue【橋りょう・トンネル】&#10;有形固定資産減価償却率">
          <a:extLst>
            <a:ext uri="{FF2B5EF4-FFF2-40B4-BE49-F238E27FC236}">
              <a16:creationId xmlns:a16="http://schemas.microsoft.com/office/drawing/2014/main" id="{7FDE51B9-96CA-4943-9BEC-396E2C479BA4}"/>
            </a:ext>
          </a:extLst>
        </xdr:cNvPr>
        <xdr:cNvSpPr txBox="1"/>
      </xdr:nvSpPr>
      <xdr:spPr>
        <a:xfrm>
          <a:off x="3170564" y="97515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58183</xdr:rowOff>
    </xdr:from>
    <xdr:ext cx="405111" cy="259045"/>
    <xdr:sp macro="" textlink="">
      <xdr:nvSpPr>
        <xdr:cNvPr id="203" name="n_2mainValue【橋りょう・トンネル】&#10;有形固定資産減価償却率">
          <a:extLst>
            <a:ext uri="{FF2B5EF4-FFF2-40B4-BE49-F238E27FC236}">
              <a16:creationId xmlns:a16="http://schemas.microsoft.com/office/drawing/2014/main" id="{F542D0DB-1E76-46A0-942B-79465F8598FD}"/>
            </a:ext>
          </a:extLst>
        </xdr:cNvPr>
        <xdr:cNvSpPr txBox="1"/>
      </xdr:nvSpPr>
      <xdr:spPr>
        <a:xfrm>
          <a:off x="2385704" y="99489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26179</xdr:rowOff>
    </xdr:from>
    <xdr:ext cx="405111" cy="259045"/>
    <xdr:sp macro="" textlink="">
      <xdr:nvSpPr>
        <xdr:cNvPr id="204" name="n_3mainValue【橋りょう・トンネル】&#10;有形固定資産減価償却率">
          <a:extLst>
            <a:ext uri="{FF2B5EF4-FFF2-40B4-BE49-F238E27FC236}">
              <a16:creationId xmlns:a16="http://schemas.microsoft.com/office/drawing/2014/main" id="{5223BB54-2CC2-4AF6-8F79-1A5064B61A86}"/>
            </a:ext>
          </a:extLst>
        </xdr:cNvPr>
        <xdr:cNvSpPr txBox="1"/>
      </xdr:nvSpPr>
      <xdr:spPr>
        <a:xfrm>
          <a:off x="1611004" y="99169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170197</xdr:rowOff>
    </xdr:from>
    <xdr:ext cx="405111" cy="259045"/>
    <xdr:sp macro="" textlink="">
      <xdr:nvSpPr>
        <xdr:cNvPr id="205" name="n_4mainValue【橋りょう・トンネル】&#10;有形固定資産減価償却率">
          <a:extLst>
            <a:ext uri="{FF2B5EF4-FFF2-40B4-BE49-F238E27FC236}">
              <a16:creationId xmlns:a16="http://schemas.microsoft.com/office/drawing/2014/main" id="{CFC4EA43-104F-4F1A-B8F7-603C68E898E1}"/>
            </a:ext>
          </a:extLst>
        </xdr:cNvPr>
        <xdr:cNvSpPr txBox="1"/>
      </xdr:nvSpPr>
      <xdr:spPr>
        <a:xfrm>
          <a:off x="836304" y="98933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6" name="正方形/長方形 205">
          <a:extLst>
            <a:ext uri="{FF2B5EF4-FFF2-40B4-BE49-F238E27FC236}">
              <a16:creationId xmlns:a16="http://schemas.microsoft.com/office/drawing/2014/main" id="{419AC741-D4ED-4D16-ABAA-CD8D979D4FCC}"/>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7" name="正方形/長方形 206">
          <a:extLst>
            <a:ext uri="{FF2B5EF4-FFF2-40B4-BE49-F238E27FC236}">
              <a16:creationId xmlns:a16="http://schemas.microsoft.com/office/drawing/2014/main" id="{3B28BE7E-506F-4F8C-BD18-5E8130EAF116}"/>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8" name="正方形/長方形 207">
          <a:extLst>
            <a:ext uri="{FF2B5EF4-FFF2-40B4-BE49-F238E27FC236}">
              <a16:creationId xmlns:a16="http://schemas.microsoft.com/office/drawing/2014/main" id="{AD30B9EA-E1C6-43EB-8F35-383E69783061}"/>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9" name="正方形/長方形 208">
          <a:extLst>
            <a:ext uri="{FF2B5EF4-FFF2-40B4-BE49-F238E27FC236}">
              <a16:creationId xmlns:a16="http://schemas.microsoft.com/office/drawing/2014/main" id="{5527596E-519F-4567-91B1-0E99D55A2F79}"/>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0" name="正方形/長方形 209">
          <a:extLst>
            <a:ext uri="{FF2B5EF4-FFF2-40B4-BE49-F238E27FC236}">
              <a16:creationId xmlns:a16="http://schemas.microsoft.com/office/drawing/2014/main" id="{E606ABF7-C2C2-4B5D-8601-B5AF8DF0810A}"/>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1" name="正方形/長方形 210">
          <a:extLst>
            <a:ext uri="{FF2B5EF4-FFF2-40B4-BE49-F238E27FC236}">
              <a16:creationId xmlns:a16="http://schemas.microsoft.com/office/drawing/2014/main" id="{BB805A3A-01B3-4318-B350-3621DC0E3AF7}"/>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2" name="正方形/長方形 211">
          <a:extLst>
            <a:ext uri="{FF2B5EF4-FFF2-40B4-BE49-F238E27FC236}">
              <a16:creationId xmlns:a16="http://schemas.microsoft.com/office/drawing/2014/main" id="{E1A4CFBC-960D-4A37-87D9-FC8A8AB4BA13}"/>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235,703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3" name="正方形/長方形 212">
          <a:extLst>
            <a:ext uri="{FF2B5EF4-FFF2-40B4-BE49-F238E27FC236}">
              <a16:creationId xmlns:a16="http://schemas.microsoft.com/office/drawing/2014/main" id="{4D0EB4D9-578F-48C7-9D14-ADEAE8AE8055}"/>
            </a:ext>
          </a:extLst>
        </xdr:cNvPr>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4" name="テキスト ボックス 213">
          <a:extLst>
            <a:ext uri="{FF2B5EF4-FFF2-40B4-BE49-F238E27FC236}">
              <a16:creationId xmlns:a16="http://schemas.microsoft.com/office/drawing/2014/main" id="{B32ADB27-BF3F-477B-B8FF-2F0CB66C09ED}"/>
            </a:ext>
          </a:extLst>
        </xdr:cNvPr>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5" name="直線コネクタ 214">
          <a:extLst>
            <a:ext uri="{FF2B5EF4-FFF2-40B4-BE49-F238E27FC236}">
              <a16:creationId xmlns:a16="http://schemas.microsoft.com/office/drawing/2014/main" id="{21C28F14-254E-4E73-8E0A-CE9C876C47BE}"/>
            </a:ext>
          </a:extLst>
        </xdr:cNvPr>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6" name="直線コネクタ 215">
          <a:extLst>
            <a:ext uri="{FF2B5EF4-FFF2-40B4-BE49-F238E27FC236}">
              <a16:creationId xmlns:a16="http://schemas.microsoft.com/office/drawing/2014/main" id="{0EA8BA4F-B2EA-4C9B-AA5A-D521DC94C939}"/>
            </a:ext>
          </a:extLst>
        </xdr:cNvPr>
        <xdr:cNvCxnSpPr/>
      </xdr:nvCxnSpPr>
      <xdr:spPr>
        <a:xfrm>
          <a:off x="5826760" y="108051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7" name="テキスト ボックス 216">
          <a:extLst>
            <a:ext uri="{FF2B5EF4-FFF2-40B4-BE49-F238E27FC236}">
              <a16:creationId xmlns:a16="http://schemas.microsoft.com/office/drawing/2014/main" id="{9B9BB3E1-03DA-4F08-80C0-29B68E1BA312}"/>
            </a:ext>
          </a:extLst>
        </xdr:cNvPr>
        <xdr:cNvSpPr txBox="1"/>
      </xdr:nvSpPr>
      <xdr:spPr>
        <a:xfrm>
          <a:off x="5600834" y="1066674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8" name="直線コネクタ 217">
          <a:extLst>
            <a:ext uri="{FF2B5EF4-FFF2-40B4-BE49-F238E27FC236}">
              <a16:creationId xmlns:a16="http://schemas.microsoft.com/office/drawing/2014/main" id="{49E23FE2-B5FA-40B7-A0B7-C89D2DBFDCE8}"/>
            </a:ext>
          </a:extLst>
        </xdr:cNvPr>
        <xdr:cNvCxnSpPr/>
      </xdr:nvCxnSpPr>
      <xdr:spPr>
        <a:xfrm>
          <a:off x="5826760" y="104317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61</xdr:row>
      <xdr:rowOff>67327</xdr:rowOff>
    </xdr:from>
    <xdr:ext cx="685572" cy="259045"/>
    <xdr:sp macro="" textlink="">
      <xdr:nvSpPr>
        <xdr:cNvPr id="219" name="テキスト ボックス 218">
          <a:extLst>
            <a:ext uri="{FF2B5EF4-FFF2-40B4-BE49-F238E27FC236}">
              <a16:creationId xmlns:a16="http://schemas.microsoft.com/office/drawing/2014/main" id="{22BEDAE0-E2A6-489B-BA2A-700203F518D2}"/>
            </a:ext>
          </a:extLst>
        </xdr:cNvPr>
        <xdr:cNvSpPr txBox="1"/>
      </xdr:nvSpPr>
      <xdr:spPr>
        <a:xfrm>
          <a:off x="5209768" y="1029336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0" name="直線コネクタ 219">
          <a:extLst>
            <a:ext uri="{FF2B5EF4-FFF2-40B4-BE49-F238E27FC236}">
              <a16:creationId xmlns:a16="http://schemas.microsoft.com/office/drawing/2014/main" id="{0846B2F0-93E9-4D12-AE16-1202CBF1A8D8}"/>
            </a:ext>
          </a:extLst>
        </xdr:cNvPr>
        <xdr:cNvCxnSpPr/>
      </xdr:nvCxnSpPr>
      <xdr:spPr>
        <a:xfrm>
          <a:off x="5826760" y="100584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59</xdr:row>
      <xdr:rowOff>29227</xdr:rowOff>
    </xdr:from>
    <xdr:ext cx="685572" cy="259045"/>
    <xdr:sp macro="" textlink="">
      <xdr:nvSpPr>
        <xdr:cNvPr id="221" name="テキスト ボックス 220">
          <a:extLst>
            <a:ext uri="{FF2B5EF4-FFF2-40B4-BE49-F238E27FC236}">
              <a16:creationId xmlns:a16="http://schemas.microsoft.com/office/drawing/2014/main" id="{EFBBC0BE-AF53-479F-AFAF-C4DA76FD3D34}"/>
            </a:ext>
          </a:extLst>
        </xdr:cNvPr>
        <xdr:cNvSpPr txBox="1"/>
      </xdr:nvSpPr>
      <xdr:spPr>
        <a:xfrm>
          <a:off x="5209768" y="991998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2" name="直線コネクタ 221">
          <a:extLst>
            <a:ext uri="{FF2B5EF4-FFF2-40B4-BE49-F238E27FC236}">
              <a16:creationId xmlns:a16="http://schemas.microsoft.com/office/drawing/2014/main" id="{004C998D-56EB-41A5-A907-C1C4EF4CD2FE}"/>
            </a:ext>
          </a:extLst>
        </xdr:cNvPr>
        <xdr:cNvCxnSpPr/>
      </xdr:nvCxnSpPr>
      <xdr:spPr>
        <a:xfrm>
          <a:off x="5826760" y="96888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162577</xdr:rowOff>
    </xdr:from>
    <xdr:ext cx="685572" cy="259045"/>
    <xdr:sp macro="" textlink="">
      <xdr:nvSpPr>
        <xdr:cNvPr id="223" name="テキスト ボックス 222">
          <a:extLst>
            <a:ext uri="{FF2B5EF4-FFF2-40B4-BE49-F238E27FC236}">
              <a16:creationId xmlns:a16="http://schemas.microsoft.com/office/drawing/2014/main" id="{FBE3A22E-543E-4488-9A94-BC1F59E40A4D}"/>
            </a:ext>
          </a:extLst>
        </xdr:cNvPr>
        <xdr:cNvSpPr txBox="1"/>
      </xdr:nvSpPr>
      <xdr:spPr>
        <a:xfrm>
          <a:off x="5209768" y="955041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4" name="直線コネクタ 223">
          <a:extLst>
            <a:ext uri="{FF2B5EF4-FFF2-40B4-BE49-F238E27FC236}">
              <a16:creationId xmlns:a16="http://schemas.microsoft.com/office/drawing/2014/main" id="{6BEF37E6-FAF0-4E9C-BB1B-8DFDFA61E3EF}"/>
            </a:ext>
          </a:extLst>
        </xdr:cNvPr>
        <xdr:cNvCxnSpPr/>
      </xdr:nvCxnSpPr>
      <xdr:spPr>
        <a:xfrm>
          <a:off x="5826760" y="93154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25" name="テキスト ボックス 224">
          <a:extLst>
            <a:ext uri="{FF2B5EF4-FFF2-40B4-BE49-F238E27FC236}">
              <a16:creationId xmlns:a16="http://schemas.microsoft.com/office/drawing/2014/main" id="{698122B6-6C5A-4EAE-B13A-9883CBC3668D}"/>
            </a:ext>
          </a:extLst>
        </xdr:cNvPr>
        <xdr:cNvSpPr txBox="1"/>
      </xdr:nvSpPr>
      <xdr:spPr>
        <a:xfrm>
          <a:off x="5209768" y="917703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6" name="直線コネクタ 225">
          <a:extLst>
            <a:ext uri="{FF2B5EF4-FFF2-40B4-BE49-F238E27FC236}">
              <a16:creationId xmlns:a16="http://schemas.microsoft.com/office/drawing/2014/main" id="{C8A2D373-9AB5-4498-A1E6-A2C75E24B5EC}"/>
            </a:ext>
          </a:extLst>
        </xdr:cNvPr>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7" name="テキスト ボックス 226">
          <a:extLst>
            <a:ext uri="{FF2B5EF4-FFF2-40B4-BE49-F238E27FC236}">
              <a16:creationId xmlns:a16="http://schemas.microsoft.com/office/drawing/2014/main" id="{68A8E6B7-235B-4A39-BB0C-94D27595AA85}"/>
            </a:ext>
          </a:extLst>
        </xdr:cNvPr>
        <xdr:cNvSpPr txBox="1"/>
      </xdr:nvSpPr>
      <xdr:spPr>
        <a:xfrm>
          <a:off x="5209768" y="880365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8" name="【橋りょう・トンネル】&#10;一人当たり有形固定資産（償却資産）額グラフ枠">
          <a:extLst>
            <a:ext uri="{FF2B5EF4-FFF2-40B4-BE49-F238E27FC236}">
              <a16:creationId xmlns:a16="http://schemas.microsoft.com/office/drawing/2014/main" id="{D01FC054-19D9-4ECF-9E1E-96FF4E97E385}"/>
            </a:ext>
          </a:extLst>
        </xdr:cNvPr>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93928</xdr:rowOff>
    </xdr:from>
    <xdr:to>
      <xdr:col>54</xdr:col>
      <xdr:colOff>189865</xdr:colOff>
      <xdr:row>64</xdr:row>
      <xdr:rowOff>74155</xdr:rowOff>
    </xdr:to>
    <xdr:cxnSp macro="">
      <xdr:nvCxnSpPr>
        <xdr:cNvPr id="229" name="直線コネクタ 228">
          <a:extLst>
            <a:ext uri="{FF2B5EF4-FFF2-40B4-BE49-F238E27FC236}">
              <a16:creationId xmlns:a16="http://schemas.microsoft.com/office/drawing/2014/main" id="{8D153A92-BDB1-4C78-B0D0-4A003F01939D}"/>
            </a:ext>
          </a:extLst>
        </xdr:cNvPr>
        <xdr:cNvCxnSpPr/>
      </xdr:nvCxnSpPr>
      <xdr:spPr>
        <a:xfrm flipV="1">
          <a:off x="9219565" y="9481768"/>
          <a:ext cx="0" cy="13213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77982</xdr:rowOff>
    </xdr:from>
    <xdr:ext cx="469744" cy="259045"/>
    <xdr:sp macro="" textlink="">
      <xdr:nvSpPr>
        <xdr:cNvPr id="230" name="【橋りょう・トンネル】&#10;一人当たり有形固定資産（償却資産）額最小値テキスト">
          <a:extLst>
            <a:ext uri="{FF2B5EF4-FFF2-40B4-BE49-F238E27FC236}">
              <a16:creationId xmlns:a16="http://schemas.microsoft.com/office/drawing/2014/main" id="{1A082F73-4327-4B62-BE47-DCFE880DCA78}"/>
            </a:ext>
          </a:extLst>
        </xdr:cNvPr>
        <xdr:cNvSpPr txBox="1"/>
      </xdr:nvSpPr>
      <xdr:spPr>
        <a:xfrm>
          <a:off x="9258300" y="108069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74155</xdr:rowOff>
    </xdr:from>
    <xdr:to>
      <xdr:col>55</xdr:col>
      <xdr:colOff>88900</xdr:colOff>
      <xdr:row>64</xdr:row>
      <xdr:rowOff>74155</xdr:rowOff>
    </xdr:to>
    <xdr:cxnSp macro="">
      <xdr:nvCxnSpPr>
        <xdr:cNvPr id="231" name="直線コネクタ 230">
          <a:extLst>
            <a:ext uri="{FF2B5EF4-FFF2-40B4-BE49-F238E27FC236}">
              <a16:creationId xmlns:a16="http://schemas.microsoft.com/office/drawing/2014/main" id="{5F1E36A7-666F-410A-98B3-DCD690E960AF}"/>
            </a:ext>
          </a:extLst>
        </xdr:cNvPr>
        <xdr:cNvCxnSpPr/>
      </xdr:nvCxnSpPr>
      <xdr:spPr>
        <a:xfrm>
          <a:off x="9154160" y="1080311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40605</xdr:rowOff>
    </xdr:from>
    <xdr:ext cx="690189" cy="259045"/>
    <xdr:sp macro="" textlink="">
      <xdr:nvSpPr>
        <xdr:cNvPr id="232" name="【橋りょう・トンネル】&#10;一人当たり有形固定資産（償却資産）額最大値テキスト">
          <a:extLst>
            <a:ext uri="{FF2B5EF4-FFF2-40B4-BE49-F238E27FC236}">
              <a16:creationId xmlns:a16="http://schemas.microsoft.com/office/drawing/2014/main" id="{608459C7-74C2-4781-8710-58637D1AA035}"/>
            </a:ext>
          </a:extLst>
        </xdr:cNvPr>
        <xdr:cNvSpPr txBox="1"/>
      </xdr:nvSpPr>
      <xdr:spPr>
        <a:xfrm>
          <a:off x="9258300" y="926080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3,553,470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93928</xdr:rowOff>
    </xdr:from>
    <xdr:to>
      <xdr:col>55</xdr:col>
      <xdr:colOff>88900</xdr:colOff>
      <xdr:row>56</xdr:row>
      <xdr:rowOff>93928</xdr:rowOff>
    </xdr:to>
    <xdr:cxnSp macro="">
      <xdr:nvCxnSpPr>
        <xdr:cNvPr id="233" name="直線コネクタ 232">
          <a:extLst>
            <a:ext uri="{FF2B5EF4-FFF2-40B4-BE49-F238E27FC236}">
              <a16:creationId xmlns:a16="http://schemas.microsoft.com/office/drawing/2014/main" id="{95804A34-E88A-4F1D-B604-C5EB62114CCC}"/>
            </a:ext>
          </a:extLst>
        </xdr:cNvPr>
        <xdr:cNvCxnSpPr/>
      </xdr:nvCxnSpPr>
      <xdr:spPr>
        <a:xfrm>
          <a:off x="9154160" y="948176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49027</xdr:rowOff>
    </xdr:from>
    <xdr:ext cx="599010" cy="259045"/>
    <xdr:sp macro="" textlink="">
      <xdr:nvSpPr>
        <xdr:cNvPr id="234" name="【橋りょう・トンネル】&#10;一人当たり有形固定資産（償却資産）額平均値テキスト">
          <a:extLst>
            <a:ext uri="{FF2B5EF4-FFF2-40B4-BE49-F238E27FC236}">
              <a16:creationId xmlns:a16="http://schemas.microsoft.com/office/drawing/2014/main" id="{B0060950-9439-4A81-BAA4-F2FB27BB209B}"/>
            </a:ext>
          </a:extLst>
        </xdr:cNvPr>
        <xdr:cNvSpPr txBox="1"/>
      </xdr:nvSpPr>
      <xdr:spPr>
        <a:xfrm>
          <a:off x="9258300" y="1044270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448,030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26150</xdr:rowOff>
    </xdr:from>
    <xdr:to>
      <xdr:col>55</xdr:col>
      <xdr:colOff>50800</xdr:colOff>
      <xdr:row>63</xdr:row>
      <xdr:rowOff>127750</xdr:rowOff>
    </xdr:to>
    <xdr:sp macro="" textlink="">
      <xdr:nvSpPr>
        <xdr:cNvPr id="235" name="フローチャート: 判断 234">
          <a:extLst>
            <a:ext uri="{FF2B5EF4-FFF2-40B4-BE49-F238E27FC236}">
              <a16:creationId xmlns:a16="http://schemas.microsoft.com/office/drawing/2014/main" id="{AB3CD13E-176A-4A86-85E5-0DC0E3F268E3}"/>
            </a:ext>
          </a:extLst>
        </xdr:cNvPr>
        <xdr:cNvSpPr/>
      </xdr:nvSpPr>
      <xdr:spPr>
        <a:xfrm>
          <a:off x="9192260" y="1058747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67268</xdr:rowOff>
    </xdr:from>
    <xdr:to>
      <xdr:col>50</xdr:col>
      <xdr:colOff>165100</xdr:colOff>
      <xdr:row>63</xdr:row>
      <xdr:rowOff>168868</xdr:rowOff>
    </xdr:to>
    <xdr:sp macro="" textlink="">
      <xdr:nvSpPr>
        <xdr:cNvPr id="236" name="フローチャート: 判断 235">
          <a:extLst>
            <a:ext uri="{FF2B5EF4-FFF2-40B4-BE49-F238E27FC236}">
              <a16:creationId xmlns:a16="http://schemas.microsoft.com/office/drawing/2014/main" id="{029EB74A-3714-430F-B44E-E9EF2C06BBFE}"/>
            </a:ext>
          </a:extLst>
        </xdr:cNvPr>
        <xdr:cNvSpPr/>
      </xdr:nvSpPr>
      <xdr:spPr>
        <a:xfrm>
          <a:off x="8445500" y="10628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70917</xdr:rowOff>
    </xdr:from>
    <xdr:to>
      <xdr:col>46</xdr:col>
      <xdr:colOff>38100</xdr:colOff>
      <xdr:row>64</xdr:row>
      <xdr:rowOff>1067</xdr:rowOff>
    </xdr:to>
    <xdr:sp macro="" textlink="">
      <xdr:nvSpPr>
        <xdr:cNvPr id="237" name="フローチャート: 判断 236">
          <a:extLst>
            <a:ext uri="{FF2B5EF4-FFF2-40B4-BE49-F238E27FC236}">
              <a16:creationId xmlns:a16="http://schemas.microsoft.com/office/drawing/2014/main" id="{780E4C27-BECA-4566-8F7A-9B6808BF06E5}"/>
            </a:ext>
          </a:extLst>
        </xdr:cNvPr>
        <xdr:cNvSpPr/>
      </xdr:nvSpPr>
      <xdr:spPr>
        <a:xfrm>
          <a:off x="7670800" y="1063223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70163</xdr:rowOff>
    </xdr:from>
    <xdr:to>
      <xdr:col>41</xdr:col>
      <xdr:colOff>101600</xdr:colOff>
      <xdr:row>64</xdr:row>
      <xdr:rowOff>313</xdr:rowOff>
    </xdr:to>
    <xdr:sp macro="" textlink="">
      <xdr:nvSpPr>
        <xdr:cNvPr id="238" name="フローチャート: 判断 237">
          <a:extLst>
            <a:ext uri="{FF2B5EF4-FFF2-40B4-BE49-F238E27FC236}">
              <a16:creationId xmlns:a16="http://schemas.microsoft.com/office/drawing/2014/main" id="{798978AA-AA92-44F6-81D7-2F1ED4D6CD10}"/>
            </a:ext>
          </a:extLst>
        </xdr:cNvPr>
        <xdr:cNvSpPr/>
      </xdr:nvSpPr>
      <xdr:spPr>
        <a:xfrm>
          <a:off x="6873240" y="1063148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69290</xdr:rowOff>
    </xdr:from>
    <xdr:to>
      <xdr:col>36</xdr:col>
      <xdr:colOff>165100</xdr:colOff>
      <xdr:row>63</xdr:row>
      <xdr:rowOff>170890</xdr:rowOff>
    </xdr:to>
    <xdr:sp macro="" textlink="">
      <xdr:nvSpPr>
        <xdr:cNvPr id="239" name="フローチャート: 判断 238">
          <a:extLst>
            <a:ext uri="{FF2B5EF4-FFF2-40B4-BE49-F238E27FC236}">
              <a16:creationId xmlns:a16="http://schemas.microsoft.com/office/drawing/2014/main" id="{CF33B9A9-66C7-425C-974A-BEF6A0248270}"/>
            </a:ext>
          </a:extLst>
        </xdr:cNvPr>
        <xdr:cNvSpPr/>
      </xdr:nvSpPr>
      <xdr:spPr>
        <a:xfrm>
          <a:off x="6098540" y="10630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A6A79D92-FF06-45AD-8287-67F9BDAE5D3F}"/>
            </a:ext>
          </a:extLst>
        </xdr:cNvPr>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A68745FD-4F2A-4219-9372-3465FB83D582}"/>
            </a:ext>
          </a:extLst>
        </xdr:cNvPr>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71E93756-8335-4545-9541-BC98EA696D75}"/>
            </a:ext>
          </a:extLst>
        </xdr:cNvPr>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86517151-848C-4344-A1AC-778CDA77871C}"/>
            </a:ext>
          </a:extLst>
        </xdr:cNvPr>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560CD5A0-CE86-4A3A-A5E4-4E890B8457DE}"/>
            </a:ext>
          </a:extLst>
        </xdr:cNvPr>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37602</xdr:rowOff>
    </xdr:from>
    <xdr:to>
      <xdr:col>55</xdr:col>
      <xdr:colOff>50800</xdr:colOff>
      <xdr:row>63</xdr:row>
      <xdr:rowOff>139202</xdr:rowOff>
    </xdr:to>
    <xdr:sp macro="" textlink="">
      <xdr:nvSpPr>
        <xdr:cNvPr id="245" name="楕円 244">
          <a:extLst>
            <a:ext uri="{FF2B5EF4-FFF2-40B4-BE49-F238E27FC236}">
              <a16:creationId xmlns:a16="http://schemas.microsoft.com/office/drawing/2014/main" id="{FBCA68C4-9A91-4BCD-8B54-5A0223B6F414}"/>
            </a:ext>
          </a:extLst>
        </xdr:cNvPr>
        <xdr:cNvSpPr/>
      </xdr:nvSpPr>
      <xdr:spPr>
        <a:xfrm>
          <a:off x="9192260" y="1059892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16029</xdr:rowOff>
    </xdr:from>
    <xdr:ext cx="599010" cy="259045"/>
    <xdr:sp macro="" textlink="">
      <xdr:nvSpPr>
        <xdr:cNvPr id="246" name="【橋りょう・トンネル】&#10;一人当たり有形固定資産（償却資産）額該当値テキスト">
          <a:extLst>
            <a:ext uri="{FF2B5EF4-FFF2-40B4-BE49-F238E27FC236}">
              <a16:creationId xmlns:a16="http://schemas.microsoft.com/office/drawing/2014/main" id="{14AD6988-D523-4EC5-9DDA-FE667197030B}"/>
            </a:ext>
          </a:extLst>
        </xdr:cNvPr>
        <xdr:cNvSpPr txBox="1"/>
      </xdr:nvSpPr>
      <xdr:spPr>
        <a:xfrm>
          <a:off x="9258300" y="105773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417,975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40014</xdr:rowOff>
    </xdr:from>
    <xdr:to>
      <xdr:col>50</xdr:col>
      <xdr:colOff>165100</xdr:colOff>
      <xdr:row>63</xdr:row>
      <xdr:rowOff>141614</xdr:rowOff>
    </xdr:to>
    <xdr:sp macro="" textlink="">
      <xdr:nvSpPr>
        <xdr:cNvPr id="247" name="楕円 246">
          <a:extLst>
            <a:ext uri="{FF2B5EF4-FFF2-40B4-BE49-F238E27FC236}">
              <a16:creationId xmlns:a16="http://schemas.microsoft.com/office/drawing/2014/main" id="{90070D62-3B4C-4D84-B208-7D515A401B8E}"/>
            </a:ext>
          </a:extLst>
        </xdr:cNvPr>
        <xdr:cNvSpPr/>
      </xdr:nvSpPr>
      <xdr:spPr>
        <a:xfrm>
          <a:off x="8445500" y="10601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88402</xdr:rowOff>
    </xdr:from>
    <xdr:to>
      <xdr:col>55</xdr:col>
      <xdr:colOff>0</xdr:colOff>
      <xdr:row>63</xdr:row>
      <xdr:rowOff>90814</xdr:rowOff>
    </xdr:to>
    <xdr:cxnSp macro="">
      <xdr:nvCxnSpPr>
        <xdr:cNvPr id="248" name="直線コネクタ 247">
          <a:extLst>
            <a:ext uri="{FF2B5EF4-FFF2-40B4-BE49-F238E27FC236}">
              <a16:creationId xmlns:a16="http://schemas.microsoft.com/office/drawing/2014/main" id="{12FFCADB-F330-4FD5-BC42-9F4C5E386D6B}"/>
            </a:ext>
          </a:extLst>
        </xdr:cNvPr>
        <xdr:cNvCxnSpPr/>
      </xdr:nvCxnSpPr>
      <xdr:spPr>
        <a:xfrm flipV="1">
          <a:off x="8496300" y="10649722"/>
          <a:ext cx="723900" cy="24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65225</xdr:rowOff>
    </xdr:from>
    <xdr:to>
      <xdr:col>46</xdr:col>
      <xdr:colOff>38100</xdr:colOff>
      <xdr:row>63</xdr:row>
      <xdr:rowOff>166825</xdr:rowOff>
    </xdr:to>
    <xdr:sp macro="" textlink="">
      <xdr:nvSpPr>
        <xdr:cNvPr id="249" name="楕円 248">
          <a:extLst>
            <a:ext uri="{FF2B5EF4-FFF2-40B4-BE49-F238E27FC236}">
              <a16:creationId xmlns:a16="http://schemas.microsoft.com/office/drawing/2014/main" id="{92147C27-E3AC-42E9-B431-39F274250E42}"/>
            </a:ext>
          </a:extLst>
        </xdr:cNvPr>
        <xdr:cNvSpPr/>
      </xdr:nvSpPr>
      <xdr:spPr>
        <a:xfrm>
          <a:off x="7670800" y="1062654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90814</xdr:rowOff>
    </xdr:from>
    <xdr:to>
      <xdr:col>50</xdr:col>
      <xdr:colOff>114300</xdr:colOff>
      <xdr:row>63</xdr:row>
      <xdr:rowOff>116025</xdr:rowOff>
    </xdr:to>
    <xdr:cxnSp macro="">
      <xdr:nvCxnSpPr>
        <xdr:cNvPr id="250" name="直線コネクタ 249">
          <a:extLst>
            <a:ext uri="{FF2B5EF4-FFF2-40B4-BE49-F238E27FC236}">
              <a16:creationId xmlns:a16="http://schemas.microsoft.com/office/drawing/2014/main" id="{AE318E60-BBFA-4A85-B412-C0869C5DF836}"/>
            </a:ext>
          </a:extLst>
        </xdr:cNvPr>
        <xdr:cNvCxnSpPr/>
      </xdr:nvCxnSpPr>
      <xdr:spPr>
        <a:xfrm flipV="1">
          <a:off x="7713980" y="10652134"/>
          <a:ext cx="782320" cy="252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66827</xdr:rowOff>
    </xdr:from>
    <xdr:to>
      <xdr:col>41</xdr:col>
      <xdr:colOff>101600</xdr:colOff>
      <xdr:row>63</xdr:row>
      <xdr:rowOff>168427</xdr:rowOff>
    </xdr:to>
    <xdr:sp macro="" textlink="">
      <xdr:nvSpPr>
        <xdr:cNvPr id="251" name="楕円 250">
          <a:extLst>
            <a:ext uri="{FF2B5EF4-FFF2-40B4-BE49-F238E27FC236}">
              <a16:creationId xmlns:a16="http://schemas.microsoft.com/office/drawing/2014/main" id="{EBD352F3-13BA-44A8-9A86-D3F57545C3AF}"/>
            </a:ext>
          </a:extLst>
        </xdr:cNvPr>
        <xdr:cNvSpPr/>
      </xdr:nvSpPr>
      <xdr:spPr>
        <a:xfrm>
          <a:off x="6873240" y="106281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116025</xdr:rowOff>
    </xdr:from>
    <xdr:to>
      <xdr:col>45</xdr:col>
      <xdr:colOff>177800</xdr:colOff>
      <xdr:row>63</xdr:row>
      <xdr:rowOff>117627</xdr:rowOff>
    </xdr:to>
    <xdr:cxnSp macro="">
      <xdr:nvCxnSpPr>
        <xdr:cNvPr id="252" name="直線コネクタ 251">
          <a:extLst>
            <a:ext uri="{FF2B5EF4-FFF2-40B4-BE49-F238E27FC236}">
              <a16:creationId xmlns:a16="http://schemas.microsoft.com/office/drawing/2014/main" id="{7EF13B1F-D3CF-4D3A-AFD5-E2FC3E0BD271}"/>
            </a:ext>
          </a:extLst>
        </xdr:cNvPr>
        <xdr:cNvCxnSpPr/>
      </xdr:nvCxnSpPr>
      <xdr:spPr>
        <a:xfrm flipV="1">
          <a:off x="6924040" y="10677345"/>
          <a:ext cx="789940" cy="16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68466</xdr:rowOff>
    </xdr:from>
    <xdr:to>
      <xdr:col>36</xdr:col>
      <xdr:colOff>165100</xdr:colOff>
      <xdr:row>63</xdr:row>
      <xdr:rowOff>170066</xdr:rowOff>
    </xdr:to>
    <xdr:sp macro="" textlink="">
      <xdr:nvSpPr>
        <xdr:cNvPr id="253" name="楕円 252">
          <a:extLst>
            <a:ext uri="{FF2B5EF4-FFF2-40B4-BE49-F238E27FC236}">
              <a16:creationId xmlns:a16="http://schemas.microsoft.com/office/drawing/2014/main" id="{5B3EEEE2-6557-46C6-A7C4-714ABF36D8D5}"/>
            </a:ext>
          </a:extLst>
        </xdr:cNvPr>
        <xdr:cNvSpPr/>
      </xdr:nvSpPr>
      <xdr:spPr>
        <a:xfrm>
          <a:off x="6098540" y="10629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117627</xdr:rowOff>
    </xdr:from>
    <xdr:to>
      <xdr:col>41</xdr:col>
      <xdr:colOff>50800</xdr:colOff>
      <xdr:row>63</xdr:row>
      <xdr:rowOff>119266</xdr:rowOff>
    </xdr:to>
    <xdr:cxnSp macro="">
      <xdr:nvCxnSpPr>
        <xdr:cNvPr id="254" name="直線コネクタ 253">
          <a:extLst>
            <a:ext uri="{FF2B5EF4-FFF2-40B4-BE49-F238E27FC236}">
              <a16:creationId xmlns:a16="http://schemas.microsoft.com/office/drawing/2014/main" id="{8A2F95B5-4470-46CF-977B-27AF9748B638}"/>
            </a:ext>
          </a:extLst>
        </xdr:cNvPr>
        <xdr:cNvCxnSpPr/>
      </xdr:nvCxnSpPr>
      <xdr:spPr>
        <a:xfrm flipV="1">
          <a:off x="6149340" y="10678947"/>
          <a:ext cx="774700" cy="16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63</xdr:row>
      <xdr:rowOff>159995</xdr:rowOff>
    </xdr:from>
    <xdr:ext cx="599010" cy="259045"/>
    <xdr:sp macro="" textlink="">
      <xdr:nvSpPr>
        <xdr:cNvPr id="255" name="n_1aveValue【橋りょう・トンネル】&#10;一人当たり有形固定資産（償却資産）額">
          <a:extLst>
            <a:ext uri="{FF2B5EF4-FFF2-40B4-BE49-F238E27FC236}">
              <a16:creationId xmlns:a16="http://schemas.microsoft.com/office/drawing/2014/main" id="{C4499E4C-DFCB-4AB9-806F-F29683C961F0}"/>
            </a:ext>
          </a:extLst>
        </xdr:cNvPr>
        <xdr:cNvSpPr txBox="1"/>
      </xdr:nvSpPr>
      <xdr:spPr>
        <a:xfrm>
          <a:off x="8214575" y="107213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63</xdr:row>
      <xdr:rowOff>163644</xdr:rowOff>
    </xdr:from>
    <xdr:ext cx="599010" cy="259045"/>
    <xdr:sp macro="" textlink="">
      <xdr:nvSpPr>
        <xdr:cNvPr id="256" name="n_2aveValue【橋りょう・トンネル】&#10;一人当たり有形固定資産（償却資産）額">
          <a:extLst>
            <a:ext uri="{FF2B5EF4-FFF2-40B4-BE49-F238E27FC236}">
              <a16:creationId xmlns:a16="http://schemas.microsoft.com/office/drawing/2014/main" id="{A9E6F83B-C8CD-4EC6-B7A8-250E1936205D}"/>
            </a:ext>
          </a:extLst>
        </xdr:cNvPr>
        <xdr:cNvSpPr txBox="1"/>
      </xdr:nvSpPr>
      <xdr:spPr>
        <a:xfrm>
          <a:off x="7444955" y="107249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330,533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63</xdr:row>
      <xdr:rowOff>162890</xdr:rowOff>
    </xdr:from>
    <xdr:ext cx="599010" cy="259045"/>
    <xdr:sp macro="" textlink="">
      <xdr:nvSpPr>
        <xdr:cNvPr id="257" name="n_3aveValue【橋りょう・トンネル】&#10;一人当たり有形固定資産（償却資産）額">
          <a:extLst>
            <a:ext uri="{FF2B5EF4-FFF2-40B4-BE49-F238E27FC236}">
              <a16:creationId xmlns:a16="http://schemas.microsoft.com/office/drawing/2014/main" id="{5F8538E9-0F89-42AC-B3DE-24A637F63059}"/>
            </a:ext>
          </a:extLst>
        </xdr:cNvPr>
        <xdr:cNvSpPr txBox="1"/>
      </xdr:nvSpPr>
      <xdr:spPr>
        <a:xfrm>
          <a:off x="6670255" y="107242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63</xdr:row>
      <xdr:rowOff>162017</xdr:rowOff>
    </xdr:from>
    <xdr:ext cx="599010" cy="259045"/>
    <xdr:sp macro="" textlink="">
      <xdr:nvSpPr>
        <xdr:cNvPr id="258" name="n_4aveValue【橋りょう・トンネル】&#10;一人当たり有形固定資産（償却資産）額">
          <a:extLst>
            <a:ext uri="{FF2B5EF4-FFF2-40B4-BE49-F238E27FC236}">
              <a16:creationId xmlns:a16="http://schemas.microsoft.com/office/drawing/2014/main" id="{523AC7C5-B28D-4206-9010-3E169F01B5CE}"/>
            </a:ext>
          </a:extLst>
        </xdr:cNvPr>
        <xdr:cNvSpPr txBox="1"/>
      </xdr:nvSpPr>
      <xdr:spPr>
        <a:xfrm>
          <a:off x="5872695" y="107233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61</xdr:row>
      <xdr:rowOff>158141</xdr:rowOff>
    </xdr:from>
    <xdr:ext cx="599010" cy="259045"/>
    <xdr:sp macro="" textlink="">
      <xdr:nvSpPr>
        <xdr:cNvPr id="259" name="n_1mainValue【橋りょう・トンネル】&#10;一人当たり有形固定資産（償却資産）額">
          <a:extLst>
            <a:ext uri="{FF2B5EF4-FFF2-40B4-BE49-F238E27FC236}">
              <a16:creationId xmlns:a16="http://schemas.microsoft.com/office/drawing/2014/main" id="{DB4DF6EE-B0ED-4C39-AA6B-5D312DEE3767}"/>
            </a:ext>
          </a:extLst>
        </xdr:cNvPr>
        <xdr:cNvSpPr txBox="1"/>
      </xdr:nvSpPr>
      <xdr:spPr>
        <a:xfrm>
          <a:off x="8214575" y="103841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62</xdr:row>
      <xdr:rowOff>11902</xdr:rowOff>
    </xdr:from>
    <xdr:ext cx="599010" cy="259045"/>
    <xdr:sp macro="" textlink="">
      <xdr:nvSpPr>
        <xdr:cNvPr id="260" name="n_2mainValue【橋りょう・トンネル】&#10;一人当たり有形固定資産（償却資産）額">
          <a:extLst>
            <a:ext uri="{FF2B5EF4-FFF2-40B4-BE49-F238E27FC236}">
              <a16:creationId xmlns:a16="http://schemas.microsoft.com/office/drawing/2014/main" id="{54CF0218-F2A0-49F8-AE43-73F86A389B88}"/>
            </a:ext>
          </a:extLst>
        </xdr:cNvPr>
        <xdr:cNvSpPr txBox="1"/>
      </xdr:nvSpPr>
      <xdr:spPr>
        <a:xfrm>
          <a:off x="7444955" y="104055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62</xdr:row>
      <xdr:rowOff>13504</xdr:rowOff>
    </xdr:from>
    <xdr:ext cx="599010" cy="259045"/>
    <xdr:sp macro="" textlink="">
      <xdr:nvSpPr>
        <xdr:cNvPr id="261" name="n_3mainValue【橋りょう・トンネル】&#10;一人当たり有形固定資産（償却資産）額">
          <a:extLst>
            <a:ext uri="{FF2B5EF4-FFF2-40B4-BE49-F238E27FC236}">
              <a16:creationId xmlns:a16="http://schemas.microsoft.com/office/drawing/2014/main" id="{AB6383C8-9E1A-47A8-A753-D9EADF39964D}"/>
            </a:ext>
          </a:extLst>
        </xdr:cNvPr>
        <xdr:cNvSpPr txBox="1"/>
      </xdr:nvSpPr>
      <xdr:spPr>
        <a:xfrm>
          <a:off x="6670255" y="104071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62</xdr:row>
      <xdr:rowOff>15143</xdr:rowOff>
    </xdr:from>
    <xdr:ext cx="599010" cy="259045"/>
    <xdr:sp macro="" textlink="">
      <xdr:nvSpPr>
        <xdr:cNvPr id="262" name="n_4mainValue【橋りょう・トンネル】&#10;一人当たり有形固定資産（償却資産）額">
          <a:extLst>
            <a:ext uri="{FF2B5EF4-FFF2-40B4-BE49-F238E27FC236}">
              <a16:creationId xmlns:a16="http://schemas.microsoft.com/office/drawing/2014/main" id="{1F3499A4-8F65-4CAD-995B-834136128C3C}"/>
            </a:ext>
          </a:extLst>
        </xdr:cNvPr>
        <xdr:cNvSpPr txBox="1"/>
      </xdr:nvSpPr>
      <xdr:spPr>
        <a:xfrm>
          <a:off x="5872695" y="104088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3" name="正方形/長方形 262">
          <a:extLst>
            <a:ext uri="{FF2B5EF4-FFF2-40B4-BE49-F238E27FC236}">
              <a16:creationId xmlns:a16="http://schemas.microsoft.com/office/drawing/2014/main" id="{7A648D9E-99C2-4EDA-B7CD-F6F1BC11C186}"/>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4" name="正方形/長方形 263">
          <a:extLst>
            <a:ext uri="{FF2B5EF4-FFF2-40B4-BE49-F238E27FC236}">
              <a16:creationId xmlns:a16="http://schemas.microsoft.com/office/drawing/2014/main" id="{95365ECB-3B14-496C-B6C6-CCD23E6C1C49}"/>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5" name="正方形/長方形 264">
          <a:extLst>
            <a:ext uri="{FF2B5EF4-FFF2-40B4-BE49-F238E27FC236}">
              <a16:creationId xmlns:a16="http://schemas.microsoft.com/office/drawing/2014/main" id="{F9FB6A76-DA8D-4B6D-8920-536AE2831596}"/>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6" name="正方形/長方形 265">
          <a:extLst>
            <a:ext uri="{FF2B5EF4-FFF2-40B4-BE49-F238E27FC236}">
              <a16:creationId xmlns:a16="http://schemas.microsoft.com/office/drawing/2014/main" id="{A20074AE-DC84-4DCE-8B1A-739812441711}"/>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7" name="正方形/長方形 266">
          <a:extLst>
            <a:ext uri="{FF2B5EF4-FFF2-40B4-BE49-F238E27FC236}">
              <a16:creationId xmlns:a16="http://schemas.microsoft.com/office/drawing/2014/main" id="{E3C1118D-1064-4A9E-960A-835671FE14A8}"/>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8" name="正方形/長方形 267">
          <a:extLst>
            <a:ext uri="{FF2B5EF4-FFF2-40B4-BE49-F238E27FC236}">
              <a16:creationId xmlns:a16="http://schemas.microsoft.com/office/drawing/2014/main" id="{015ED1E4-EBB9-4EF2-9DD0-91C467358683}"/>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9" name="正方形/長方形 268">
          <a:extLst>
            <a:ext uri="{FF2B5EF4-FFF2-40B4-BE49-F238E27FC236}">
              <a16:creationId xmlns:a16="http://schemas.microsoft.com/office/drawing/2014/main" id="{A7763B59-A8EB-4B0E-952E-E0EE64478B3F}"/>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0" name="正方形/長方形 269">
          <a:extLst>
            <a:ext uri="{FF2B5EF4-FFF2-40B4-BE49-F238E27FC236}">
              <a16:creationId xmlns:a16="http://schemas.microsoft.com/office/drawing/2014/main" id="{85D5CAF9-ADF3-48BE-B0AF-4A261CD2F265}"/>
            </a:ext>
          </a:extLst>
        </xdr:cNvPr>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1" name="テキスト ボックス 270">
          <a:extLst>
            <a:ext uri="{FF2B5EF4-FFF2-40B4-BE49-F238E27FC236}">
              <a16:creationId xmlns:a16="http://schemas.microsoft.com/office/drawing/2014/main" id="{A8A805A1-4F88-43F5-A656-30FDCF3B6692}"/>
            </a:ext>
          </a:extLst>
        </xdr:cNvPr>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2" name="直線コネクタ 271">
          <a:extLst>
            <a:ext uri="{FF2B5EF4-FFF2-40B4-BE49-F238E27FC236}">
              <a16:creationId xmlns:a16="http://schemas.microsoft.com/office/drawing/2014/main" id="{950148E2-FB1D-41B6-B889-DCA73EEB36B5}"/>
            </a:ext>
          </a:extLst>
        </xdr:cNvPr>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3" name="テキスト ボックス 272">
          <a:extLst>
            <a:ext uri="{FF2B5EF4-FFF2-40B4-BE49-F238E27FC236}">
              <a16:creationId xmlns:a16="http://schemas.microsoft.com/office/drawing/2014/main" id="{52FC5A88-BD84-4A79-9CA3-920C5D9B571A}"/>
            </a:ext>
          </a:extLst>
        </xdr:cNvPr>
        <xdr:cNvSpPr txBox="1"/>
      </xdr:nvSpPr>
      <xdr:spPr>
        <a:xfrm>
          <a:off x="27196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4" name="直線コネクタ 273">
          <a:extLst>
            <a:ext uri="{FF2B5EF4-FFF2-40B4-BE49-F238E27FC236}">
              <a16:creationId xmlns:a16="http://schemas.microsoft.com/office/drawing/2014/main" id="{471E2520-2F84-400B-9B57-BA3966AFA4CB}"/>
            </a:ext>
          </a:extLst>
        </xdr:cNvPr>
        <xdr:cNvCxnSpPr/>
      </xdr:nvCxnSpPr>
      <xdr:spPr>
        <a:xfrm>
          <a:off x="670560" y="14585769"/>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5" name="テキスト ボックス 274">
          <a:extLst>
            <a:ext uri="{FF2B5EF4-FFF2-40B4-BE49-F238E27FC236}">
              <a16:creationId xmlns:a16="http://schemas.microsoft.com/office/drawing/2014/main" id="{03DE0F07-3DB9-4E79-9CC1-07ED537342FB}"/>
            </a:ext>
          </a:extLst>
        </xdr:cNvPr>
        <xdr:cNvSpPr txBox="1"/>
      </xdr:nvSpPr>
      <xdr:spPr>
        <a:xfrm>
          <a:off x="271961" y="1444354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6" name="直線コネクタ 275">
          <a:extLst>
            <a:ext uri="{FF2B5EF4-FFF2-40B4-BE49-F238E27FC236}">
              <a16:creationId xmlns:a16="http://schemas.microsoft.com/office/drawing/2014/main" id="{0E85D513-DDD0-4E5D-8724-15792C36BD61}"/>
            </a:ext>
          </a:extLst>
        </xdr:cNvPr>
        <xdr:cNvCxnSpPr/>
      </xdr:nvCxnSpPr>
      <xdr:spPr>
        <a:xfrm>
          <a:off x="670560" y="1426300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7" name="テキスト ボックス 276">
          <a:extLst>
            <a:ext uri="{FF2B5EF4-FFF2-40B4-BE49-F238E27FC236}">
              <a16:creationId xmlns:a16="http://schemas.microsoft.com/office/drawing/2014/main" id="{2B5F2EB0-71FD-4A60-A869-141E596E3923}"/>
            </a:ext>
          </a:extLst>
        </xdr:cNvPr>
        <xdr:cNvSpPr txBox="1"/>
      </xdr:nvSpPr>
      <xdr:spPr>
        <a:xfrm>
          <a:off x="336081" y="1412459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8" name="直線コネクタ 277">
          <a:extLst>
            <a:ext uri="{FF2B5EF4-FFF2-40B4-BE49-F238E27FC236}">
              <a16:creationId xmlns:a16="http://schemas.microsoft.com/office/drawing/2014/main" id="{CC937F7D-0A36-4CFB-9C4F-567EB7924646}"/>
            </a:ext>
          </a:extLst>
        </xdr:cNvPr>
        <xdr:cNvCxnSpPr/>
      </xdr:nvCxnSpPr>
      <xdr:spPr>
        <a:xfrm>
          <a:off x="670560" y="1394405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9" name="テキスト ボックス 278">
          <a:extLst>
            <a:ext uri="{FF2B5EF4-FFF2-40B4-BE49-F238E27FC236}">
              <a16:creationId xmlns:a16="http://schemas.microsoft.com/office/drawing/2014/main" id="{89C4B217-7E68-42DC-BB20-6C19E03CC695}"/>
            </a:ext>
          </a:extLst>
        </xdr:cNvPr>
        <xdr:cNvSpPr txBox="1"/>
      </xdr:nvSpPr>
      <xdr:spPr>
        <a:xfrm>
          <a:off x="336081" y="1380564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80" name="直線コネクタ 279">
          <a:extLst>
            <a:ext uri="{FF2B5EF4-FFF2-40B4-BE49-F238E27FC236}">
              <a16:creationId xmlns:a16="http://schemas.microsoft.com/office/drawing/2014/main" id="{88B1A989-00FB-4F86-81A7-895050B14406}"/>
            </a:ext>
          </a:extLst>
        </xdr:cNvPr>
        <xdr:cNvCxnSpPr/>
      </xdr:nvCxnSpPr>
      <xdr:spPr>
        <a:xfrm>
          <a:off x="670560" y="1362510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1" name="テキスト ボックス 280">
          <a:extLst>
            <a:ext uri="{FF2B5EF4-FFF2-40B4-BE49-F238E27FC236}">
              <a16:creationId xmlns:a16="http://schemas.microsoft.com/office/drawing/2014/main" id="{DD02B5D4-4511-4737-B1C0-BBB280695934}"/>
            </a:ext>
          </a:extLst>
        </xdr:cNvPr>
        <xdr:cNvSpPr txBox="1"/>
      </xdr:nvSpPr>
      <xdr:spPr>
        <a:xfrm>
          <a:off x="336081" y="134866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2" name="直線コネクタ 281">
          <a:extLst>
            <a:ext uri="{FF2B5EF4-FFF2-40B4-BE49-F238E27FC236}">
              <a16:creationId xmlns:a16="http://schemas.microsoft.com/office/drawing/2014/main" id="{D3CD4DFA-E77F-4BD3-A569-A3B86BBB3E8E}"/>
            </a:ext>
          </a:extLst>
        </xdr:cNvPr>
        <xdr:cNvCxnSpPr/>
      </xdr:nvCxnSpPr>
      <xdr:spPr>
        <a:xfrm>
          <a:off x="670560" y="1330615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3" name="テキスト ボックス 282">
          <a:extLst>
            <a:ext uri="{FF2B5EF4-FFF2-40B4-BE49-F238E27FC236}">
              <a16:creationId xmlns:a16="http://schemas.microsoft.com/office/drawing/2014/main" id="{78EFCF00-90EC-42E3-8B66-42E154B4D114}"/>
            </a:ext>
          </a:extLst>
        </xdr:cNvPr>
        <xdr:cNvSpPr txBox="1"/>
      </xdr:nvSpPr>
      <xdr:spPr>
        <a:xfrm>
          <a:off x="336081" y="1316774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4" name="直線コネクタ 283">
          <a:extLst>
            <a:ext uri="{FF2B5EF4-FFF2-40B4-BE49-F238E27FC236}">
              <a16:creationId xmlns:a16="http://schemas.microsoft.com/office/drawing/2014/main" id="{93D64A4C-16F1-40AB-8D2F-93B7B90BDC49}"/>
            </a:ext>
          </a:extLst>
        </xdr:cNvPr>
        <xdr:cNvCxnSpPr/>
      </xdr:nvCxnSpPr>
      <xdr:spPr>
        <a:xfrm>
          <a:off x="670560" y="12987201"/>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5" name="テキスト ボックス 284">
          <a:extLst>
            <a:ext uri="{FF2B5EF4-FFF2-40B4-BE49-F238E27FC236}">
              <a16:creationId xmlns:a16="http://schemas.microsoft.com/office/drawing/2014/main" id="{0981F43B-D216-49CC-AAE9-93264FD790E3}"/>
            </a:ext>
          </a:extLst>
        </xdr:cNvPr>
        <xdr:cNvSpPr txBox="1"/>
      </xdr:nvSpPr>
      <xdr:spPr>
        <a:xfrm>
          <a:off x="377341" y="1284878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6" name="直線コネクタ 285">
          <a:extLst>
            <a:ext uri="{FF2B5EF4-FFF2-40B4-BE49-F238E27FC236}">
              <a16:creationId xmlns:a16="http://schemas.microsoft.com/office/drawing/2014/main" id="{2102B23C-C7C8-47FC-86A1-11F2C99034D3}"/>
            </a:ext>
          </a:extLst>
        </xdr:cNvPr>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7" name="【公営住宅】&#10;有形固定資産減価償却率グラフ枠">
          <a:extLst>
            <a:ext uri="{FF2B5EF4-FFF2-40B4-BE49-F238E27FC236}">
              <a16:creationId xmlns:a16="http://schemas.microsoft.com/office/drawing/2014/main" id="{409F6E0E-2787-4295-B5B0-73125D79E3B3}"/>
            </a:ext>
          </a:extLst>
        </xdr:cNvPr>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29936</xdr:rowOff>
    </xdr:from>
    <xdr:to>
      <xdr:col>24</xdr:col>
      <xdr:colOff>62865</xdr:colOff>
      <xdr:row>86</xdr:row>
      <xdr:rowOff>60961</xdr:rowOff>
    </xdr:to>
    <xdr:cxnSp macro="">
      <xdr:nvCxnSpPr>
        <xdr:cNvPr id="288" name="直線コネクタ 287">
          <a:extLst>
            <a:ext uri="{FF2B5EF4-FFF2-40B4-BE49-F238E27FC236}">
              <a16:creationId xmlns:a16="http://schemas.microsoft.com/office/drawing/2014/main" id="{426832D8-C13B-4269-A970-A03FFBFCC5A5}"/>
            </a:ext>
          </a:extLst>
        </xdr:cNvPr>
        <xdr:cNvCxnSpPr/>
      </xdr:nvCxnSpPr>
      <xdr:spPr>
        <a:xfrm flipV="1">
          <a:off x="4086225" y="13105856"/>
          <a:ext cx="0" cy="13721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64788</xdr:rowOff>
    </xdr:from>
    <xdr:ext cx="405111" cy="259045"/>
    <xdr:sp macro="" textlink="">
      <xdr:nvSpPr>
        <xdr:cNvPr id="289" name="【公営住宅】&#10;有形固定資産減価償却率最小値テキスト">
          <a:extLst>
            <a:ext uri="{FF2B5EF4-FFF2-40B4-BE49-F238E27FC236}">
              <a16:creationId xmlns:a16="http://schemas.microsoft.com/office/drawing/2014/main" id="{E963C933-2EDE-43E1-93C8-403116E0F5BF}"/>
            </a:ext>
          </a:extLst>
        </xdr:cNvPr>
        <xdr:cNvSpPr txBox="1"/>
      </xdr:nvSpPr>
      <xdr:spPr>
        <a:xfrm>
          <a:off x="4124960" y="144818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60961</xdr:rowOff>
    </xdr:from>
    <xdr:to>
      <xdr:col>24</xdr:col>
      <xdr:colOff>152400</xdr:colOff>
      <xdr:row>86</xdr:row>
      <xdr:rowOff>60961</xdr:rowOff>
    </xdr:to>
    <xdr:cxnSp macro="">
      <xdr:nvCxnSpPr>
        <xdr:cNvPr id="290" name="直線コネクタ 289">
          <a:extLst>
            <a:ext uri="{FF2B5EF4-FFF2-40B4-BE49-F238E27FC236}">
              <a16:creationId xmlns:a16="http://schemas.microsoft.com/office/drawing/2014/main" id="{B5C67C05-6B5C-4C66-94F4-E6BD41C17D4A}"/>
            </a:ext>
          </a:extLst>
        </xdr:cNvPr>
        <xdr:cNvCxnSpPr/>
      </xdr:nvCxnSpPr>
      <xdr:spPr>
        <a:xfrm>
          <a:off x="4020820" y="1447800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148063</xdr:rowOff>
    </xdr:from>
    <xdr:ext cx="340478" cy="259045"/>
    <xdr:sp macro="" textlink="">
      <xdr:nvSpPr>
        <xdr:cNvPr id="291" name="【公営住宅】&#10;有形固定資産減価償却率最大値テキスト">
          <a:extLst>
            <a:ext uri="{FF2B5EF4-FFF2-40B4-BE49-F238E27FC236}">
              <a16:creationId xmlns:a16="http://schemas.microsoft.com/office/drawing/2014/main" id="{A48CA7D7-8E58-470F-8AF4-1B38E3AA2ECC}"/>
            </a:ext>
          </a:extLst>
        </xdr:cNvPr>
        <xdr:cNvSpPr txBox="1"/>
      </xdr:nvSpPr>
      <xdr:spPr>
        <a:xfrm>
          <a:off x="4124960" y="1288870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29936</xdr:rowOff>
    </xdr:from>
    <xdr:to>
      <xdr:col>24</xdr:col>
      <xdr:colOff>152400</xdr:colOff>
      <xdr:row>78</xdr:row>
      <xdr:rowOff>29936</xdr:rowOff>
    </xdr:to>
    <xdr:cxnSp macro="">
      <xdr:nvCxnSpPr>
        <xdr:cNvPr id="292" name="直線コネクタ 291">
          <a:extLst>
            <a:ext uri="{FF2B5EF4-FFF2-40B4-BE49-F238E27FC236}">
              <a16:creationId xmlns:a16="http://schemas.microsoft.com/office/drawing/2014/main" id="{03E57D32-D359-4ECA-A150-90F70AC246B3}"/>
            </a:ext>
          </a:extLst>
        </xdr:cNvPr>
        <xdr:cNvCxnSpPr/>
      </xdr:nvCxnSpPr>
      <xdr:spPr>
        <a:xfrm>
          <a:off x="4020820" y="1310585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83</xdr:row>
      <xdr:rowOff>96356</xdr:rowOff>
    </xdr:from>
    <xdr:ext cx="405111" cy="259045"/>
    <xdr:sp macro="" textlink="">
      <xdr:nvSpPr>
        <xdr:cNvPr id="293" name="【公営住宅】&#10;有形固定資産減価償却率平均値テキスト">
          <a:extLst>
            <a:ext uri="{FF2B5EF4-FFF2-40B4-BE49-F238E27FC236}">
              <a16:creationId xmlns:a16="http://schemas.microsoft.com/office/drawing/2014/main" id="{F99C4A92-0568-4064-A959-FD3AA8B41FDA}"/>
            </a:ext>
          </a:extLst>
        </xdr:cNvPr>
        <xdr:cNvSpPr txBox="1"/>
      </xdr:nvSpPr>
      <xdr:spPr>
        <a:xfrm>
          <a:off x="4124960" y="1401047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117929</xdr:rowOff>
    </xdr:from>
    <xdr:to>
      <xdr:col>24</xdr:col>
      <xdr:colOff>114300</xdr:colOff>
      <xdr:row>84</xdr:row>
      <xdr:rowOff>48079</xdr:rowOff>
    </xdr:to>
    <xdr:sp macro="" textlink="">
      <xdr:nvSpPr>
        <xdr:cNvPr id="294" name="フローチャート: 判断 293">
          <a:extLst>
            <a:ext uri="{FF2B5EF4-FFF2-40B4-BE49-F238E27FC236}">
              <a16:creationId xmlns:a16="http://schemas.microsoft.com/office/drawing/2014/main" id="{CC2016AB-ED1D-4E81-A2DF-F3D6D009FE66}"/>
            </a:ext>
          </a:extLst>
        </xdr:cNvPr>
        <xdr:cNvSpPr/>
      </xdr:nvSpPr>
      <xdr:spPr>
        <a:xfrm>
          <a:off x="4036060" y="1403204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117929</xdr:rowOff>
    </xdr:from>
    <xdr:to>
      <xdr:col>20</xdr:col>
      <xdr:colOff>38100</xdr:colOff>
      <xdr:row>84</xdr:row>
      <xdr:rowOff>48079</xdr:rowOff>
    </xdr:to>
    <xdr:sp macro="" textlink="">
      <xdr:nvSpPr>
        <xdr:cNvPr id="295" name="フローチャート: 判断 294">
          <a:extLst>
            <a:ext uri="{FF2B5EF4-FFF2-40B4-BE49-F238E27FC236}">
              <a16:creationId xmlns:a16="http://schemas.microsoft.com/office/drawing/2014/main" id="{C86F7087-89E1-4358-9135-A383C9AA9528}"/>
            </a:ext>
          </a:extLst>
        </xdr:cNvPr>
        <xdr:cNvSpPr/>
      </xdr:nvSpPr>
      <xdr:spPr>
        <a:xfrm>
          <a:off x="3312160" y="1403204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104866</xdr:rowOff>
    </xdr:from>
    <xdr:to>
      <xdr:col>15</xdr:col>
      <xdr:colOff>101600</xdr:colOff>
      <xdr:row>84</xdr:row>
      <xdr:rowOff>35016</xdr:rowOff>
    </xdr:to>
    <xdr:sp macro="" textlink="">
      <xdr:nvSpPr>
        <xdr:cNvPr id="296" name="フローチャート: 判断 295">
          <a:extLst>
            <a:ext uri="{FF2B5EF4-FFF2-40B4-BE49-F238E27FC236}">
              <a16:creationId xmlns:a16="http://schemas.microsoft.com/office/drawing/2014/main" id="{C0E0B909-339E-4314-827C-B0435D2DBC89}"/>
            </a:ext>
          </a:extLst>
        </xdr:cNvPr>
        <xdr:cNvSpPr/>
      </xdr:nvSpPr>
      <xdr:spPr>
        <a:xfrm>
          <a:off x="2514600" y="1401898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83</xdr:row>
      <xdr:rowOff>96701</xdr:rowOff>
    </xdr:from>
    <xdr:to>
      <xdr:col>10</xdr:col>
      <xdr:colOff>165100</xdr:colOff>
      <xdr:row>84</xdr:row>
      <xdr:rowOff>26851</xdr:rowOff>
    </xdr:to>
    <xdr:sp macro="" textlink="">
      <xdr:nvSpPr>
        <xdr:cNvPr id="297" name="フローチャート: 判断 296">
          <a:extLst>
            <a:ext uri="{FF2B5EF4-FFF2-40B4-BE49-F238E27FC236}">
              <a16:creationId xmlns:a16="http://schemas.microsoft.com/office/drawing/2014/main" id="{59EC2A0A-85A6-4CB3-86E0-A74E6DA121A1}"/>
            </a:ext>
          </a:extLst>
        </xdr:cNvPr>
        <xdr:cNvSpPr/>
      </xdr:nvSpPr>
      <xdr:spPr>
        <a:xfrm>
          <a:off x="1739900" y="1401082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83</xdr:row>
      <xdr:rowOff>83638</xdr:rowOff>
    </xdr:from>
    <xdr:to>
      <xdr:col>6</xdr:col>
      <xdr:colOff>38100</xdr:colOff>
      <xdr:row>84</xdr:row>
      <xdr:rowOff>13788</xdr:rowOff>
    </xdr:to>
    <xdr:sp macro="" textlink="">
      <xdr:nvSpPr>
        <xdr:cNvPr id="298" name="フローチャート: 判断 297">
          <a:extLst>
            <a:ext uri="{FF2B5EF4-FFF2-40B4-BE49-F238E27FC236}">
              <a16:creationId xmlns:a16="http://schemas.microsoft.com/office/drawing/2014/main" id="{01CAC57E-9868-421E-8380-C8A2EE898E75}"/>
            </a:ext>
          </a:extLst>
        </xdr:cNvPr>
        <xdr:cNvSpPr/>
      </xdr:nvSpPr>
      <xdr:spPr>
        <a:xfrm>
          <a:off x="965200" y="1399775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F2E013A5-E00D-461E-B5CD-D2EA02900FE6}"/>
            </a:ext>
          </a:extLst>
        </xdr:cNvPr>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31BE8575-304E-4F4F-B553-ED03C04E729B}"/>
            </a:ext>
          </a:extLst>
        </xdr:cNvPr>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7FE3D77A-B725-4820-A95D-C01DF79B6220}"/>
            </a:ext>
          </a:extLst>
        </xdr:cNvPr>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B2D7542F-2A33-4481-B95E-E3D06EE5B507}"/>
            </a:ext>
          </a:extLst>
        </xdr:cNvPr>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477075D9-C04E-493A-9FB3-C224D2AAEC6B}"/>
            </a:ext>
          </a:extLst>
        </xdr:cNvPr>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127726</xdr:rowOff>
    </xdr:from>
    <xdr:to>
      <xdr:col>24</xdr:col>
      <xdr:colOff>114300</xdr:colOff>
      <xdr:row>82</xdr:row>
      <xdr:rowOff>57876</xdr:rowOff>
    </xdr:to>
    <xdr:sp macro="" textlink="">
      <xdr:nvSpPr>
        <xdr:cNvPr id="304" name="楕円 303">
          <a:extLst>
            <a:ext uri="{FF2B5EF4-FFF2-40B4-BE49-F238E27FC236}">
              <a16:creationId xmlns:a16="http://schemas.microsoft.com/office/drawing/2014/main" id="{0D1EE12F-74FA-4C26-9784-4F47635BB24D}"/>
            </a:ext>
          </a:extLst>
        </xdr:cNvPr>
        <xdr:cNvSpPr/>
      </xdr:nvSpPr>
      <xdr:spPr>
        <a:xfrm>
          <a:off x="4036060" y="1370656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80</xdr:row>
      <xdr:rowOff>150603</xdr:rowOff>
    </xdr:from>
    <xdr:ext cx="405111" cy="259045"/>
    <xdr:sp macro="" textlink="">
      <xdr:nvSpPr>
        <xdr:cNvPr id="305" name="【公営住宅】&#10;有形固定資産減価償却率該当値テキスト">
          <a:extLst>
            <a:ext uri="{FF2B5EF4-FFF2-40B4-BE49-F238E27FC236}">
              <a16:creationId xmlns:a16="http://schemas.microsoft.com/office/drawing/2014/main" id="{DC8FCCB7-A854-4F0D-9E62-87B35E6128FE}"/>
            </a:ext>
          </a:extLst>
        </xdr:cNvPr>
        <xdr:cNvSpPr txBox="1"/>
      </xdr:nvSpPr>
      <xdr:spPr>
        <a:xfrm>
          <a:off x="4124960" y="135618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109764</xdr:rowOff>
    </xdr:from>
    <xdr:to>
      <xdr:col>20</xdr:col>
      <xdr:colOff>38100</xdr:colOff>
      <xdr:row>82</xdr:row>
      <xdr:rowOff>39914</xdr:rowOff>
    </xdr:to>
    <xdr:sp macro="" textlink="">
      <xdr:nvSpPr>
        <xdr:cNvPr id="306" name="楕円 305">
          <a:extLst>
            <a:ext uri="{FF2B5EF4-FFF2-40B4-BE49-F238E27FC236}">
              <a16:creationId xmlns:a16="http://schemas.microsoft.com/office/drawing/2014/main" id="{7DFD3748-1D54-45AD-9E78-2135F95053D5}"/>
            </a:ext>
          </a:extLst>
        </xdr:cNvPr>
        <xdr:cNvSpPr/>
      </xdr:nvSpPr>
      <xdr:spPr>
        <a:xfrm>
          <a:off x="3312160" y="1368860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160564</xdr:rowOff>
    </xdr:from>
    <xdr:to>
      <xdr:col>24</xdr:col>
      <xdr:colOff>63500</xdr:colOff>
      <xdr:row>82</xdr:row>
      <xdr:rowOff>7076</xdr:rowOff>
    </xdr:to>
    <xdr:cxnSp macro="">
      <xdr:nvCxnSpPr>
        <xdr:cNvPr id="307" name="直線コネクタ 306">
          <a:extLst>
            <a:ext uri="{FF2B5EF4-FFF2-40B4-BE49-F238E27FC236}">
              <a16:creationId xmlns:a16="http://schemas.microsoft.com/office/drawing/2014/main" id="{57607B4C-4158-461D-BD28-3D3CFEA033BA}"/>
            </a:ext>
          </a:extLst>
        </xdr:cNvPr>
        <xdr:cNvCxnSpPr/>
      </xdr:nvCxnSpPr>
      <xdr:spPr>
        <a:xfrm>
          <a:off x="3355340" y="13739404"/>
          <a:ext cx="731520" cy="14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67311</xdr:rowOff>
    </xdr:from>
    <xdr:to>
      <xdr:col>15</xdr:col>
      <xdr:colOff>101600</xdr:colOff>
      <xdr:row>81</xdr:row>
      <xdr:rowOff>168911</xdr:rowOff>
    </xdr:to>
    <xdr:sp macro="" textlink="">
      <xdr:nvSpPr>
        <xdr:cNvPr id="308" name="楕円 307">
          <a:extLst>
            <a:ext uri="{FF2B5EF4-FFF2-40B4-BE49-F238E27FC236}">
              <a16:creationId xmlns:a16="http://schemas.microsoft.com/office/drawing/2014/main" id="{38D7E013-DF8D-40C3-93B9-B49337776F02}"/>
            </a:ext>
          </a:extLst>
        </xdr:cNvPr>
        <xdr:cNvSpPr/>
      </xdr:nvSpPr>
      <xdr:spPr>
        <a:xfrm>
          <a:off x="2514600" y="13646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118111</xdr:rowOff>
    </xdr:from>
    <xdr:to>
      <xdr:col>19</xdr:col>
      <xdr:colOff>177800</xdr:colOff>
      <xdr:row>81</xdr:row>
      <xdr:rowOff>160564</xdr:rowOff>
    </xdr:to>
    <xdr:cxnSp macro="">
      <xdr:nvCxnSpPr>
        <xdr:cNvPr id="309" name="直線コネクタ 308">
          <a:extLst>
            <a:ext uri="{FF2B5EF4-FFF2-40B4-BE49-F238E27FC236}">
              <a16:creationId xmlns:a16="http://schemas.microsoft.com/office/drawing/2014/main" id="{3EAD080F-57DD-4505-83EA-6033BE7337AA}"/>
            </a:ext>
          </a:extLst>
        </xdr:cNvPr>
        <xdr:cNvCxnSpPr/>
      </xdr:nvCxnSpPr>
      <xdr:spPr>
        <a:xfrm>
          <a:off x="2565400" y="13696951"/>
          <a:ext cx="789940" cy="42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82</xdr:row>
      <xdr:rowOff>73842</xdr:rowOff>
    </xdr:from>
    <xdr:to>
      <xdr:col>10</xdr:col>
      <xdr:colOff>165100</xdr:colOff>
      <xdr:row>83</xdr:row>
      <xdr:rowOff>3992</xdr:rowOff>
    </xdr:to>
    <xdr:sp macro="" textlink="">
      <xdr:nvSpPr>
        <xdr:cNvPr id="310" name="楕円 309">
          <a:extLst>
            <a:ext uri="{FF2B5EF4-FFF2-40B4-BE49-F238E27FC236}">
              <a16:creationId xmlns:a16="http://schemas.microsoft.com/office/drawing/2014/main" id="{E565A939-2D0E-4FC8-BD26-F0F84CB65812}"/>
            </a:ext>
          </a:extLst>
        </xdr:cNvPr>
        <xdr:cNvSpPr/>
      </xdr:nvSpPr>
      <xdr:spPr>
        <a:xfrm>
          <a:off x="1739900" y="1382032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118111</xdr:rowOff>
    </xdr:from>
    <xdr:to>
      <xdr:col>15</xdr:col>
      <xdr:colOff>50800</xdr:colOff>
      <xdr:row>82</xdr:row>
      <xdr:rowOff>124642</xdr:rowOff>
    </xdr:to>
    <xdr:cxnSp macro="">
      <xdr:nvCxnSpPr>
        <xdr:cNvPr id="311" name="直線コネクタ 310">
          <a:extLst>
            <a:ext uri="{FF2B5EF4-FFF2-40B4-BE49-F238E27FC236}">
              <a16:creationId xmlns:a16="http://schemas.microsoft.com/office/drawing/2014/main" id="{9F6BBD59-F143-4D1D-ABA4-A0B75F883C77}"/>
            </a:ext>
          </a:extLst>
        </xdr:cNvPr>
        <xdr:cNvCxnSpPr/>
      </xdr:nvCxnSpPr>
      <xdr:spPr>
        <a:xfrm flipV="1">
          <a:off x="1790700" y="13696951"/>
          <a:ext cx="774700" cy="174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84</xdr:row>
      <xdr:rowOff>145687</xdr:rowOff>
    </xdr:from>
    <xdr:to>
      <xdr:col>6</xdr:col>
      <xdr:colOff>38100</xdr:colOff>
      <xdr:row>85</xdr:row>
      <xdr:rowOff>75837</xdr:rowOff>
    </xdr:to>
    <xdr:sp macro="" textlink="">
      <xdr:nvSpPr>
        <xdr:cNvPr id="312" name="楕円 311">
          <a:extLst>
            <a:ext uri="{FF2B5EF4-FFF2-40B4-BE49-F238E27FC236}">
              <a16:creationId xmlns:a16="http://schemas.microsoft.com/office/drawing/2014/main" id="{3ECF7B2E-097B-424B-AEE6-BCAC168501BD}"/>
            </a:ext>
          </a:extLst>
        </xdr:cNvPr>
        <xdr:cNvSpPr/>
      </xdr:nvSpPr>
      <xdr:spPr>
        <a:xfrm>
          <a:off x="965200" y="1422744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82</xdr:row>
      <xdr:rowOff>124642</xdr:rowOff>
    </xdr:from>
    <xdr:to>
      <xdr:col>10</xdr:col>
      <xdr:colOff>114300</xdr:colOff>
      <xdr:row>85</xdr:row>
      <xdr:rowOff>25037</xdr:rowOff>
    </xdr:to>
    <xdr:cxnSp macro="">
      <xdr:nvCxnSpPr>
        <xdr:cNvPr id="313" name="直線コネクタ 312">
          <a:extLst>
            <a:ext uri="{FF2B5EF4-FFF2-40B4-BE49-F238E27FC236}">
              <a16:creationId xmlns:a16="http://schemas.microsoft.com/office/drawing/2014/main" id="{C5DA2878-3DA8-4A9A-93D7-163106BB8C79}"/>
            </a:ext>
          </a:extLst>
        </xdr:cNvPr>
        <xdr:cNvCxnSpPr/>
      </xdr:nvCxnSpPr>
      <xdr:spPr>
        <a:xfrm flipV="1">
          <a:off x="1008380" y="13871122"/>
          <a:ext cx="782320" cy="403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84</xdr:row>
      <xdr:rowOff>39206</xdr:rowOff>
    </xdr:from>
    <xdr:ext cx="405111" cy="259045"/>
    <xdr:sp macro="" textlink="">
      <xdr:nvSpPr>
        <xdr:cNvPr id="314" name="n_1aveValue【公営住宅】&#10;有形固定資産減価償却率">
          <a:extLst>
            <a:ext uri="{FF2B5EF4-FFF2-40B4-BE49-F238E27FC236}">
              <a16:creationId xmlns:a16="http://schemas.microsoft.com/office/drawing/2014/main" id="{6151629B-7F2E-447A-A630-9C84E7B4CEF2}"/>
            </a:ext>
          </a:extLst>
        </xdr:cNvPr>
        <xdr:cNvSpPr txBox="1"/>
      </xdr:nvSpPr>
      <xdr:spPr>
        <a:xfrm>
          <a:off x="3170564" y="141209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84</xdr:row>
      <xdr:rowOff>26143</xdr:rowOff>
    </xdr:from>
    <xdr:ext cx="405111" cy="259045"/>
    <xdr:sp macro="" textlink="">
      <xdr:nvSpPr>
        <xdr:cNvPr id="315" name="n_2aveValue【公営住宅】&#10;有形固定資産減価償却率">
          <a:extLst>
            <a:ext uri="{FF2B5EF4-FFF2-40B4-BE49-F238E27FC236}">
              <a16:creationId xmlns:a16="http://schemas.microsoft.com/office/drawing/2014/main" id="{471B2868-6349-4EC0-BB34-6E7DCDCE229A}"/>
            </a:ext>
          </a:extLst>
        </xdr:cNvPr>
        <xdr:cNvSpPr txBox="1"/>
      </xdr:nvSpPr>
      <xdr:spPr>
        <a:xfrm>
          <a:off x="2385704" y="141079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84</xdr:row>
      <xdr:rowOff>17978</xdr:rowOff>
    </xdr:from>
    <xdr:ext cx="405111" cy="259045"/>
    <xdr:sp macro="" textlink="">
      <xdr:nvSpPr>
        <xdr:cNvPr id="316" name="n_3aveValue【公営住宅】&#10;有形固定資産減価償却率">
          <a:extLst>
            <a:ext uri="{FF2B5EF4-FFF2-40B4-BE49-F238E27FC236}">
              <a16:creationId xmlns:a16="http://schemas.microsoft.com/office/drawing/2014/main" id="{E4E6BB58-B3C0-4DC1-AC50-33F0446F039D}"/>
            </a:ext>
          </a:extLst>
        </xdr:cNvPr>
        <xdr:cNvSpPr txBox="1"/>
      </xdr:nvSpPr>
      <xdr:spPr>
        <a:xfrm>
          <a:off x="1611004" y="140997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30315</xdr:rowOff>
    </xdr:from>
    <xdr:ext cx="405111" cy="259045"/>
    <xdr:sp macro="" textlink="">
      <xdr:nvSpPr>
        <xdr:cNvPr id="317" name="n_4aveValue【公営住宅】&#10;有形固定資産減価償却率">
          <a:extLst>
            <a:ext uri="{FF2B5EF4-FFF2-40B4-BE49-F238E27FC236}">
              <a16:creationId xmlns:a16="http://schemas.microsoft.com/office/drawing/2014/main" id="{B16C5D4A-E749-4CD9-9381-B84BB4D4DCE4}"/>
            </a:ext>
          </a:extLst>
        </xdr:cNvPr>
        <xdr:cNvSpPr txBox="1"/>
      </xdr:nvSpPr>
      <xdr:spPr>
        <a:xfrm>
          <a:off x="836304" y="137767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80</xdr:row>
      <xdr:rowOff>56441</xdr:rowOff>
    </xdr:from>
    <xdr:ext cx="405111" cy="259045"/>
    <xdr:sp macro="" textlink="">
      <xdr:nvSpPr>
        <xdr:cNvPr id="318" name="n_1mainValue【公営住宅】&#10;有形固定資産減価償却率">
          <a:extLst>
            <a:ext uri="{FF2B5EF4-FFF2-40B4-BE49-F238E27FC236}">
              <a16:creationId xmlns:a16="http://schemas.microsoft.com/office/drawing/2014/main" id="{E9184136-D54E-4050-8A36-DA0C6886EC47}"/>
            </a:ext>
          </a:extLst>
        </xdr:cNvPr>
        <xdr:cNvSpPr txBox="1"/>
      </xdr:nvSpPr>
      <xdr:spPr>
        <a:xfrm>
          <a:off x="3170564" y="134676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13988</xdr:rowOff>
    </xdr:from>
    <xdr:ext cx="405111" cy="259045"/>
    <xdr:sp macro="" textlink="">
      <xdr:nvSpPr>
        <xdr:cNvPr id="319" name="n_2mainValue【公営住宅】&#10;有形固定資産減価償却率">
          <a:extLst>
            <a:ext uri="{FF2B5EF4-FFF2-40B4-BE49-F238E27FC236}">
              <a16:creationId xmlns:a16="http://schemas.microsoft.com/office/drawing/2014/main" id="{3831D87F-E6D6-4413-A70B-762E49286B4D}"/>
            </a:ext>
          </a:extLst>
        </xdr:cNvPr>
        <xdr:cNvSpPr txBox="1"/>
      </xdr:nvSpPr>
      <xdr:spPr>
        <a:xfrm>
          <a:off x="2385704" y="134251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20519</xdr:rowOff>
    </xdr:from>
    <xdr:ext cx="405111" cy="259045"/>
    <xdr:sp macro="" textlink="">
      <xdr:nvSpPr>
        <xdr:cNvPr id="320" name="n_3mainValue【公営住宅】&#10;有形固定資産減価償却率">
          <a:extLst>
            <a:ext uri="{FF2B5EF4-FFF2-40B4-BE49-F238E27FC236}">
              <a16:creationId xmlns:a16="http://schemas.microsoft.com/office/drawing/2014/main" id="{AAD40D74-6C0E-4072-B0CB-E819644257BA}"/>
            </a:ext>
          </a:extLst>
        </xdr:cNvPr>
        <xdr:cNvSpPr txBox="1"/>
      </xdr:nvSpPr>
      <xdr:spPr>
        <a:xfrm>
          <a:off x="1611004" y="135993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85</xdr:row>
      <xdr:rowOff>66964</xdr:rowOff>
    </xdr:from>
    <xdr:ext cx="405111" cy="259045"/>
    <xdr:sp macro="" textlink="">
      <xdr:nvSpPr>
        <xdr:cNvPr id="321" name="n_4mainValue【公営住宅】&#10;有形固定資産減価償却率">
          <a:extLst>
            <a:ext uri="{FF2B5EF4-FFF2-40B4-BE49-F238E27FC236}">
              <a16:creationId xmlns:a16="http://schemas.microsoft.com/office/drawing/2014/main" id="{641196B7-92AF-4C27-A013-5868FEF958DF}"/>
            </a:ext>
          </a:extLst>
        </xdr:cNvPr>
        <xdr:cNvSpPr txBox="1"/>
      </xdr:nvSpPr>
      <xdr:spPr>
        <a:xfrm>
          <a:off x="836304" y="143163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2" name="正方形/長方形 321">
          <a:extLst>
            <a:ext uri="{FF2B5EF4-FFF2-40B4-BE49-F238E27FC236}">
              <a16:creationId xmlns:a16="http://schemas.microsoft.com/office/drawing/2014/main" id="{3D32FE5F-295C-4B16-913A-209962236294}"/>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3" name="正方形/長方形 322">
          <a:extLst>
            <a:ext uri="{FF2B5EF4-FFF2-40B4-BE49-F238E27FC236}">
              <a16:creationId xmlns:a16="http://schemas.microsoft.com/office/drawing/2014/main" id="{FBB8B5DF-F9BC-4EBC-BEFB-4ECA8650E523}"/>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4" name="正方形/長方形 323">
          <a:extLst>
            <a:ext uri="{FF2B5EF4-FFF2-40B4-BE49-F238E27FC236}">
              <a16:creationId xmlns:a16="http://schemas.microsoft.com/office/drawing/2014/main" id="{698D3E29-12F0-4B41-A955-187281174E40}"/>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5" name="正方形/長方形 324">
          <a:extLst>
            <a:ext uri="{FF2B5EF4-FFF2-40B4-BE49-F238E27FC236}">
              <a16:creationId xmlns:a16="http://schemas.microsoft.com/office/drawing/2014/main" id="{E77A88B7-9196-4146-A1D8-181B9B3BA1C4}"/>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6" name="正方形/長方形 325">
          <a:extLst>
            <a:ext uri="{FF2B5EF4-FFF2-40B4-BE49-F238E27FC236}">
              <a16:creationId xmlns:a16="http://schemas.microsoft.com/office/drawing/2014/main" id="{7B058219-9339-4F1A-A54D-D1AA169701F5}"/>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7" name="正方形/長方形 326">
          <a:extLst>
            <a:ext uri="{FF2B5EF4-FFF2-40B4-BE49-F238E27FC236}">
              <a16:creationId xmlns:a16="http://schemas.microsoft.com/office/drawing/2014/main" id="{34420499-9AB5-40B8-9E1E-0AB3C551CD1C}"/>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8" name="正方形/長方形 327">
          <a:extLst>
            <a:ext uri="{FF2B5EF4-FFF2-40B4-BE49-F238E27FC236}">
              <a16:creationId xmlns:a16="http://schemas.microsoft.com/office/drawing/2014/main" id="{6B1C530E-0C6D-4782-8FA0-DD02147677CF}"/>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9" name="正方形/長方形 328">
          <a:extLst>
            <a:ext uri="{FF2B5EF4-FFF2-40B4-BE49-F238E27FC236}">
              <a16:creationId xmlns:a16="http://schemas.microsoft.com/office/drawing/2014/main" id="{86AC339F-DD65-4FED-A137-79DFE2B4D29B}"/>
            </a:ext>
          </a:extLst>
        </xdr:cNvPr>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0" name="テキスト ボックス 329">
          <a:extLst>
            <a:ext uri="{FF2B5EF4-FFF2-40B4-BE49-F238E27FC236}">
              <a16:creationId xmlns:a16="http://schemas.microsoft.com/office/drawing/2014/main" id="{CA1A6011-A2E2-4661-8266-E8E186258D98}"/>
            </a:ext>
          </a:extLst>
        </xdr:cNvPr>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1" name="直線コネクタ 330">
          <a:extLst>
            <a:ext uri="{FF2B5EF4-FFF2-40B4-BE49-F238E27FC236}">
              <a16:creationId xmlns:a16="http://schemas.microsoft.com/office/drawing/2014/main" id="{D6D8FADF-68DC-4CF0-B79A-D607052163B8}"/>
            </a:ext>
          </a:extLst>
        </xdr:cNvPr>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32" name="直線コネクタ 331">
          <a:extLst>
            <a:ext uri="{FF2B5EF4-FFF2-40B4-BE49-F238E27FC236}">
              <a16:creationId xmlns:a16="http://schemas.microsoft.com/office/drawing/2014/main" id="{E63E71B8-3AC5-4211-9463-A6C550FEED7F}"/>
            </a:ext>
          </a:extLst>
        </xdr:cNvPr>
        <xdr:cNvCxnSpPr/>
      </xdr:nvCxnSpPr>
      <xdr:spPr>
        <a:xfrm>
          <a:off x="5826760" y="144551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33" name="テキスト ボックス 332">
          <a:extLst>
            <a:ext uri="{FF2B5EF4-FFF2-40B4-BE49-F238E27FC236}">
              <a16:creationId xmlns:a16="http://schemas.microsoft.com/office/drawing/2014/main" id="{BA9E7B4E-EEF7-44DC-A759-32808E39988D}"/>
            </a:ext>
          </a:extLst>
        </xdr:cNvPr>
        <xdr:cNvSpPr txBox="1"/>
      </xdr:nvSpPr>
      <xdr:spPr>
        <a:xfrm>
          <a:off x="5405301" y="14316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34" name="直線コネクタ 333">
          <a:extLst>
            <a:ext uri="{FF2B5EF4-FFF2-40B4-BE49-F238E27FC236}">
              <a16:creationId xmlns:a16="http://schemas.microsoft.com/office/drawing/2014/main" id="{54786D62-3B65-449E-B3E2-981F00C3EB8D}"/>
            </a:ext>
          </a:extLst>
        </xdr:cNvPr>
        <xdr:cNvCxnSpPr/>
      </xdr:nvCxnSpPr>
      <xdr:spPr>
        <a:xfrm>
          <a:off x="5826760" y="140093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335" name="テキスト ボックス 334">
          <a:extLst>
            <a:ext uri="{FF2B5EF4-FFF2-40B4-BE49-F238E27FC236}">
              <a16:creationId xmlns:a16="http://schemas.microsoft.com/office/drawing/2014/main" id="{1B6AA4C2-2BEF-438A-AB02-63FE35344303}"/>
            </a:ext>
          </a:extLst>
        </xdr:cNvPr>
        <xdr:cNvSpPr txBox="1"/>
      </xdr:nvSpPr>
      <xdr:spPr>
        <a:xfrm>
          <a:off x="5405301" y="138709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36" name="直線コネクタ 335">
          <a:extLst>
            <a:ext uri="{FF2B5EF4-FFF2-40B4-BE49-F238E27FC236}">
              <a16:creationId xmlns:a16="http://schemas.microsoft.com/office/drawing/2014/main" id="{BEB93A68-4F49-4BB9-86A9-7686874ACA72}"/>
            </a:ext>
          </a:extLst>
        </xdr:cNvPr>
        <xdr:cNvCxnSpPr/>
      </xdr:nvCxnSpPr>
      <xdr:spPr>
        <a:xfrm>
          <a:off x="5826760" y="135636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337" name="テキスト ボックス 336">
          <a:extLst>
            <a:ext uri="{FF2B5EF4-FFF2-40B4-BE49-F238E27FC236}">
              <a16:creationId xmlns:a16="http://schemas.microsoft.com/office/drawing/2014/main" id="{CB4332B5-1BEC-4ACE-B7D4-445F71C5F55A}"/>
            </a:ext>
          </a:extLst>
        </xdr:cNvPr>
        <xdr:cNvSpPr txBox="1"/>
      </xdr:nvSpPr>
      <xdr:spPr>
        <a:xfrm>
          <a:off x="5405301" y="1342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8" name="直線コネクタ 337">
          <a:extLst>
            <a:ext uri="{FF2B5EF4-FFF2-40B4-BE49-F238E27FC236}">
              <a16:creationId xmlns:a16="http://schemas.microsoft.com/office/drawing/2014/main" id="{D7924F71-3AE1-4F5A-8DEA-6E16F8984099}"/>
            </a:ext>
          </a:extLst>
        </xdr:cNvPr>
        <xdr:cNvCxnSpPr/>
      </xdr:nvCxnSpPr>
      <xdr:spPr>
        <a:xfrm>
          <a:off x="5826760" y="131140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339" name="テキスト ボックス 338">
          <a:extLst>
            <a:ext uri="{FF2B5EF4-FFF2-40B4-BE49-F238E27FC236}">
              <a16:creationId xmlns:a16="http://schemas.microsoft.com/office/drawing/2014/main" id="{2721A24C-97B2-4405-81C1-5A3AFA39CE93}"/>
            </a:ext>
          </a:extLst>
        </xdr:cNvPr>
        <xdr:cNvSpPr txBox="1"/>
      </xdr:nvSpPr>
      <xdr:spPr>
        <a:xfrm>
          <a:off x="5405301" y="129756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0" name="直線コネクタ 339">
          <a:extLst>
            <a:ext uri="{FF2B5EF4-FFF2-40B4-BE49-F238E27FC236}">
              <a16:creationId xmlns:a16="http://schemas.microsoft.com/office/drawing/2014/main" id="{C3548691-C064-45B1-BE95-562D97400045}"/>
            </a:ext>
          </a:extLst>
        </xdr:cNvPr>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1" name="テキスト ボックス 340">
          <a:extLst>
            <a:ext uri="{FF2B5EF4-FFF2-40B4-BE49-F238E27FC236}">
              <a16:creationId xmlns:a16="http://schemas.microsoft.com/office/drawing/2014/main" id="{57C642B4-C09B-4C14-8F0D-DCADFD7036D6}"/>
            </a:ext>
          </a:extLst>
        </xdr:cNvPr>
        <xdr:cNvSpPr txBox="1"/>
      </xdr:nvSpPr>
      <xdr:spPr>
        <a:xfrm>
          <a:off x="540530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2" name="【公営住宅】&#10;一人当たり面積グラフ枠">
          <a:extLst>
            <a:ext uri="{FF2B5EF4-FFF2-40B4-BE49-F238E27FC236}">
              <a16:creationId xmlns:a16="http://schemas.microsoft.com/office/drawing/2014/main" id="{9E4F6C92-ECC7-46AE-823E-A1A2062F4236}"/>
            </a:ext>
          </a:extLst>
        </xdr:cNvPr>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8840</xdr:rowOff>
    </xdr:from>
    <xdr:to>
      <xdr:col>54</xdr:col>
      <xdr:colOff>189865</xdr:colOff>
      <xdr:row>86</xdr:row>
      <xdr:rowOff>36271</xdr:rowOff>
    </xdr:to>
    <xdr:cxnSp macro="">
      <xdr:nvCxnSpPr>
        <xdr:cNvPr id="343" name="直線コネクタ 342">
          <a:extLst>
            <a:ext uri="{FF2B5EF4-FFF2-40B4-BE49-F238E27FC236}">
              <a16:creationId xmlns:a16="http://schemas.microsoft.com/office/drawing/2014/main" id="{A986A12F-7AF1-4F4D-B8F4-C95EE454AD7E}"/>
            </a:ext>
          </a:extLst>
        </xdr:cNvPr>
        <xdr:cNvCxnSpPr/>
      </xdr:nvCxnSpPr>
      <xdr:spPr>
        <a:xfrm flipV="1">
          <a:off x="9219565" y="13084760"/>
          <a:ext cx="0" cy="13685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40098</xdr:rowOff>
    </xdr:from>
    <xdr:ext cx="469744" cy="259045"/>
    <xdr:sp macro="" textlink="">
      <xdr:nvSpPr>
        <xdr:cNvPr id="344" name="【公営住宅】&#10;一人当たり面積最小値テキスト">
          <a:extLst>
            <a:ext uri="{FF2B5EF4-FFF2-40B4-BE49-F238E27FC236}">
              <a16:creationId xmlns:a16="http://schemas.microsoft.com/office/drawing/2014/main" id="{9568E05A-9EE3-4EE0-BD3C-8D264D638ED8}"/>
            </a:ext>
          </a:extLst>
        </xdr:cNvPr>
        <xdr:cNvSpPr txBox="1"/>
      </xdr:nvSpPr>
      <xdr:spPr>
        <a:xfrm>
          <a:off x="9258300" y="144571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36271</xdr:rowOff>
    </xdr:from>
    <xdr:to>
      <xdr:col>55</xdr:col>
      <xdr:colOff>88900</xdr:colOff>
      <xdr:row>86</xdr:row>
      <xdr:rowOff>36271</xdr:rowOff>
    </xdr:to>
    <xdr:cxnSp macro="">
      <xdr:nvCxnSpPr>
        <xdr:cNvPr id="345" name="直線コネクタ 344">
          <a:extLst>
            <a:ext uri="{FF2B5EF4-FFF2-40B4-BE49-F238E27FC236}">
              <a16:creationId xmlns:a16="http://schemas.microsoft.com/office/drawing/2014/main" id="{989F2E49-D063-4E70-86B7-58AF137DB851}"/>
            </a:ext>
          </a:extLst>
        </xdr:cNvPr>
        <xdr:cNvCxnSpPr/>
      </xdr:nvCxnSpPr>
      <xdr:spPr>
        <a:xfrm>
          <a:off x="9154160" y="1445331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126967</xdr:rowOff>
    </xdr:from>
    <xdr:ext cx="469744" cy="259045"/>
    <xdr:sp macro="" textlink="">
      <xdr:nvSpPr>
        <xdr:cNvPr id="346" name="【公営住宅】&#10;一人当たり面積最大値テキスト">
          <a:extLst>
            <a:ext uri="{FF2B5EF4-FFF2-40B4-BE49-F238E27FC236}">
              <a16:creationId xmlns:a16="http://schemas.microsoft.com/office/drawing/2014/main" id="{1038D45F-3D15-497E-B9E6-4E19DCB86AAF}"/>
            </a:ext>
          </a:extLst>
        </xdr:cNvPr>
        <xdr:cNvSpPr txBox="1"/>
      </xdr:nvSpPr>
      <xdr:spPr>
        <a:xfrm>
          <a:off x="9258300" y="12867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8840</xdr:rowOff>
    </xdr:from>
    <xdr:to>
      <xdr:col>55</xdr:col>
      <xdr:colOff>88900</xdr:colOff>
      <xdr:row>78</xdr:row>
      <xdr:rowOff>8840</xdr:rowOff>
    </xdr:to>
    <xdr:cxnSp macro="">
      <xdr:nvCxnSpPr>
        <xdr:cNvPr id="347" name="直線コネクタ 346">
          <a:extLst>
            <a:ext uri="{FF2B5EF4-FFF2-40B4-BE49-F238E27FC236}">
              <a16:creationId xmlns:a16="http://schemas.microsoft.com/office/drawing/2014/main" id="{72A9BD8B-4B0C-4388-AC75-299FCD867E46}"/>
            </a:ext>
          </a:extLst>
        </xdr:cNvPr>
        <xdr:cNvCxnSpPr/>
      </xdr:nvCxnSpPr>
      <xdr:spPr>
        <a:xfrm>
          <a:off x="9154160" y="130847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113403</xdr:rowOff>
    </xdr:from>
    <xdr:ext cx="469744" cy="259045"/>
    <xdr:sp macro="" textlink="">
      <xdr:nvSpPr>
        <xdr:cNvPr id="348" name="【公営住宅】&#10;一人当たり面積平均値テキスト">
          <a:extLst>
            <a:ext uri="{FF2B5EF4-FFF2-40B4-BE49-F238E27FC236}">
              <a16:creationId xmlns:a16="http://schemas.microsoft.com/office/drawing/2014/main" id="{25BF88C3-0EB6-45BA-ABD7-54E01029ABD2}"/>
            </a:ext>
          </a:extLst>
        </xdr:cNvPr>
        <xdr:cNvSpPr txBox="1"/>
      </xdr:nvSpPr>
      <xdr:spPr>
        <a:xfrm>
          <a:off x="9258300" y="1402752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134976</xdr:rowOff>
    </xdr:from>
    <xdr:to>
      <xdr:col>55</xdr:col>
      <xdr:colOff>50800</xdr:colOff>
      <xdr:row>84</xdr:row>
      <xdr:rowOff>65126</xdr:rowOff>
    </xdr:to>
    <xdr:sp macro="" textlink="">
      <xdr:nvSpPr>
        <xdr:cNvPr id="349" name="フローチャート: 判断 348">
          <a:extLst>
            <a:ext uri="{FF2B5EF4-FFF2-40B4-BE49-F238E27FC236}">
              <a16:creationId xmlns:a16="http://schemas.microsoft.com/office/drawing/2014/main" id="{BB332D7D-C190-4F39-8D54-24F23BC27A9D}"/>
            </a:ext>
          </a:extLst>
        </xdr:cNvPr>
        <xdr:cNvSpPr/>
      </xdr:nvSpPr>
      <xdr:spPr>
        <a:xfrm>
          <a:off x="9192260" y="1404909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156008</xdr:rowOff>
    </xdr:from>
    <xdr:to>
      <xdr:col>50</xdr:col>
      <xdr:colOff>165100</xdr:colOff>
      <xdr:row>84</xdr:row>
      <xdr:rowOff>86158</xdr:rowOff>
    </xdr:to>
    <xdr:sp macro="" textlink="">
      <xdr:nvSpPr>
        <xdr:cNvPr id="350" name="フローチャート: 判断 349">
          <a:extLst>
            <a:ext uri="{FF2B5EF4-FFF2-40B4-BE49-F238E27FC236}">
              <a16:creationId xmlns:a16="http://schemas.microsoft.com/office/drawing/2014/main" id="{AAAA6E4B-3072-4C4B-8BF3-45CB89488346}"/>
            </a:ext>
          </a:extLst>
        </xdr:cNvPr>
        <xdr:cNvSpPr/>
      </xdr:nvSpPr>
      <xdr:spPr>
        <a:xfrm>
          <a:off x="8445500" y="1407012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161037</xdr:rowOff>
    </xdr:from>
    <xdr:to>
      <xdr:col>46</xdr:col>
      <xdr:colOff>38100</xdr:colOff>
      <xdr:row>84</xdr:row>
      <xdr:rowOff>91187</xdr:rowOff>
    </xdr:to>
    <xdr:sp macro="" textlink="">
      <xdr:nvSpPr>
        <xdr:cNvPr id="351" name="フローチャート: 判断 350">
          <a:extLst>
            <a:ext uri="{FF2B5EF4-FFF2-40B4-BE49-F238E27FC236}">
              <a16:creationId xmlns:a16="http://schemas.microsoft.com/office/drawing/2014/main" id="{C8AD6375-EB96-4920-9120-AAF5D2453E5B}"/>
            </a:ext>
          </a:extLst>
        </xdr:cNvPr>
        <xdr:cNvSpPr/>
      </xdr:nvSpPr>
      <xdr:spPr>
        <a:xfrm>
          <a:off x="7670800" y="1407515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162864</xdr:rowOff>
    </xdr:from>
    <xdr:to>
      <xdr:col>41</xdr:col>
      <xdr:colOff>101600</xdr:colOff>
      <xdr:row>84</xdr:row>
      <xdr:rowOff>93014</xdr:rowOff>
    </xdr:to>
    <xdr:sp macro="" textlink="">
      <xdr:nvSpPr>
        <xdr:cNvPr id="352" name="フローチャート: 判断 351">
          <a:extLst>
            <a:ext uri="{FF2B5EF4-FFF2-40B4-BE49-F238E27FC236}">
              <a16:creationId xmlns:a16="http://schemas.microsoft.com/office/drawing/2014/main" id="{FF6CF566-CBA1-47D2-91BE-347263A8C39E}"/>
            </a:ext>
          </a:extLst>
        </xdr:cNvPr>
        <xdr:cNvSpPr/>
      </xdr:nvSpPr>
      <xdr:spPr>
        <a:xfrm>
          <a:off x="6873240" y="1407698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154178</xdr:rowOff>
    </xdr:from>
    <xdr:to>
      <xdr:col>36</xdr:col>
      <xdr:colOff>165100</xdr:colOff>
      <xdr:row>84</xdr:row>
      <xdr:rowOff>84328</xdr:rowOff>
    </xdr:to>
    <xdr:sp macro="" textlink="">
      <xdr:nvSpPr>
        <xdr:cNvPr id="353" name="フローチャート: 判断 352">
          <a:extLst>
            <a:ext uri="{FF2B5EF4-FFF2-40B4-BE49-F238E27FC236}">
              <a16:creationId xmlns:a16="http://schemas.microsoft.com/office/drawing/2014/main" id="{C3D04FAB-ECC1-47FD-9F2B-F02C2AAA0778}"/>
            </a:ext>
          </a:extLst>
        </xdr:cNvPr>
        <xdr:cNvSpPr/>
      </xdr:nvSpPr>
      <xdr:spPr>
        <a:xfrm>
          <a:off x="6098540" y="1406829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3B4361AF-145F-4A56-83C0-3BB1F46CB021}"/>
            </a:ext>
          </a:extLst>
        </xdr:cNvPr>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79EEF700-60C9-4267-A050-BFC7E564F5E4}"/>
            </a:ext>
          </a:extLst>
        </xdr:cNvPr>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8671FFC5-1D66-4DD9-8B75-14C74A87B461}"/>
            </a:ext>
          </a:extLst>
        </xdr:cNvPr>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FC05DB8E-9E6D-466B-AA57-C1FB1118B278}"/>
            </a:ext>
          </a:extLst>
        </xdr:cNvPr>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3DD43900-B370-4F0E-A692-29DCE6E2613D}"/>
            </a:ext>
          </a:extLst>
        </xdr:cNvPr>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82</xdr:row>
      <xdr:rowOff>99313</xdr:rowOff>
    </xdr:from>
    <xdr:to>
      <xdr:col>55</xdr:col>
      <xdr:colOff>50800</xdr:colOff>
      <xdr:row>83</xdr:row>
      <xdr:rowOff>29463</xdr:rowOff>
    </xdr:to>
    <xdr:sp macro="" textlink="">
      <xdr:nvSpPr>
        <xdr:cNvPr id="359" name="楕円 358">
          <a:extLst>
            <a:ext uri="{FF2B5EF4-FFF2-40B4-BE49-F238E27FC236}">
              <a16:creationId xmlns:a16="http://schemas.microsoft.com/office/drawing/2014/main" id="{E81FFB9F-4608-4BFF-B708-B6D3C7F4386E}"/>
            </a:ext>
          </a:extLst>
        </xdr:cNvPr>
        <xdr:cNvSpPr/>
      </xdr:nvSpPr>
      <xdr:spPr>
        <a:xfrm>
          <a:off x="9192260" y="1384579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81</xdr:row>
      <xdr:rowOff>122190</xdr:rowOff>
    </xdr:from>
    <xdr:ext cx="469744" cy="259045"/>
    <xdr:sp macro="" textlink="">
      <xdr:nvSpPr>
        <xdr:cNvPr id="360" name="【公営住宅】&#10;一人当たり面積該当値テキスト">
          <a:extLst>
            <a:ext uri="{FF2B5EF4-FFF2-40B4-BE49-F238E27FC236}">
              <a16:creationId xmlns:a16="http://schemas.microsoft.com/office/drawing/2014/main" id="{B3B1C930-2DA1-4E31-8D98-712EC8A12D00}"/>
            </a:ext>
          </a:extLst>
        </xdr:cNvPr>
        <xdr:cNvSpPr txBox="1"/>
      </xdr:nvSpPr>
      <xdr:spPr>
        <a:xfrm>
          <a:off x="9258300" y="137010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82</xdr:row>
      <xdr:rowOff>113488</xdr:rowOff>
    </xdr:from>
    <xdr:to>
      <xdr:col>50</xdr:col>
      <xdr:colOff>165100</xdr:colOff>
      <xdr:row>83</xdr:row>
      <xdr:rowOff>43638</xdr:rowOff>
    </xdr:to>
    <xdr:sp macro="" textlink="">
      <xdr:nvSpPr>
        <xdr:cNvPr id="361" name="楕円 360">
          <a:extLst>
            <a:ext uri="{FF2B5EF4-FFF2-40B4-BE49-F238E27FC236}">
              <a16:creationId xmlns:a16="http://schemas.microsoft.com/office/drawing/2014/main" id="{F30574AA-723B-497E-A867-2C3152A21FE6}"/>
            </a:ext>
          </a:extLst>
        </xdr:cNvPr>
        <xdr:cNvSpPr/>
      </xdr:nvSpPr>
      <xdr:spPr>
        <a:xfrm>
          <a:off x="8445500" y="1385996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82</xdr:row>
      <xdr:rowOff>150113</xdr:rowOff>
    </xdr:from>
    <xdr:to>
      <xdr:col>55</xdr:col>
      <xdr:colOff>0</xdr:colOff>
      <xdr:row>82</xdr:row>
      <xdr:rowOff>164288</xdr:rowOff>
    </xdr:to>
    <xdr:cxnSp macro="">
      <xdr:nvCxnSpPr>
        <xdr:cNvPr id="362" name="直線コネクタ 361">
          <a:extLst>
            <a:ext uri="{FF2B5EF4-FFF2-40B4-BE49-F238E27FC236}">
              <a16:creationId xmlns:a16="http://schemas.microsoft.com/office/drawing/2014/main" id="{0647F3C7-70DB-4298-889C-00000FD8B5E8}"/>
            </a:ext>
          </a:extLst>
        </xdr:cNvPr>
        <xdr:cNvCxnSpPr/>
      </xdr:nvCxnSpPr>
      <xdr:spPr>
        <a:xfrm flipV="1">
          <a:off x="8496300" y="13896593"/>
          <a:ext cx="723900" cy="14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82</xdr:row>
      <xdr:rowOff>112116</xdr:rowOff>
    </xdr:from>
    <xdr:to>
      <xdr:col>46</xdr:col>
      <xdr:colOff>38100</xdr:colOff>
      <xdr:row>83</xdr:row>
      <xdr:rowOff>42266</xdr:rowOff>
    </xdr:to>
    <xdr:sp macro="" textlink="">
      <xdr:nvSpPr>
        <xdr:cNvPr id="363" name="楕円 362">
          <a:extLst>
            <a:ext uri="{FF2B5EF4-FFF2-40B4-BE49-F238E27FC236}">
              <a16:creationId xmlns:a16="http://schemas.microsoft.com/office/drawing/2014/main" id="{3C81756E-42D6-4396-8844-FA806FC0DC34}"/>
            </a:ext>
          </a:extLst>
        </xdr:cNvPr>
        <xdr:cNvSpPr/>
      </xdr:nvSpPr>
      <xdr:spPr>
        <a:xfrm>
          <a:off x="7670800" y="1385859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82</xdr:row>
      <xdr:rowOff>162916</xdr:rowOff>
    </xdr:from>
    <xdr:to>
      <xdr:col>50</xdr:col>
      <xdr:colOff>114300</xdr:colOff>
      <xdr:row>82</xdr:row>
      <xdr:rowOff>164288</xdr:rowOff>
    </xdr:to>
    <xdr:cxnSp macro="">
      <xdr:nvCxnSpPr>
        <xdr:cNvPr id="364" name="直線コネクタ 363">
          <a:extLst>
            <a:ext uri="{FF2B5EF4-FFF2-40B4-BE49-F238E27FC236}">
              <a16:creationId xmlns:a16="http://schemas.microsoft.com/office/drawing/2014/main" id="{C247E854-FC64-430C-B492-F05D605CAB86}"/>
            </a:ext>
          </a:extLst>
        </xdr:cNvPr>
        <xdr:cNvCxnSpPr/>
      </xdr:nvCxnSpPr>
      <xdr:spPr>
        <a:xfrm>
          <a:off x="7713980" y="13909396"/>
          <a:ext cx="782320" cy="1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82</xdr:row>
      <xdr:rowOff>169723</xdr:rowOff>
    </xdr:from>
    <xdr:to>
      <xdr:col>41</xdr:col>
      <xdr:colOff>101600</xdr:colOff>
      <xdr:row>83</xdr:row>
      <xdr:rowOff>99873</xdr:rowOff>
    </xdr:to>
    <xdr:sp macro="" textlink="">
      <xdr:nvSpPr>
        <xdr:cNvPr id="365" name="楕円 364">
          <a:extLst>
            <a:ext uri="{FF2B5EF4-FFF2-40B4-BE49-F238E27FC236}">
              <a16:creationId xmlns:a16="http://schemas.microsoft.com/office/drawing/2014/main" id="{1EB68811-9267-4759-97D8-9B8BEB47B03F}"/>
            </a:ext>
          </a:extLst>
        </xdr:cNvPr>
        <xdr:cNvSpPr/>
      </xdr:nvSpPr>
      <xdr:spPr>
        <a:xfrm>
          <a:off x="6873240" y="1391620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82</xdr:row>
      <xdr:rowOff>162916</xdr:rowOff>
    </xdr:from>
    <xdr:to>
      <xdr:col>45</xdr:col>
      <xdr:colOff>177800</xdr:colOff>
      <xdr:row>83</xdr:row>
      <xdr:rowOff>49073</xdr:rowOff>
    </xdr:to>
    <xdr:cxnSp macro="">
      <xdr:nvCxnSpPr>
        <xdr:cNvPr id="366" name="直線コネクタ 365">
          <a:extLst>
            <a:ext uri="{FF2B5EF4-FFF2-40B4-BE49-F238E27FC236}">
              <a16:creationId xmlns:a16="http://schemas.microsoft.com/office/drawing/2014/main" id="{136CB68C-23B4-4A89-8E15-94E9AB2326F2}"/>
            </a:ext>
          </a:extLst>
        </xdr:cNvPr>
        <xdr:cNvCxnSpPr/>
      </xdr:nvCxnSpPr>
      <xdr:spPr>
        <a:xfrm flipV="1">
          <a:off x="6924040" y="13909396"/>
          <a:ext cx="789940" cy="53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83</xdr:row>
      <xdr:rowOff>44450</xdr:rowOff>
    </xdr:from>
    <xdr:to>
      <xdr:col>36</xdr:col>
      <xdr:colOff>165100</xdr:colOff>
      <xdr:row>83</xdr:row>
      <xdr:rowOff>146050</xdr:rowOff>
    </xdr:to>
    <xdr:sp macro="" textlink="">
      <xdr:nvSpPr>
        <xdr:cNvPr id="367" name="楕円 366">
          <a:extLst>
            <a:ext uri="{FF2B5EF4-FFF2-40B4-BE49-F238E27FC236}">
              <a16:creationId xmlns:a16="http://schemas.microsoft.com/office/drawing/2014/main" id="{6AAE6529-D333-41EC-BC3F-08BBB6835858}"/>
            </a:ext>
          </a:extLst>
        </xdr:cNvPr>
        <xdr:cNvSpPr/>
      </xdr:nvSpPr>
      <xdr:spPr>
        <a:xfrm>
          <a:off x="6098540" y="13958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83</xdr:row>
      <xdr:rowOff>49073</xdr:rowOff>
    </xdr:from>
    <xdr:to>
      <xdr:col>41</xdr:col>
      <xdr:colOff>50800</xdr:colOff>
      <xdr:row>83</xdr:row>
      <xdr:rowOff>95250</xdr:rowOff>
    </xdr:to>
    <xdr:cxnSp macro="">
      <xdr:nvCxnSpPr>
        <xdr:cNvPr id="368" name="直線コネクタ 367">
          <a:extLst>
            <a:ext uri="{FF2B5EF4-FFF2-40B4-BE49-F238E27FC236}">
              <a16:creationId xmlns:a16="http://schemas.microsoft.com/office/drawing/2014/main" id="{153F57AA-47CF-403A-9630-56CB06F17769}"/>
            </a:ext>
          </a:extLst>
        </xdr:cNvPr>
        <xdr:cNvCxnSpPr/>
      </xdr:nvCxnSpPr>
      <xdr:spPr>
        <a:xfrm flipV="1">
          <a:off x="6149340" y="13963193"/>
          <a:ext cx="774700" cy="46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77285</xdr:rowOff>
    </xdr:from>
    <xdr:ext cx="469744" cy="259045"/>
    <xdr:sp macro="" textlink="">
      <xdr:nvSpPr>
        <xdr:cNvPr id="369" name="n_1aveValue【公営住宅】&#10;一人当たり面積">
          <a:extLst>
            <a:ext uri="{FF2B5EF4-FFF2-40B4-BE49-F238E27FC236}">
              <a16:creationId xmlns:a16="http://schemas.microsoft.com/office/drawing/2014/main" id="{E8631392-37A5-43F0-83FD-BE73CB3CF593}"/>
            </a:ext>
          </a:extLst>
        </xdr:cNvPr>
        <xdr:cNvSpPr txBox="1"/>
      </xdr:nvSpPr>
      <xdr:spPr>
        <a:xfrm>
          <a:off x="8271587" y="14159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82314</xdr:rowOff>
    </xdr:from>
    <xdr:ext cx="469744" cy="259045"/>
    <xdr:sp macro="" textlink="">
      <xdr:nvSpPr>
        <xdr:cNvPr id="370" name="n_2aveValue【公営住宅】&#10;一人当たり面積">
          <a:extLst>
            <a:ext uri="{FF2B5EF4-FFF2-40B4-BE49-F238E27FC236}">
              <a16:creationId xmlns:a16="http://schemas.microsoft.com/office/drawing/2014/main" id="{D5F5C52F-E2FA-4196-8D8D-642337C586AC}"/>
            </a:ext>
          </a:extLst>
        </xdr:cNvPr>
        <xdr:cNvSpPr txBox="1"/>
      </xdr:nvSpPr>
      <xdr:spPr>
        <a:xfrm>
          <a:off x="7509587" y="141640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84141</xdr:rowOff>
    </xdr:from>
    <xdr:ext cx="469744" cy="259045"/>
    <xdr:sp macro="" textlink="">
      <xdr:nvSpPr>
        <xdr:cNvPr id="371" name="n_3aveValue【公営住宅】&#10;一人当たり面積">
          <a:extLst>
            <a:ext uri="{FF2B5EF4-FFF2-40B4-BE49-F238E27FC236}">
              <a16:creationId xmlns:a16="http://schemas.microsoft.com/office/drawing/2014/main" id="{38EBCADB-AA3B-4C98-8F6C-199816C5AF9D}"/>
            </a:ext>
          </a:extLst>
        </xdr:cNvPr>
        <xdr:cNvSpPr txBox="1"/>
      </xdr:nvSpPr>
      <xdr:spPr>
        <a:xfrm>
          <a:off x="6712027" y="141659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75455</xdr:rowOff>
    </xdr:from>
    <xdr:ext cx="469744" cy="259045"/>
    <xdr:sp macro="" textlink="">
      <xdr:nvSpPr>
        <xdr:cNvPr id="372" name="n_4aveValue【公営住宅】&#10;一人当たり面積">
          <a:extLst>
            <a:ext uri="{FF2B5EF4-FFF2-40B4-BE49-F238E27FC236}">
              <a16:creationId xmlns:a16="http://schemas.microsoft.com/office/drawing/2014/main" id="{B75BFA5B-A4DC-4A2C-AF3D-A49B9C285DE9}"/>
            </a:ext>
          </a:extLst>
        </xdr:cNvPr>
        <xdr:cNvSpPr txBox="1"/>
      </xdr:nvSpPr>
      <xdr:spPr>
        <a:xfrm>
          <a:off x="5937327" y="141572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81</xdr:row>
      <xdr:rowOff>60165</xdr:rowOff>
    </xdr:from>
    <xdr:ext cx="469744" cy="259045"/>
    <xdr:sp macro="" textlink="">
      <xdr:nvSpPr>
        <xdr:cNvPr id="373" name="n_1mainValue【公営住宅】&#10;一人当たり面積">
          <a:extLst>
            <a:ext uri="{FF2B5EF4-FFF2-40B4-BE49-F238E27FC236}">
              <a16:creationId xmlns:a16="http://schemas.microsoft.com/office/drawing/2014/main" id="{9E6DED83-8963-48A5-8E97-A26730DCD032}"/>
            </a:ext>
          </a:extLst>
        </xdr:cNvPr>
        <xdr:cNvSpPr txBox="1"/>
      </xdr:nvSpPr>
      <xdr:spPr>
        <a:xfrm>
          <a:off x="8271587" y="13639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81</xdr:row>
      <xdr:rowOff>58793</xdr:rowOff>
    </xdr:from>
    <xdr:ext cx="469744" cy="259045"/>
    <xdr:sp macro="" textlink="">
      <xdr:nvSpPr>
        <xdr:cNvPr id="374" name="n_2mainValue【公営住宅】&#10;一人当たり面積">
          <a:extLst>
            <a:ext uri="{FF2B5EF4-FFF2-40B4-BE49-F238E27FC236}">
              <a16:creationId xmlns:a16="http://schemas.microsoft.com/office/drawing/2014/main" id="{4EF84DC1-E6D4-4C1E-A17F-1C2708CFE1FC}"/>
            </a:ext>
          </a:extLst>
        </xdr:cNvPr>
        <xdr:cNvSpPr txBox="1"/>
      </xdr:nvSpPr>
      <xdr:spPr>
        <a:xfrm>
          <a:off x="7509587" y="136376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81</xdr:row>
      <xdr:rowOff>116400</xdr:rowOff>
    </xdr:from>
    <xdr:ext cx="469744" cy="259045"/>
    <xdr:sp macro="" textlink="">
      <xdr:nvSpPr>
        <xdr:cNvPr id="375" name="n_3mainValue【公営住宅】&#10;一人当たり面積">
          <a:extLst>
            <a:ext uri="{FF2B5EF4-FFF2-40B4-BE49-F238E27FC236}">
              <a16:creationId xmlns:a16="http://schemas.microsoft.com/office/drawing/2014/main" id="{18491937-EC32-4371-A0B9-668261DCAB9B}"/>
            </a:ext>
          </a:extLst>
        </xdr:cNvPr>
        <xdr:cNvSpPr txBox="1"/>
      </xdr:nvSpPr>
      <xdr:spPr>
        <a:xfrm>
          <a:off x="6712027" y="13695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81</xdr:row>
      <xdr:rowOff>162577</xdr:rowOff>
    </xdr:from>
    <xdr:ext cx="469744" cy="259045"/>
    <xdr:sp macro="" textlink="">
      <xdr:nvSpPr>
        <xdr:cNvPr id="376" name="n_4mainValue【公営住宅】&#10;一人当たり面積">
          <a:extLst>
            <a:ext uri="{FF2B5EF4-FFF2-40B4-BE49-F238E27FC236}">
              <a16:creationId xmlns:a16="http://schemas.microsoft.com/office/drawing/2014/main" id="{9EB28DDC-686C-46FA-9A38-2F60FAAEF7D2}"/>
            </a:ext>
          </a:extLst>
        </xdr:cNvPr>
        <xdr:cNvSpPr txBox="1"/>
      </xdr:nvSpPr>
      <xdr:spPr>
        <a:xfrm>
          <a:off x="5937327" y="13741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7" name="正方形/長方形 376">
          <a:extLst>
            <a:ext uri="{FF2B5EF4-FFF2-40B4-BE49-F238E27FC236}">
              <a16:creationId xmlns:a16="http://schemas.microsoft.com/office/drawing/2014/main" id="{464296CA-2822-46BB-A584-FA6678A8972A}"/>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8" name="正方形/長方形 377">
          <a:extLst>
            <a:ext uri="{FF2B5EF4-FFF2-40B4-BE49-F238E27FC236}">
              <a16:creationId xmlns:a16="http://schemas.microsoft.com/office/drawing/2014/main" id="{1952D309-C142-4CB7-A95E-5D460C272D83}"/>
            </a:ext>
          </a:extLst>
        </xdr:cNvPr>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9" name="正方形/長方形 378">
          <a:extLst>
            <a:ext uri="{FF2B5EF4-FFF2-40B4-BE49-F238E27FC236}">
              <a16:creationId xmlns:a16="http://schemas.microsoft.com/office/drawing/2014/main" id="{2CB7DE28-E3B7-499A-A69B-58CC63024328}"/>
            </a:ext>
          </a:extLst>
        </xdr:cNvPr>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0" name="正方形/長方形 379">
          <a:extLst>
            <a:ext uri="{FF2B5EF4-FFF2-40B4-BE49-F238E27FC236}">
              <a16:creationId xmlns:a16="http://schemas.microsoft.com/office/drawing/2014/main" id="{66153E3F-A701-4690-A022-DDFA930D50AB}"/>
            </a:ext>
          </a:extLst>
        </xdr:cNvPr>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1" name="正方形/長方形 380">
          <a:extLst>
            <a:ext uri="{FF2B5EF4-FFF2-40B4-BE49-F238E27FC236}">
              <a16:creationId xmlns:a16="http://schemas.microsoft.com/office/drawing/2014/main" id="{B5063C90-3222-4FB7-A98C-D324ACB9C5AC}"/>
            </a:ext>
          </a:extLst>
        </xdr:cNvPr>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2" name="正方形/長方形 381">
          <a:extLst>
            <a:ext uri="{FF2B5EF4-FFF2-40B4-BE49-F238E27FC236}">
              <a16:creationId xmlns:a16="http://schemas.microsoft.com/office/drawing/2014/main" id="{440DD55B-D11A-4EEC-9E68-02CA24D50305}"/>
            </a:ext>
          </a:extLst>
        </xdr:cNvPr>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3" name="正方形/長方形 382">
          <a:extLst>
            <a:ext uri="{FF2B5EF4-FFF2-40B4-BE49-F238E27FC236}">
              <a16:creationId xmlns:a16="http://schemas.microsoft.com/office/drawing/2014/main" id="{CC7631BA-CF6F-47B0-9091-B8E491719BD7}"/>
            </a:ext>
          </a:extLst>
        </xdr:cNvPr>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4" name="正方形/長方形 383">
          <a:extLst>
            <a:ext uri="{FF2B5EF4-FFF2-40B4-BE49-F238E27FC236}">
              <a16:creationId xmlns:a16="http://schemas.microsoft.com/office/drawing/2014/main" id="{B29ADFC6-E301-49B0-BEB4-29CB7B0049A3}"/>
            </a:ext>
          </a:extLst>
        </xdr:cNvPr>
        <xdr:cNvSpPr/>
      </xdr:nvSpPr>
      <xdr:spPr>
        <a:xfrm>
          <a:off x="67056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5" name="テキスト ボックス 384">
          <a:extLst>
            <a:ext uri="{FF2B5EF4-FFF2-40B4-BE49-F238E27FC236}">
              <a16:creationId xmlns:a16="http://schemas.microsoft.com/office/drawing/2014/main" id="{511D007E-C9A4-4E50-A735-0E52F81B94D0}"/>
            </a:ext>
          </a:extLst>
        </xdr:cNvPr>
        <xdr:cNvSpPr txBox="1"/>
      </xdr:nvSpPr>
      <xdr:spPr>
        <a:xfrm>
          <a:off x="65532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6" name="直線コネクタ 385">
          <a:extLst>
            <a:ext uri="{FF2B5EF4-FFF2-40B4-BE49-F238E27FC236}">
              <a16:creationId xmlns:a16="http://schemas.microsoft.com/office/drawing/2014/main" id="{DD6BFCF2-0029-46B3-B59C-FEE75DE6DBD2}"/>
            </a:ext>
          </a:extLst>
        </xdr:cNvPr>
        <xdr:cNvCxnSpPr/>
      </xdr:nvCxnSpPr>
      <xdr:spPr>
        <a:xfrm>
          <a:off x="67056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7" name="テキスト ボックス 386">
          <a:extLst>
            <a:ext uri="{FF2B5EF4-FFF2-40B4-BE49-F238E27FC236}">
              <a16:creationId xmlns:a16="http://schemas.microsoft.com/office/drawing/2014/main" id="{4D9E33B7-EFD8-4039-BB9E-CEDF1BCBB888}"/>
            </a:ext>
          </a:extLst>
        </xdr:cNvPr>
        <xdr:cNvSpPr txBox="1"/>
      </xdr:nvSpPr>
      <xdr:spPr>
        <a:xfrm>
          <a:off x="27196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76200</xdr:rowOff>
    </xdr:from>
    <xdr:to>
      <xdr:col>28</xdr:col>
      <xdr:colOff>114300</xdr:colOff>
      <xdr:row>108</xdr:row>
      <xdr:rowOff>76200</xdr:rowOff>
    </xdr:to>
    <xdr:cxnSp macro="">
      <xdr:nvCxnSpPr>
        <xdr:cNvPr id="388" name="直線コネクタ 387">
          <a:extLst>
            <a:ext uri="{FF2B5EF4-FFF2-40B4-BE49-F238E27FC236}">
              <a16:creationId xmlns:a16="http://schemas.microsoft.com/office/drawing/2014/main" id="{1E58E33E-E4FE-4D61-9433-526FEE0FBBCB}"/>
            </a:ext>
          </a:extLst>
        </xdr:cNvPr>
        <xdr:cNvCxnSpPr/>
      </xdr:nvCxnSpPr>
      <xdr:spPr>
        <a:xfrm>
          <a:off x="670560" y="181813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107</xdr:row>
      <xdr:rowOff>105427</xdr:rowOff>
    </xdr:from>
    <xdr:ext cx="467179" cy="259045"/>
    <xdr:sp macro="" textlink="">
      <xdr:nvSpPr>
        <xdr:cNvPr id="389" name="テキスト ボックス 388">
          <a:extLst>
            <a:ext uri="{FF2B5EF4-FFF2-40B4-BE49-F238E27FC236}">
              <a16:creationId xmlns:a16="http://schemas.microsoft.com/office/drawing/2014/main" id="{A02D689C-1F76-42A4-9929-E17AA0D8669A}"/>
            </a:ext>
          </a:extLst>
        </xdr:cNvPr>
        <xdr:cNvSpPr txBox="1"/>
      </xdr:nvSpPr>
      <xdr:spPr>
        <a:xfrm>
          <a:off x="271961" y="180429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133350</xdr:rowOff>
    </xdr:from>
    <xdr:to>
      <xdr:col>28</xdr:col>
      <xdr:colOff>114300</xdr:colOff>
      <xdr:row>105</xdr:row>
      <xdr:rowOff>133350</xdr:rowOff>
    </xdr:to>
    <xdr:cxnSp macro="">
      <xdr:nvCxnSpPr>
        <xdr:cNvPr id="390" name="直線コネクタ 389">
          <a:extLst>
            <a:ext uri="{FF2B5EF4-FFF2-40B4-BE49-F238E27FC236}">
              <a16:creationId xmlns:a16="http://schemas.microsoft.com/office/drawing/2014/main" id="{2EAA4524-266A-46D7-8E2B-5C09C16C0C60}"/>
            </a:ext>
          </a:extLst>
        </xdr:cNvPr>
        <xdr:cNvCxnSpPr/>
      </xdr:nvCxnSpPr>
      <xdr:spPr>
        <a:xfrm>
          <a:off x="670560" y="177355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162577</xdr:rowOff>
    </xdr:from>
    <xdr:ext cx="403059" cy="259045"/>
    <xdr:sp macro="" textlink="">
      <xdr:nvSpPr>
        <xdr:cNvPr id="391" name="テキスト ボックス 390">
          <a:extLst>
            <a:ext uri="{FF2B5EF4-FFF2-40B4-BE49-F238E27FC236}">
              <a16:creationId xmlns:a16="http://schemas.microsoft.com/office/drawing/2014/main" id="{CA06D147-699F-4C46-918A-47D7A4506168}"/>
            </a:ext>
          </a:extLst>
        </xdr:cNvPr>
        <xdr:cNvSpPr txBox="1"/>
      </xdr:nvSpPr>
      <xdr:spPr>
        <a:xfrm>
          <a:off x="336081" y="175971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19050</xdr:rowOff>
    </xdr:from>
    <xdr:to>
      <xdr:col>28</xdr:col>
      <xdr:colOff>114300</xdr:colOff>
      <xdr:row>103</xdr:row>
      <xdr:rowOff>19050</xdr:rowOff>
    </xdr:to>
    <xdr:cxnSp macro="">
      <xdr:nvCxnSpPr>
        <xdr:cNvPr id="392" name="直線コネクタ 391">
          <a:extLst>
            <a:ext uri="{FF2B5EF4-FFF2-40B4-BE49-F238E27FC236}">
              <a16:creationId xmlns:a16="http://schemas.microsoft.com/office/drawing/2014/main" id="{CCF16759-9268-4B40-AAF6-0ADCBBBD47D6}"/>
            </a:ext>
          </a:extLst>
        </xdr:cNvPr>
        <xdr:cNvCxnSpPr/>
      </xdr:nvCxnSpPr>
      <xdr:spPr>
        <a:xfrm>
          <a:off x="670560" y="172859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48277</xdr:rowOff>
    </xdr:from>
    <xdr:ext cx="403059" cy="259045"/>
    <xdr:sp macro="" textlink="">
      <xdr:nvSpPr>
        <xdr:cNvPr id="393" name="テキスト ボックス 392">
          <a:extLst>
            <a:ext uri="{FF2B5EF4-FFF2-40B4-BE49-F238E27FC236}">
              <a16:creationId xmlns:a16="http://schemas.microsoft.com/office/drawing/2014/main" id="{90AC0A3D-FD2D-4839-A283-C075566CD127}"/>
            </a:ext>
          </a:extLst>
        </xdr:cNvPr>
        <xdr:cNvSpPr txBox="1"/>
      </xdr:nvSpPr>
      <xdr:spPr>
        <a:xfrm>
          <a:off x="336081" y="171475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76200</xdr:rowOff>
    </xdr:from>
    <xdr:to>
      <xdr:col>28</xdr:col>
      <xdr:colOff>114300</xdr:colOff>
      <xdr:row>100</xdr:row>
      <xdr:rowOff>76200</xdr:rowOff>
    </xdr:to>
    <xdr:cxnSp macro="">
      <xdr:nvCxnSpPr>
        <xdr:cNvPr id="394" name="直線コネクタ 393">
          <a:extLst>
            <a:ext uri="{FF2B5EF4-FFF2-40B4-BE49-F238E27FC236}">
              <a16:creationId xmlns:a16="http://schemas.microsoft.com/office/drawing/2014/main" id="{DB6FD5DC-C64F-4EB0-AC21-DBFB81366AF0}"/>
            </a:ext>
          </a:extLst>
        </xdr:cNvPr>
        <xdr:cNvCxnSpPr/>
      </xdr:nvCxnSpPr>
      <xdr:spPr>
        <a:xfrm>
          <a:off x="670560" y="16840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105427</xdr:rowOff>
    </xdr:from>
    <xdr:ext cx="403059" cy="259045"/>
    <xdr:sp macro="" textlink="">
      <xdr:nvSpPr>
        <xdr:cNvPr id="395" name="テキスト ボックス 394">
          <a:extLst>
            <a:ext uri="{FF2B5EF4-FFF2-40B4-BE49-F238E27FC236}">
              <a16:creationId xmlns:a16="http://schemas.microsoft.com/office/drawing/2014/main" id="{FA7DDDBE-F2B8-449B-940B-7304904F8A72}"/>
            </a:ext>
          </a:extLst>
        </xdr:cNvPr>
        <xdr:cNvSpPr txBox="1"/>
      </xdr:nvSpPr>
      <xdr:spPr>
        <a:xfrm>
          <a:off x="336081" y="16701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6" name="直線コネクタ 395">
          <a:extLst>
            <a:ext uri="{FF2B5EF4-FFF2-40B4-BE49-F238E27FC236}">
              <a16:creationId xmlns:a16="http://schemas.microsoft.com/office/drawing/2014/main" id="{3E5D4D8E-9865-413F-BF57-3C2BC214F322}"/>
            </a:ext>
          </a:extLst>
        </xdr:cNvPr>
        <xdr:cNvCxnSpPr/>
      </xdr:nvCxnSpPr>
      <xdr:spPr>
        <a:xfrm>
          <a:off x="67056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96</xdr:row>
      <xdr:rowOff>162577</xdr:rowOff>
    </xdr:from>
    <xdr:ext cx="403059" cy="259045"/>
    <xdr:sp macro="" textlink="">
      <xdr:nvSpPr>
        <xdr:cNvPr id="397" name="テキスト ボックス 396">
          <a:extLst>
            <a:ext uri="{FF2B5EF4-FFF2-40B4-BE49-F238E27FC236}">
              <a16:creationId xmlns:a16="http://schemas.microsoft.com/office/drawing/2014/main" id="{DFE13B35-80F6-42F3-93BB-DC34B8086990}"/>
            </a:ext>
          </a:extLst>
        </xdr:cNvPr>
        <xdr:cNvSpPr txBox="1"/>
      </xdr:nvSpPr>
      <xdr:spPr>
        <a:xfrm>
          <a:off x="336081" y="162560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98" name="【港湾・漁港】&#10;有形固定資産減価償却率グラフ枠">
          <a:extLst>
            <a:ext uri="{FF2B5EF4-FFF2-40B4-BE49-F238E27FC236}">
              <a16:creationId xmlns:a16="http://schemas.microsoft.com/office/drawing/2014/main" id="{6C4CF1DF-36E6-4F3A-BB57-2285309563D1}"/>
            </a:ext>
          </a:extLst>
        </xdr:cNvPr>
        <xdr:cNvSpPr/>
      </xdr:nvSpPr>
      <xdr:spPr>
        <a:xfrm>
          <a:off x="67056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101</xdr:row>
      <xdr:rowOff>9906</xdr:rowOff>
    </xdr:from>
    <xdr:to>
      <xdr:col>24</xdr:col>
      <xdr:colOff>62865</xdr:colOff>
      <xdr:row>107</xdr:row>
      <xdr:rowOff>135637</xdr:rowOff>
    </xdr:to>
    <xdr:cxnSp macro="">
      <xdr:nvCxnSpPr>
        <xdr:cNvPr id="399" name="直線コネクタ 398">
          <a:extLst>
            <a:ext uri="{FF2B5EF4-FFF2-40B4-BE49-F238E27FC236}">
              <a16:creationId xmlns:a16="http://schemas.microsoft.com/office/drawing/2014/main" id="{FB6DD599-21E1-4691-A629-E23C4E2011E8}"/>
            </a:ext>
          </a:extLst>
        </xdr:cNvPr>
        <xdr:cNvCxnSpPr/>
      </xdr:nvCxnSpPr>
      <xdr:spPr>
        <a:xfrm flipV="1">
          <a:off x="4086225" y="16941546"/>
          <a:ext cx="0" cy="11315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107</xdr:row>
      <xdr:rowOff>139464</xdr:rowOff>
    </xdr:from>
    <xdr:ext cx="405111" cy="259045"/>
    <xdr:sp macro="" textlink="">
      <xdr:nvSpPr>
        <xdr:cNvPr id="400" name="【港湾・漁港】&#10;有形固定資産減価償却率最小値テキスト">
          <a:extLst>
            <a:ext uri="{FF2B5EF4-FFF2-40B4-BE49-F238E27FC236}">
              <a16:creationId xmlns:a16="http://schemas.microsoft.com/office/drawing/2014/main" id="{84296018-EDCF-4C54-9972-55C6734C3C85}"/>
            </a:ext>
          </a:extLst>
        </xdr:cNvPr>
        <xdr:cNvSpPr txBox="1"/>
      </xdr:nvSpPr>
      <xdr:spPr>
        <a:xfrm>
          <a:off x="4124960" y="180769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107</xdr:row>
      <xdr:rowOff>135637</xdr:rowOff>
    </xdr:from>
    <xdr:to>
      <xdr:col>24</xdr:col>
      <xdr:colOff>152400</xdr:colOff>
      <xdr:row>107</xdr:row>
      <xdr:rowOff>135637</xdr:rowOff>
    </xdr:to>
    <xdr:cxnSp macro="">
      <xdr:nvCxnSpPr>
        <xdr:cNvPr id="401" name="直線コネクタ 400">
          <a:extLst>
            <a:ext uri="{FF2B5EF4-FFF2-40B4-BE49-F238E27FC236}">
              <a16:creationId xmlns:a16="http://schemas.microsoft.com/office/drawing/2014/main" id="{7B554BCE-5B6D-408A-A8FD-825F92568B8C}"/>
            </a:ext>
          </a:extLst>
        </xdr:cNvPr>
        <xdr:cNvCxnSpPr/>
      </xdr:nvCxnSpPr>
      <xdr:spPr>
        <a:xfrm>
          <a:off x="4020820" y="1807311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128033</xdr:rowOff>
    </xdr:from>
    <xdr:ext cx="405111" cy="259045"/>
    <xdr:sp macro="" textlink="">
      <xdr:nvSpPr>
        <xdr:cNvPr id="402" name="【港湾・漁港】&#10;有形固定資産減価償却率最大値テキスト">
          <a:extLst>
            <a:ext uri="{FF2B5EF4-FFF2-40B4-BE49-F238E27FC236}">
              <a16:creationId xmlns:a16="http://schemas.microsoft.com/office/drawing/2014/main" id="{CFED5A2C-767C-450D-923D-FAE4EB6DDB02}"/>
            </a:ext>
          </a:extLst>
        </xdr:cNvPr>
        <xdr:cNvSpPr txBox="1"/>
      </xdr:nvSpPr>
      <xdr:spPr>
        <a:xfrm>
          <a:off x="4124960" y="167243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101</xdr:row>
      <xdr:rowOff>9906</xdr:rowOff>
    </xdr:from>
    <xdr:to>
      <xdr:col>24</xdr:col>
      <xdr:colOff>152400</xdr:colOff>
      <xdr:row>101</xdr:row>
      <xdr:rowOff>9906</xdr:rowOff>
    </xdr:to>
    <xdr:cxnSp macro="">
      <xdr:nvCxnSpPr>
        <xdr:cNvPr id="403" name="直線コネクタ 402">
          <a:extLst>
            <a:ext uri="{FF2B5EF4-FFF2-40B4-BE49-F238E27FC236}">
              <a16:creationId xmlns:a16="http://schemas.microsoft.com/office/drawing/2014/main" id="{C11CC2EB-3FFB-42BD-BF5E-A08D98C33C19}"/>
            </a:ext>
          </a:extLst>
        </xdr:cNvPr>
        <xdr:cNvCxnSpPr/>
      </xdr:nvCxnSpPr>
      <xdr:spPr>
        <a:xfrm>
          <a:off x="4020820" y="1694154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72407</xdr:rowOff>
    </xdr:from>
    <xdr:ext cx="405111" cy="259045"/>
    <xdr:sp macro="" textlink="">
      <xdr:nvSpPr>
        <xdr:cNvPr id="404" name="【港湾・漁港】&#10;有形固定資産減価償却率平均値テキスト">
          <a:extLst>
            <a:ext uri="{FF2B5EF4-FFF2-40B4-BE49-F238E27FC236}">
              <a16:creationId xmlns:a16="http://schemas.microsoft.com/office/drawing/2014/main" id="{37F4BC7B-4AC3-4077-B20E-45A9C434D651}"/>
            </a:ext>
          </a:extLst>
        </xdr:cNvPr>
        <xdr:cNvSpPr txBox="1"/>
      </xdr:nvSpPr>
      <xdr:spPr>
        <a:xfrm>
          <a:off x="4124960" y="175069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93980</xdr:rowOff>
    </xdr:from>
    <xdr:to>
      <xdr:col>24</xdr:col>
      <xdr:colOff>114300</xdr:colOff>
      <xdr:row>105</xdr:row>
      <xdr:rowOff>24130</xdr:rowOff>
    </xdr:to>
    <xdr:sp macro="" textlink="">
      <xdr:nvSpPr>
        <xdr:cNvPr id="405" name="フローチャート: 判断 404">
          <a:extLst>
            <a:ext uri="{FF2B5EF4-FFF2-40B4-BE49-F238E27FC236}">
              <a16:creationId xmlns:a16="http://schemas.microsoft.com/office/drawing/2014/main" id="{5984B9BD-5E60-4AB8-BD19-786A133A3441}"/>
            </a:ext>
          </a:extLst>
        </xdr:cNvPr>
        <xdr:cNvSpPr/>
      </xdr:nvSpPr>
      <xdr:spPr>
        <a:xfrm>
          <a:off x="4036060" y="175285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25400</xdr:rowOff>
    </xdr:from>
    <xdr:to>
      <xdr:col>20</xdr:col>
      <xdr:colOff>38100</xdr:colOff>
      <xdr:row>104</xdr:row>
      <xdr:rowOff>127000</xdr:rowOff>
    </xdr:to>
    <xdr:sp macro="" textlink="">
      <xdr:nvSpPr>
        <xdr:cNvPr id="406" name="フローチャート: 判断 405">
          <a:extLst>
            <a:ext uri="{FF2B5EF4-FFF2-40B4-BE49-F238E27FC236}">
              <a16:creationId xmlns:a16="http://schemas.microsoft.com/office/drawing/2014/main" id="{AA00AE9A-304C-4673-8B33-87BA20D14BD2}"/>
            </a:ext>
          </a:extLst>
        </xdr:cNvPr>
        <xdr:cNvSpPr/>
      </xdr:nvSpPr>
      <xdr:spPr>
        <a:xfrm>
          <a:off x="3312160" y="1745996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102</xdr:row>
      <xdr:rowOff>160274</xdr:rowOff>
    </xdr:from>
    <xdr:to>
      <xdr:col>15</xdr:col>
      <xdr:colOff>101600</xdr:colOff>
      <xdr:row>103</xdr:row>
      <xdr:rowOff>90424</xdr:rowOff>
    </xdr:to>
    <xdr:sp macro="" textlink="">
      <xdr:nvSpPr>
        <xdr:cNvPr id="407" name="フローチャート: 判断 406">
          <a:extLst>
            <a:ext uri="{FF2B5EF4-FFF2-40B4-BE49-F238E27FC236}">
              <a16:creationId xmlns:a16="http://schemas.microsoft.com/office/drawing/2014/main" id="{37750158-2F7E-4868-A822-CCD253F4FEC7}"/>
            </a:ext>
          </a:extLst>
        </xdr:cNvPr>
        <xdr:cNvSpPr/>
      </xdr:nvSpPr>
      <xdr:spPr>
        <a:xfrm>
          <a:off x="2514600" y="1725955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102</xdr:row>
      <xdr:rowOff>121413</xdr:rowOff>
    </xdr:from>
    <xdr:to>
      <xdr:col>10</xdr:col>
      <xdr:colOff>165100</xdr:colOff>
      <xdr:row>103</xdr:row>
      <xdr:rowOff>51563</xdr:rowOff>
    </xdr:to>
    <xdr:sp macro="" textlink="">
      <xdr:nvSpPr>
        <xdr:cNvPr id="408" name="フローチャート: 判断 407">
          <a:extLst>
            <a:ext uri="{FF2B5EF4-FFF2-40B4-BE49-F238E27FC236}">
              <a16:creationId xmlns:a16="http://schemas.microsoft.com/office/drawing/2014/main" id="{2526BCD3-3773-4E65-9122-1E4841E1444B}"/>
            </a:ext>
          </a:extLst>
        </xdr:cNvPr>
        <xdr:cNvSpPr/>
      </xdr:nvSpPr>
      <xdr:spPr>
        <a:xfrm>
          <a:off x="1739900" y="1722069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102</xdr:row>
      <xdr:rowOff>100837</xdr:rowOff>
    </xdr:from>
    <xdr:to>
      <xdr:col>6</xdr:col>
      <xdr:colOff>38100</xdr:colOff>
      <xdr:row>103</xdr:row>
      <xdr:rowOff>30987</xdr:rowOff>
    </xdr:to>
    <xdr:sp macro="" textlink="">
      <xdr:nvSpPr>
        <xdr:cNvPr id="409" name="フローチャート: 判断 408">
          <a:extLst>
            <a:ext uri="{FF2B5EF4-FFF2-40B4-BE49-F238E27FC236}">
              <a16:creationId xmlns:a16="http://schemas.microsoft.com/office/drawing/2014/main" id="{F0DA0497-4278-45F1-9568-1FB9E6700ED2}"/>
            </a:ext>
          </a:extLst>
        </xdr:cNvPr>
        <xdr:cNvSpPr/>
      </xdr:nvSpPr>
      <xdr:spPr>
        <a:xfrm>
          <a:off x="965200" y="1720011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0" name="テキスト ボックス 409">
          <a:extLst>
            <a:ext uri="{FF2B5EF4-FFF2-40B4-BE49-F238E27FC236}">
              <a16:creationId xmlns:a16="http://schemas.microsoft.com/office/drawing/2014/main" id="{C5B69FF9-0498-42A0-B9B6-B5DF332435B3}"/>
            </a:ext>
          </a:extLst>
        </xdr:cNvPr>
        <xdr:cNvSpPr txBox="1"/>
      </xdr:nvSpPr>
      <xdr:spPr>
        <a:xfrm>
          <a:off x="39192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1" name="テキスト ボックス 410">
          <a:extLst>
            <a:ext uri="{FF2B5EF4-FFF2-40B4-BE49-F238E27FC236}">
              <a16:creationId xmlns:a16="http://schemas.microsoft.com/office/drawing/2014/main" id="{59D4452B-33D1-4754-B136-FDF2CE1BEDEC}"/>
            </a:ext>
          </a:extLst>
        </xdr:cNvPr>
        <xdr:cNvSpPr txBox="1"/>
      </xdr:nvSpPr>
      <xdr:spPr>
        <a:xfrm>
          <a:off x="3187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2" name="テキスト ボックス 411">
          <a:extLst>
            <a:ext uri="{FF2B5EF4-FFF2-40B4-BE49-F238E27FC236}">
              <a16:creationId xmlns:a16="http://schemas.microsoft.com/office/drawing/2014/main" id="{6B4B5C38-7901-44E4-88A4-D0E23F1ED0F2}"/>
            </a:ext>
          </a:extLst>
        </xdr:cNvPr>
        <xdr:cNvSpPr txBox="1"/>
      </xdr:nvSpPr>
      <xdr:spPr>
        <a:xfrm>
          <a:off x="2397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3" name="テキスト ボックス 412">
          <a:extLst>
            <a:ext uri="{FF2B5EF4-FFF2-40B4-BE49-F238E27FC236}">
              <a16:creationId xmlns:a16="http://schemas.microsoft.com/office/drawing/2014/main" id="{21E140D4-AB14-4715-B59D-1990F913BBDD}"/>
            </a:ext>
          </a:extLst>
        </xdr:cNvPr>
        <xdr:cNvSpPr txBox="1"/>
      </xdr:nvSpPr>
      <xdr:spPr>
        <a:xfrm>
          <a:off x="16230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4" name="テキスト ボックス 413">
          <a:extLst>
            <a:ext uri="{FF2B5EF4-FFF2-40B4-BE49-F238E27FC236}">
              <a16:creationId xmlns:a16="http://schemas.microsoft.com/office/drawing/2014/main" id="{53BFD56E-9370-4982-9C9C-6708D6C7F27B}"/>
            </a:ext>
          </a:extLst>
        </xdr:cNvPr>
        <xdr:cNvSpPr txBox="1"/>
      </xdr:nvSpPr>
      <xdr:spPr>
        <a:xfrm>
          <a:off x="8407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101</xdr:row>
      <xdr:rowOff>16256</xdr:rowOff>
    </xdr:from>
    <xdr:to>
      <xdr:col>24</xdr:col>
      <xdr:colOff>114300</xdr:colOff>
      <xdr:row>101</xdr:row>
      <xdr:rowOff>117856</xdr:rowOff>
    </xdr:to>
    <xdr:sp macro="" textlink="">
      <xdr:nvSpPr>
        <xdr:cNvPr id="415" name="楕円 414">
          <a:extLst>
            <a:ext uri="{FF2B5EF4-FFF2-40B4-BE49-F238E27FC236}">
              <a16:creationId xmlns:a16="http://schemas.microsoft.com/office/drawing/2014/main" id="{4B19DB13-0D2D-415E-8EAC-C2712DBAEA3F}"/>
            </a:ext>
          </a:extLst>
        </xdr:cNvPr>
        <xdr:cNvSpPr/>
      </xdr:nvSpPr>
      <xdr:spPr>
        <a:xfrm>
          <a:off x="4036060" y="16947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100</xdr:row>
      <xdr:rowOff>102633</xdr:rowOff>
    </xdr:from>
    <xdr:ext cx="405111" cy="259045"/>
    <xdr:sp macro="" textlink="">
      <xdr:nvSpPr>
        <xdr:cNvPr id="416" name="【港湾・漁港】&#10;有形固定資産減価償却率該当値テキスト">
          <a:extLst>
            <a:ext uri="{FF2B5EF4-FFF2-40B4-BE49-F238E27FC236}">
              <a16:creationId xmlns:a16="http://schemas.microsoft.com/office/drawing/2014/main" id="{3BBC83CE-FAD1-4568-B771-A95E65553B33}"/>
            </a:ext>
          </a:extLst>
        </xdr:cNvPr>
        <xdr:cNvSpPr txBox="1"/>
      </xdr:nvSpPr>
      <xdr:spPr>
        <a:xfrm>
          <a:off x="4124960" y="168666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100</xdr:row>
      <xdr:rowOff>144272</xdr:rowOff>
    </xdr:from>
    <xdr:to>
      <xdr:col>20</xdr:col>
      <xdr:colOff>38100</xdr:colOff>
      <xdr:row>101</xdr:row>
      <xdr:rowOff>74422</xdr:rowOff>
    </xdr:to>
    <xdr:sp macro="" textlink="">
      <xdr:nvSpPr>
        <xdr:cNvPr id="417" name="楕円 416">
          <a:extLst>
            <a:ext uri="{FF2B5EF4-FFF2-40B4-BE49-F238E27FC236}">
              <a16:creationId xmlns:a16="http://schemas.microsoft.com/office/drawing/2014/main" id="{9B651625-2BE6-4A92-85E0-29DB96FE00B9}"/>
            </a:ext>
          </a:extLst>
        </xdr:cNvPr>
        <xdr:cNvSpPr/>
      </xdr:nvSpPr>
      <xdr:spPr>
        <a:xfrm>
          <a:off x="3312160" y="1690827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101</xdr:row>
      <xdr:rowOff>23622</xdr:rowOff>
    </xdr:from>
    <xdr:to>
      <xdr:col>24</xdr:col>
      <xdr:colOff>63500</xdr:colOff>
      <xdr:row>101</xdr:row>
      <xdr:rowOff>67056</xdr:rowOff>
    </xdr:to>
    <xdr:cxnSp macro="">
      <xdr:nvCxnSpPr>
        <xdr:cNvPr id="418" name="直線コネクタ 417">
          <a:extLst>
            <a:ext uri="{FF2B5EF4-FFF2-40B4-BE49-F238E27FC236}">
              <a16:creationId xmlns:a16="http://schemas.microsoft.com/office/drawing/2014/main" id="{9DFEFE0B-D176-42BA-8AAE-AF0636E61A74}"/>
            </a:ext>
          </a:extLst>
        </xdr:cNvPr>
        <xdr:cNvCxnSpPr/>
      </xdr:nvCxnSpPr>
      <xdr:spPr>
        <a:xfrm>
          <a:off x="3355340" y="16955262"/>
          <a:ext cx="73152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100</xdr:row>
      <xdr:rowOff>119126</xdr:rowOff>
    </xdr:from>
    <xdr:to>
      <xdr:col>15</xdr:col>
      <xdr:colOff>101600</xdr:colOff>
      <xdr:row>101</xdr:row>
      <xdr:rowOff>49276</xdr:rowOff>
    </xdr:to>
    <xdr:sp macro="" textlink="">
      <xdr:nvSpPr>
        <xdr:cNvPr id="419" name="楕円 418">
          <a:extLst>
            <a:ext uri="{FF2B5EF4-FFF2-40B4-BE49-F238E27FC236}">
              <a16:creationId xmlns:a16="http://schemas.microsoft.com/office/drawing/2014/main" id="{DDFE9E9C-F1FB-4AE7-81B0-DE17DC55CB12}"/>
            </a:ext>
          </a:extLst>
        </xdr:cNvPr>
        <xdr:cNvSpPr/>
      </xdr:nvSpPr>
      <xdr:spPr>
        <a:xfrm>
          <a:off x="2514600" y="1688312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100</xdr:row>
      <xdr:rowOff>169926</xdr:rowOff>
    </xdr:from>
    <xdr:to>
      <xdr:col>19</xdr:col>
      <xdr:colOff>177800</xdr:colOff>
      <xdr:row>101</xdr:row>
      <xdr:rowOff>23622</xdr:rowOff>
    </xdr:to>
    <xdr:cxnSp macro="">
      <xdr:nvCxnSpPr>
        <xdr:cNvPr id="420" name="直線コネクタ 419">
          <a:extLst>
            <a:ext uri="{FF2B5EF4-FFF2-40B4-BE49-F238E27FC236}">
              <a16:creationId xmlns:a16="http://schemas.microsoft.com/office/drawing/2014/main" id="{F56B6794-8622-4E1F-9044-CF951E2FEB96}"/>
            </a:ext>
          </a:extLst>
        </xdr:cNvPr>
        <xdr:cNvCxnSpPr/>
      </xdr:nvCxnSpPr>
      <xdr:spPr>
        <a:xfrm>
          <a:off x="2565400" y="16933926"/>
          <a:ext cx="789940" cy="21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100</xdr:row>
      <xdr:rowOff>73406</xdr:rowOff>
    </xdr:from>
    <xdr:to>
      <xdr:col>10</xdr:col>
      <xdr:colOff>165100</xdr:colOff>
      <xdr:row>101</xdr:row>
      <xdr:rowOff>3556</xdr:rowOff>
    </xdr:to>
    <xdr:sp macro="" textlink="">
      <xdr:nvSpPr>
        <xdr:cNvPr id="421" name="楕円 420">
          <a:extLst>
            <a:ext uri="{FF2B5EF4-FFF2-40B4-BE49-F238E27FC236}">
              <a16:creationId xmlns:a16="http://schemas.microsoft.com/office/drawing/2014/main" id="{552D1D3A-1EE1-422F-8F97-CF7108E5D9D3}"/>
            </a:ext>
          </a:extLst>
        </xdr:cNvPr>
        <xdr:cNvSpPr/>
      </xdr:nvSpPr>
      <xdr:spPr>
        <a:xfrm>
          <a:off x="1739900" y="1683740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100</xdr:row>
      <xdr:rowOff>124206</xdr:rowOff>
    </xdr:from>
    <xdr:to>
      <xdr:col>15</xdr:col>
      <xdr:colOff>50800</xdr:colOff>
      <xdr:row>100</xdr:row>
      <xdr:rowOff>169926</xdr:rowOff>
    </xdr:to>
    <xdr:cxnSp macro="">
      <xdr:nvCxnSpPr>
        <xdr:cNvPr id="422" name="直線コネクタ 421">
          <a:extLst>
            <a:ext uri="{FF2B5EF4-FFF2-40B4-BE49-F238E27FC236}">
              <a16:creationId xmlns:a16="http://schemas.microsoft.com/office/drawing/2014/main" id="{BF4248E7-418E-41D2-BFD4-E2127B226DDD}"/>
            </a:ext>
          </a:extLst>
        </xdr:cNvPr>
        <xdr:cNvCxnSpPr/>
      </xdr:nvCxnSpPr>
      <xdr:spPr>
        <a:xfrm>
          <a:off x="1790700" y="16888206"/>
          <a:ext cx="7747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100</xdr:row>
      <xdr:rowOff>29972</xdr:rowOff>
    </xdr:from>
    <xdr:to>
      <xdr:col>6</xdr:col>
      <xdr:colOff>38100</xdr:colOff>
      <xdr:row>100</xdr:row>
      <xdr:rowOff>131572</xdr:rowOff>
    </xdr:to>
    <xdr:sp macro="" textlink="">
      <xdr:nvSpPr>
        <xdr:cNvPr id="423" name="楕円 422">
          <a:extLst>
            <a:ext uri="{FF2B5EF4-FFF2-40B4-BE49-F238E27FC236}">
              <a16:creationId xmlns:a16="http://schemas.microsoft.com/office/drawing/2014/main" id="{667FB70A-E3A8-4923-A8B4-5BE5BF1273DF}"/>
            </a:ext>
          </a:extLst>
        </xdr:cNvPr>
        <xdr:cNvSpPr/>
      </xdr:nvSpPr>
      <xdr:spPr>
        <a:xfrm>
          <a:off x="965200" y="1679397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100</xdr:row>
      <xdr:rowOff>80772</xdr:rowOff>
    </xdr:from>
    <xdr:to>
      <xdr:col>10</xdr:col>
      <xdr:colOff>114300</xdr:colOff>
      <xdr:row>100</xdr:row>
      <xdr:rowOff>124206</xdr:rowOff>
    </xdr:to>
    <xdr:cxnSp macro="">
      <xdr:nvCxnSpPr>
        <xdr:cNvPr id="424" name="直線コネクタ 423">
          <a:extLst>
            <a:ext uri="{FF2B5EF4-FFF2-40B4-BE49-F238E27FC236}">
              <a16:creationId xmlns:a16="http://schemas.microsoft.com/office/drawing/2014/main" id="{7A99C988-5B28-47D6-BD81-2B93342C2928}"/>
            </a:ext>
          </a:extLst>
        </xdr:cNvPr>
        <xdr:cNvCxnSpPr/>
      </xdr:nvCxnSpPr>
      <xdr:spPr>
        <a:xfrm>
          <a:off x="1008380" y="16844772"/>
          <a:ext cx="78232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118127</xdr:rowOff>
    </xdr:from>
    <xdr:ext cx="405111" cy="259045"/>
    <xdr:sp macro="" textlink="">
      <xdr:nvSpPr>
        <xdr:cNvPr id="425" name="n_1aveValue【港湾・漁港】&#10;有形固定資産減価償却率">
          <a:extLst>
            <a:ext uri="{FF2B5EF4-FFF2-40B4-BE49-F238E27FC236}">
              <a16:creationId xmlns:a16="http://schemas.microsoft.com/office/drawing/2014/main" id="{0E9423FC-7057-4F92-B8D1-76280093A344}"/>
            </a:ext>
          </a:extLst>
        </xdr:cNvPr>
        <xdr:cNvSpPr txBox="1"/>
      </xdr:nvSpPr>
      <xdr:spPr>
        <a:xfrm>
          <a:off x="3170564" y="17552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81551</xdr:rowOff>
    </xdr:from>
    <xdr:ext cx="405111" cy="259045"/>
    <xdr:sp macro="" textlink="">
      <xdr:nvSpPr>
        <xdr:cNvPr id="426" name="n_2aveValue【港湾・漁港】&#10;有形固定資産減価償却率">
          <a:extLst>
            <a:ext uri="{FF2B5EF4-FFF2-40B4-BE49-F238E27FC236}">
              <a16:creationId xmlns:a16="http://schemas.microsoft.com/office/drawing/2014/main" id="{089FF3E1-3B13-4977-88DA-89EF9D7FADA5}"/>
            </a:ext>
          </a:extLst>
        </xdr:cNvPr>
        <xdr:cNvSpPr txBox="1"/>
      </xdr:nvSpPr>
      <xdr:spPr>
        <a:xfrm>
          <a:off x="2385704" y="173484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42690</xdr:rowOff>
    </xdr:from>
    <xdr:ext cx="405111" cy="259045"/>
    <xdr:sp macro="" textlink="">
      <xdr:nvSpPr>
        <xdr:cNvPr id="427" name="n_3aveValue【港湾・漁港】&#10;有形固定資産減価償却率">
          <a:extLst>
            <a:ext uri="{FF2B5EF4-FFF2-40B4-BE49-F238E27FC236}">
              <a16:creationId xmlns:a16="http://schemas.microsoft.com/office/drawing/2014/main" id="{E6AA27E0-DEDD-4FCE-A8F9-5226E2732AC5}"/>
            </a:ext>
          </a:extLst>
        </xdr:cNvPr>
        <xdr:cNvSpPr txBox="1"/>
      </xdr:nvSpPr>
      <xdr:spPr>
        <a:xfrm>
          <a:off x="1611004" y="173096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22114</xdr:rowOff>
    </xdr:from>
    <xdr:ext cx="405111" cy="259045"/>
    <xdr:sp macro="" textlink="">
      <xdr:nvSpPr>
        <xdr:cNvPr id="428" name="n_4aveValue【港湾・漁港】&#10;有形固定資産減価償却率">
          <a:extLst>
            <a:ext uri="{FF2B5EF4-FFF2-40B4-BE49-F238E27FC236}">
              <a16:creationId xmlns:a16="http://schemas.microsoft.com/office/drawing/2014/main" id="{B0A6C55A-7522-4451-BF66-F02FB83F3A7B}"/>
            </a:ext>
          </a:extLst>
        </xdr:cNvPr>
        <xdr:cNvSpPr txBox="1"/>
      </xdr:nvSpPr>
      <xdr:spPr>
        <a:xfrm>
          <a:off x="836304" y="172890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99</xdr:row>
      <xdr:rowOff>90949</xdr:rowOff>
    </xdr:from>
    <xdr:ext cx="405111" cy="259045"/>
    <xdr:sp macro="" textlink="">
      <xdr:nvSpPr>
        <xdr:cNvPr id="429" name="n_1mainValue【港湾・漁港】&#10;有形固定資産減価償却率">
          <a:extLst>
            <a:ext uri="{FF2B5EF4-FFF2-40B4-BE49-F238E27FC236}">
              <a16:creationId xmlns:a16="http://schemas.microsoft.com/office/drawing/2014/main" id="{1E8522E0-F5E4-41B1-85B1-8A05154ACE8A}"/>
            </a:ext>
          </a:extLst>
        </xdr:cNvPr>
        <xdr:cNvSpPr txBox="1"/>
      </xdr:nvSpPr>
      <xdr:spPr>
        <a:xfrm>
          <a:off x="3170564" y="166873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99</xdr:row>
      <xdr:rowOff>65803</xdr:rowOff>
    </xdr:from>
    <xdr:ext cx="405111" cy="259045"/>
    <xdr:sp macro="" textlink="">
      <xdr:nvSpPr>
        <xdr:cNvPr id="430" name="n_2mainValue【港湾・漁港】&#10;有形固定資産減価償却率">
          <a:extLst>
            <a:ext uri="{FF2B5EF4-FFF2-40B4-BE49-F238E27FC236}">
              <a16:creationId xmlns:a16="http://schemas.microsoft.com/office/drawing/2014/main" id="{CCFA4175-1F39-4E1F-9423-AF9454EC8561}"/>
            </a:ext>
          </a:extLst>
        </xdr:cNvPr>
        <xdr:cNvSpPr txBox="1"/>
      </xdr:nvSpPr>
      <xdr:spPr>
        <a:xfrm>
          <a:off x="2385704" y="166621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99</xdr:row>
      <xdr:rowOff>20083</xdr:rowOff>
    </xdr:from>
    <xdr:ext cx="405111" cy="259045"/>
    <xdr:sp macro="" textlink="">
      <xdr:nvSpPr>
        <xdr:cNvPr id="431" name="n_3mainValue【港湾・漁港】&#10;有形固定資産減価償却率">
          <a:extLst>
            <a:ext uri="{FF2B5EF4-FFF2-40B4-BE49-F238E27FC236}">
              <a16:creationId xmlns:a16="http://schemas.microsoft.com/office/drawing/2014/main" id="{C1299BB5-40F9-4452-BA01-CCC3E7833196}"/>
            </a:ext>
          </a:extLst>
        </xdr:cNvPr>
        <xdr:cNvSpPr txBox="1"/>
      </xdr:nvSpPr>
      <xdr:spPr>
        <a:xfrm>
          <a:off x="1611004" y="166164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98</xdr:row>
      <xdr:rowOff>148099</xdr:rowOff>
    </xdr:from>
    <xdr:ext cx="405111" cy="259045"/>
    <xdr:sp macro="" textlink="">
      <xdr:nvSpPr>
        <xdr:cNvPr id="432" name="n_4mainValue【港湾・漁港】&#10;有形固定資産減価償却率">
          <a:extLst>
            <a:ext uri="{FF2B5EF4-FFF2-40B4-BE49-F238E27FC236}">
              <a16:creationId xmlns:a16="http://schemas.microsoft.com/office/drawing/2014/main" id="{888783CA-A9F5-43CE-A093-FBE01D79C99C}"/>
            </a:ext>
          </a:extLst>
        </xdr:cNvPr>
        <xdr:cNvSpPr txBox="1"/>
      </xdr:nvSpPr>
      <xdr:spPr>
        <a:xfrm>
          <a:off x="836304" y="165768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3" name="正方形/長方形 432">
          <a:extLst>
            <a:ext uri="{FF2B5EF4-FFF2-40B4-BE49-F238E27FC236}">
              <a16:creationId xmlns:a16="http://schemas.microsoft.com/office/drawing/2014/main" id="{79B617DD-1065-4DF7-9C8C-C476C7688DF2}"/>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4" name="正方形/長方形 433">
          <a:extLst>
            <a:ext uri="{FF2B5EF4-FFF2-40B4-BE49-F238E27FC236}">
              <a16:creationId xmlns:a16="http://schemas.microsoft.com/office/drawing/2014/main" id="{0C5C3728-C0B6-4812-B4C5-D05646A06704}"/>
            </a:ext>
          </a:extLst>
        </xdr:cNvPr>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5" name="正方形/長方形 434">
          <a:extLst>
            <a:ext uri="{FF2B5EF4-FFF2-40B4-BE49-F238E27FC236}">
              <a16:creationId xmlns:a16="http://schemas.microsoft.com/office/drawing/2014/main" id="{CD118DAB-16CB-4006-84AA-BBBEA182633E}"/>
            </a:ext>
          </a:extLst>
        </xdr:cNvPr>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6" name="正方形/長方形 435">
          <a:extLst>
            <a:ext uri="{FF2B5EF4-FFF2-40B4-BE49-F238E27FC236}">
              <a16:creationId xmlns:a16="http://schemas.microsoft.com/office/drawing/2014/main" id="{3B0BA89A-33D6-4805-A273-80E44F335032}"/>
            </a:ext>
          </a:extLst>
        </xdr:cNvPr>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7" name="正方形/長方形 436">
          <a:extLst>
            <a:ext uri="{FF2B5EF4-FFF2-40B4-BE49-F238E27FC236}">
              <a16:creationId xmlns:a16="http://schemas.microsoft.com/office/drawing/2014/main" id="{F60C6554-F8D5-4225-88D6-95E0F84770A8}"/>
            </a:ext>
          </a:extLst>
        </xdr:cNvPr>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8" name="正方形/長方形 437">
          <a:extLst>
            <a:ext uri="{FF2B5EF4-FFF2-40B4-BE49-F238E27FC236}">
              <a16:creationId xmlns:a16="http://schemas.microsoft.com/office/drawing/2014/main" id="{37555B03-5C3F-424D-B6C1-2524A4CCD981}"/>
            </a:ext>
          </a:extLst>
        </xdr:cNvPr>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39" name="正方形/長方形 438">
          <a:extLst>
            <a:ext uri="{FF2B5EF4-FFF2-40B4-BE49-F238E27FC236}">
              <a16:creationId xmlns:a16="http://schemas.microsoft.com/office/drawing/2014/main" id="{52062976-431B-41AB-BD57-F7333E041ED3}"/>
            </a:ext>
          </a:extLst>
        </xdr:cNvPr>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0" name="正方形/長方形 439">
          <a:extLst>
            <a:ext uri="{FF2B5EF4-FFF2-40B4-BE49-F238E27FC236}">
              <a16:creationId xmlns:a16="http://schemas.microsoft.com/office/drawing/2014/main" id="{ACC33084-A437-45DF-A182-00D50DCD68CD}"/>
            </a:ext>
          </a:extLst>
        </xdr:cNvPr>
        <xdr:cNvSpPr/>
      </xdr:nvSpPr>
      <xdr:spPr>
        <a:xfrm>
          <a:off x="582676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1" name="テキスト ボックス 440">
          <a:extLst>
            <a:ext uri="{FF2B5EF4-FFF2-40B4-BE49-F238E27FC236}">
              <a16:creationId xmlns:a16="http://schemas.microsoft.com/office/drawing/2014/main" id="{0516AC02-5826-4208-BED0-676214DB7012}"/>
            </a:ext>
          </a:extLst>
        </xdr:cNvPr>
        <xdr:cNvSpPr txBox="1"/>
      </xdr:nvSpPr>
      <xdr:spPr>
        <a:xfrm>
          <a:off x="578866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2" name="直線コネクタ 441">
          <a:extLst>
            <a:ext uri="{FF2B5EF4-FFF2-40B4-BE49-F238E27FC236}">
              <a16:creationId xmlns:a16="http://schemas.microsoft.com/office/drawing/2014/main" id="{B04FC002-BEE2-48AD-A329-CF94B1731627}"/>
            </a:ext>
          </a:extLst>
        </xdr:cNvPr>
        <xdr:cNvCxnSpPr/>
      </xdr:nvCxnSpPr>
      <xdr:spPr>
        <a:xfrm>
          <a:off x="5826760" y="186270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107</xdr:row>
      <xdr:rowOff>133350</xdr:rowOff>
    </xdr:from>
    <xdr:to>
      <xdr:col>59</xdr:col>
      <xdr:colOff>50800</xdr:colOff>
      <xdr:row>107</xdr:row>
      <xdr:rowOff>133350</xdr:rowOff>
    </xdr:to>
    <xdr:cxnSp macro="">
      <xdr:nvCxnSpPr>
        <xdr:cNvPr id="443" name="直線コネクタ 442">
          <a:extLst>
            <a:ext uri="{FF2B5EF4-FFF2-40B4-BE49-F238E27FC236}">
              <a16:creationId xmlns:a16="http://schemas.microsoft.com/office/drawing/2014/main" id="{E4D115DF-5720-4959-B63C-21F1A183EED9}"/>
            </a:ext>
          </a:extLst>
        </xdr:cNvPr>
        <xdr:cNvCxnSpPr/>
      </xdr:nvCxnSpPr>
      <xdr:spPr>
        <a:xfrm>
          <a:off x="5826760" y="180708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106</xdr:row>
      <xdr:rowOff>162577</xdr:rowOff>
    </xdr:from>
    <xdr:ext cx="248786" cy="259045"/>
    <xdr:sp macro="" textlink="">
      <xdr:nvSpPr>
        <xdr:cNvPr id="444" name="テキスト ボックス 443">
          <a:extLst>
            <a:ext uri="{FF2B5EF4-FFF2-40B4-BE49-F238E27FC236}">
              <a16:creationId xmlns:a16="http://schemas.microsoft.com/office/drawing/2014/main" id="{543A7040-EE0F-4733-BDBC-1A60BB8741D1}"/>
            </a:ext>
          </a:extLst>
        </xdr:cNvPr>
        <xdr:cNvSpPr txBox="1"/>
      </xdr:nvSpPr>
      <xdr:spPr>
        <a:xfrm>
          <a:off x="5600834" y="1793241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45" name="直線コネクタ 444">
          <a:extLst>
            <a:ext uri="{FF2B5EF4-FFF2-40B4-BE49-F238E27FC236}">
              <a16:creationId xmlns:a16="http://schemas.microsoft.com/office/drawing/2014/main" id="{7817E247-ED4F-482C-9B29-45012003F524}"/>
            </a:ext>
          </a:extLst>
        </xdr:cNvPr>
        <xdr:cNvCxnSpPr/>
      </xdr:nvCxnSpPr>
      <xdr:spPr>
        <a:xfrm>
          <a:off x="5826760" y="175107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103</xdr:row>
      <xdr:rowOff>105427</xdr:rowOff>
    </xdr:from>
    <xdr:ext cx="685572" cy="259045"/>
    <xdr:sp macro="" textlink="">
      <xdr:nvSpPr>
        <xdr:cNvPr id="446" name="テキスト ボックス 445">
          <a:extLst>
            <a:ext uri="{FF2B5EF4-FFF2-40B4-BE49-F238E27FC236}">
              <a16:creationId xmlns:a16="http://schemas.microsoft.com/office/drawing/2014/main" id="{86B9E79A-CCEF-43AC-A65C-DD9BC1FD664A}"/>
            </a:ext>
          </a:extLst>
        </xdr:cNvPr>
        <xdr:cNvSpPr txBox="1"/>
      </xdr:nvSpPr>
      <xdr:spPr>
        <a:xfrm>
          <a:off x="5209768" y="1737234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19050</xdr:rowOff>
    </xdr:from>
    <xdr:to>
      <xdr:col>59</xdr:col>
      <xdr:colOff>50800</xdr:colOff>
      <xdr:row>101</xdr:row>
      <xdr:rowOff>19050</xdr:rowOff>
    </xdr:to>
    <xdr:cxnSp macro="">
      <xdr:nvCxnSpPr>
        <xdr:cNvPr id="447" name="直線コネクタ 446">
          <a:extLst>
            <a:ext uri="{FF2B5EF4-FFF2-40B4-BE49-F238E27FC236}">
              <a16:creationId xmlns:a16="http://schemas.microsoft.com/office/drawing/2014/main" id="{15504E8E-0851-453F-A437-8E17FEE423C5}"/>
            </a:ext>
          </a:extLst>
        </xdr:cNvPr>
        <xdr:cNvCxnSpPr/>
      </xdr:nvCxnSpPr>
      <xdr:spPr>
        <a:xfrm>
          <a:off x="5826760" y="169506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100</xdr:row>
      <xdr:rowOff>48277</xdr:rowOff>
    </xdr:from>
    <xdr:ext cx="685572" cy="259045"/>
    <xdr:sp macro="" textlink="">
      <xdr:nvSpPr>
        <xdr:cNvPr id="448" name="テキスト ボックス 447">
          <a:extLst>
            <a:ext uri="{FF2B5EF4-FFF2-40B4-BE49-F238E27FC236}">
              <a16:creationId xmlns:a16="http://schemas.microsoft.com/office/drawing/2014/main" id="{355B12C7-C25D-41BA-9BBF-934A00B0F3B9}"/>
            </a:ext>
          </a:extLst>
        </xdr:cNvPr>
        <xdr:cNvSpPr txBox="1"/>
      </xdr:nvSpPr>
      <xdr:spPr>
        <a:xfrm>
          <a:off x="5209768" y="168122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49" name="直線コネクタ 448">
          <a:extLst>
            <a:ext uri="{FF2B5EF4-FFF2-40B4-BE49-F238E27FC236}">
              <a16:creationId xmlns:a16="http://schemas.microsoft.com/office/drawing/2014/main" id="{3092A534-6E58-4047-A6D7-9A82EDB27ACB}"/>
            </a:ext>
          </a:extLst>
        </xdr:cNvPr>
        <xdr:cNvCxnSpPr/>
      </xdr:nvCxnSpPr>
      <xdr:spPr>
        <a:xfrm>
          <a:off x="5826760" y="163944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96</xdr:row>
      <xdr:rowOff>162577</xdr:rowOff>
    </xdr:from>
    <xdr:ext cx="685572" cy="259045"/>
    <xdr:sp macro="" textlink="">
      <xdr:nvSpPr>
        <xdr:cNvPr id="450" name="テキスト ボックス 449">
          <a:extLst>
            <a:ext uri="{FF2B5EF4-FFF2-40B4-BE49-F238E27FC236}">
              <a16:creationId xmlns:a16="http://schemas.microsoft.com/office/drawing/2014/main" id="{852F63EB-8BFD-41F0-8E20-98FFEB2DEE11}"/>
            </a:ext>
          </a:extLst>
        </xdr:cNvPr>
        <xdr:cNvSpPr txBox="1"/>
      </xdr:nvSpPr>
      <xdr:spPr>
        <a:xfrm>
          <a:off x="5209768" y="1625601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1" name="【港湾・漁港】&#10;一人当たり有形固定資産（償却資産）額グラフ枠">
          <a:extLst>
            <a:ext uri="{FF2B5EF4-FFF2-40B4-BE49-F238E27FC236}">
              <a16:creationId xmlns:a16="http://schemas.microsoft.com/office/drawing/2014/main" id="{6A5B51C6-AB07-457F-AF3D-938842E8A1E1}"/>
            </a:ext>
          </a:extLst>
        </xdr:cNvPr>
        <xdr:cNvSpPr/>
      </xdr:nvSpPr>
      <xdr:spPr>
        <a:xfrm>
          <a:off x="582676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118244</xdr:rowOff>
    </xdr:from>
    <xdr:to>
      <xdr:col>54</xdr:col>
      <xdr:colOff>189865</xdr:colOff>
      <xdr:row>107</xdr:row>
      <xdr:rowOff>126287</xdr:rowOff>
    </xdr:to>
    <xdr:cxnSp macro="">
      <xdr:nvCxnSpPr>
        <xdr:cNvPr id="452" name="直線コネクタ 451">
          <a:extLst>
            <a:ext uri="{FF2B5EF4-FFF2-40B4-BE49-F238E27FC236}">
              <a16:creationId xmlns:a16="http://schemas.microsoft.com/office/drawing/2014/main" id="{3DA43F88-752C-407E-AD5C-98B992AE66C3}"/>
            </a:ext>
          </a:extLst>
        </xdr:cNvPr>
        <xdr:cNvCxnSpPr/>
      </xdr:nvCxnSpPr>
      <xdr:spPr>
        <a:xfrm flipV="1">
          <a:off x="9219565" y="16882244"/>
          <a:ext cx="0" cy="11815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107</xdr:row>
      <xdr:rowOff>130114</xdr:rowOff>
    </xdr:from>
    <xdr:ext cx="534377" cy="259045"/>
    <xdr:sp macro="" textlink="">
      <xdr:nvSpPr>
        <xdr:cNvPr id="453" name="【港湾・漁港】&#10;一人当たり有形固定資産（償却資産）額最小値テキスト">
          <a:extLst>
            <a:ext uri="{FF2B5EF4-FFF2-40B4-BE49-F238E27FC236}">
              <a16:creationId xmlns:a16="http://schemas.microsoft.com/office/drawing/2014/main" id="{1A835963-F2DD-435A-8997-B29AFF85D6BD}"/>
            </a:ext>
          </a:extLst>
        </xdr:cNvPr>
        <xdr:cNvSpPr txBox="1"/>
      </xdr:nvSpPr>
      <xdr:spPr>
        <a:xfrm>
          <a:off x="9258300" y="18067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107</xdr:row>
      <xdr:rowOff>126287</xdr:rowOff>
    </xdr:from>
    <xdr:to>
      <xdr:col>55</xdr:col>
      <xdr:colOff>88900</xdr:colOff>
      <xdr:row>107</xdr:row>
      <xdr:rowOff>126287</xdr:rowOff>
    </xdr:to>
    <xdr:cxnSp macro="">
      <xdr:nvCxnSpPr>
        <xdr:cNvPr id="454" name="直線コネクタ 453">
          <a:extLst>
            <a:ext uri="{FF2B5EF4-FFF2-40B4-BE49-F238E27FC236}">
              <a16:creationId xmlns:a16="http://schemas.microsoft.com/office/drawing/2014/main" id="{3FC5F1B6-43C3-4636-9173-C5585C9F0116}"/>
            </a:ext>
          </a:extLst>
        </xdr:cNvPr>
        <xdr:cNvCxnSpPr/>
      </xdr:nvCxnSpPr>
      <xdr:spPr>
        <a:xfrm>
          <a:off x="9154160" y="1806376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64921</xdr:rowOff>
    </xdr:from>
    <xdr:ext cx="690189" cy="259045"/>
    <xdr:sp macro="" textlink="">
      <xdr:nvSpPr>
        <xdr:cNvPr id="455" name="【港湾・漁港】&#10;一人当たり有形固定資産（償却資産）額最大値テキスト">
          <a:extLst>
            <a:ext uri="{FF2B5EF4-FFF2-40B4-BE49-F238E27FC236}">
              <a16:creationId xmlns:a16="http://schemas.microsoft.com/office/drawing/2014/main" id="{48CCAA49-7A3A-48E5-8EBC-ABEFA8C3F3FB}"/>
            </a:ext>
          </a:extLst>
        </xdr:cNvPr>
        <xdr:cNvSpPr txBox="1"/>
      </xdr:nvSpPr>
      <xdr:spPr>
        <a:xfrm>
          <a:off x="9258300" y="1666128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2,126,431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118244</xdr:rowOff>
    </xdr:from>
    <xdr:to>
      <xdr:col>55</xdr:col>
      <xdr:colOff>88900</xdr:colOff>
      <xdr:row>100</xdr:row>
      <xdr:rowOff>118244</xdr:rowOff>
    </xdr:to>
    <xdr:cxnSp macro="">
      <xdr:nvCxnSpPr>
        <xdr:cNvPr id="456" name="直線コネクタ 455">
          <a:extLst>
            <a:ext uri="{FF2B5EF4-FFF2-40B4-BE49-F238E27FC236}">
              <a16:creationId xmlns:a16="http://schemas.microsoft.com/office/drawing/2014/main" id="{9DADCFAF-6E54-45F0-9F03-DEEA4636EEA8}"/>
            </a:ext>
          </a:extLst>
        </xdr:cNvPr>
        <xdr:cNvCxnSpPr/>
      </xdr:nvCxnSpPr>
      <xdr:spPr>
        <a:xfrm>
          <a:off x="9154160" y="1688224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71438</xdr:rowOff>
    </xdr:from>
    <xdr:ext cx="599010" cy="259045"/>
    <xdr:sp macro="" textlink="">
      <xdr:nvSpPr>
        <xdr:cNvPr id="457" name="【港湾・漁港】&#10;一人当たり有形固定資産（償却資産）額平均値テキスト">
          <a:extLst>
            <a:ext uri="{FF2B5EF4-FFF2-40B4-BE49-F238E27FC236}">
              <a16:creationId xmlns:a16="http://schemas.microsoft.com/office/drawing/2014/main" id="{23717677-1FE6-41B6-8327-0A918B251125}"/>
            </a:ext>
          </a:extLst>
        </xdr:cNvPr>
        <xdr:cNvSpPr txBox="1"/>
      </xdr:nvSpPr>
      <xdr:spPr>
        <a:xfrm>
          <a:off x="9258300" y="1767363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359,473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48561</xdr:rowOff>
    </xdr:from>
    <xdr:to>
      <xdr:col>55</xdr:col>
      <xdr:colOff>50800</xdr:colOff>
      <xdr:row>106</xdr:row>
      <xdr:rowOff>150161</xdr:rowOff>
    </xdr:to>
    <xdr:sp macro="" textlink="">
      <xdr:nvSpPr>
        <xdr:cNvPr id="458" name="フローチャート: 判断 457">
          <a:extLst>
            <a:ext uri="{FF2B5EF4-FFF2-40B4-BE49-F238E27FC236}">
              <a16:creationId xmlns:a16="http://schemas.microsoft.com/office/drawing/2014/main" id="{8BC5FDE1-C180-4BA9-B1F9-D98B73FEC228}"/>
            </a:ext>
          </a:extLst>
        </xdr:cNvPr>
        <xdr:cNvSpPr/>
      </xdr:nvSpPr>
      <xdr:spPr>
        <a:xfrm>
          <a:off x="9192260" y="1781840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65477</xdr:rowOff>
    </xdr:from>
    <xdr:to>
      <xdr:col>50</xdr:col>
      <xdr:colOff>165100</xdr:colOff>
      <xdr:row>106</xdr:row>
      <xdr:rowOff>167077</xdr:rowOff>
    </xdr:to>
    <xdr:sp macro="" textlink="">
      <xdr:nvSpPr>
        <xdr:cNvPr id="459" name="フローチャート: 判断 458">
          <a:extLst>
            <a:ext uri="{FF2B5EF4-FFF2-40B4-BE49-F238E27FC236}">
              <a16:creationId xmlns:a16="http://schemas.microsoft.com/office/drawing/2014/main" id="{519358D2-4E56-489C-96FD-08C1B9E3DB27}"/>
            </a:ext>
          </a:extLst>
        </xdr:cNvPr>
        <xdr:cNvSpPr/>
      </xdr:nvSpPr>
      <xdr:spPr>
        <a:xfrm>
          <a:off x="8445500" y="17835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42453</xdr:rowOff>
    </xdr:from>
    <xdr:to>
      <xdr:col>46</xdr:col>
      <xdr:colOff>38100</xdr:colOff>
      <xdr:row>106</xdr:row>
      <xdr:rowOff>144053</xdr:rowOff>
    </xdr:to>
    <xdr:sp macro="" textlink="">
      <xdr:nvSpPr>
        <xdr:cNvPr id="460" name="フローチャート: 判断 459">
          <a:extLst>
            <a:ext uri="{FF2B5EF4-FFF2-40B4-BE49-F238E27FC236}">
              <a16:creationId xmlns:a16="http://schemas.microsoft.com/office/drawing/2014/main" id="{181110A0-02D3-4F34-B1B0-CE51AD9D6FF3}"/>
            </a:ext>
          </a:extLst>
        </xdr:cNvPr>
        <xdr:cNvSpPr/>
      </xdr:nvSpPr>
      <xdr:spPr>
        <a:xfrm>
          <a:off x="7670800" y="1781229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45214</xdr:rowOff>
    </xdr:from>
    <xdr:to>
      <xdr:col>41</xdr:col>
      <xdr:colOff>101600</xdr:colOff>
      <xdr:row>106</xdr:row>
      <xdr:rowOff>146814</xdr:rowOff>
    </xdr:to>
    <xdr:sp macro="" textlink="">
      <xdr:nvSpPr>
        <xdr:cNvPr id="461" name="フローチャート: 判断 460">
          <a:extLst>
            <a:ext uri="{FF2B5EF4-FFF2-40B4-BE49-F238E27FC236}">
              <a16:creationId xmlns:a16="http://schemas.microsoft.com/office/drawing/2014/main" id="{715AB69F-B2A5-4FF4-A8A7-22F93E3A1C26}"/>
            </a:ext>
          </a:extLst>
        </xdr:cNvPr>
        <xdr:cNvSpPr/>
      </xdr:nvSpPr>
      <xdr:spPr>
        <a:xfrm>
          <a:off x="6873240" y="178150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29415</xdr:rowOff>
    </xdr:from>
    <xdr:to>
      <xdr:col>36</xdr:col>
      <xdr:colOff>165100</xdr:colOff>
      <xdr:row>106</xdr:row>
      <xdr:rowOff>131015</xdr:rowOff>
    </xdr:to>
    <xdr:sp macro="" textlink="">
      <xdr:nvSpPr>
        <xdr:cNvPr id="462" name="フローチャート: 判断 461">
          <a:extLst>
            <a:ext uri="{FF2B5EF4-FFF2-40B4-BE49-F238E27FC236}">
              <a16:creationId xmlns:a16="http://schemas.microsoft.com/office/drawing/2014/main" id="{140E486F-996F-424F-9606-832C2FE910EB}"/>
            </a:ext>
          </a:extLst>
        </xdr:cNvPr>
        <xdr:cNvSpPr/>
      </xdr:nvSpPr>
      <xdr:spPr>
        <a:xfrm>
          <a:off x="6098540" y="17799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3" name="テキスト ボックス 462">
          <a:extLst>
            <a:ext uri="{FF2B5EF4-FFF2-40B4-BE49-F238E27FC236}">
              <a16:creationId xmlns:a16="http://schemas.microsoft.com/office/drawing/2014/main" id="{CF58F5C7-1AEE-412D-B0A3-8BC8A74E4050}"/>
            </a:ext>
          </a:extLst>
        </xdr:cNvPr>
        <xdr:cNvSpPr txBox="1"/>
      </xdr:nvSpPr>
      <xdr:spPr>
        <a:xfrm>
          <a:off x="90525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4" name="テキスト ボックス 463">
          <a:extLst>
            <a:ext uri="{FF2B5EF4-FFF2-40B4-BE49-F238E27FC236}">
              <a16:creationId xmlns:a16="http://schemas.microsoft.com/office/drawing/2014/main" id="{25E3E2F3-D410-4C7F-A2BE-28396E4D081F}"/>
            </a:ext>
          </a:extLst>
        </xdr:cNvPr>
        <xdr:cNvSpPr txBox="1"/>
      </xdr:nvSpPr>
      <xdr:spPr>
        <a:xfrm>
          <a:off x="83286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65" name="テキスト ボックス 464">
          <a:extLst>
            <a:ext uri="{FF2B5EF4-FFF2-40B4-BE49-F238E27FC236}">
              <a16:creationId xmlns:a16="http://schemas.microsoft.com/office/drawing/2014/main" id="{38C7B8F6-DE77-42AC-9AC4-0302F38D7783}"/>
            </a:ext>
          </a:extLst>
        </xdr:cNvPr>
        <xdr:cNvSpPr txBox="1"/>
      </xdr:nvSpPr>
      <xdr:spPr>
        <a:xfrm>
          <a:off x="75463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66" name="テキスト ボックス 465">
          <a:extLst>
            <a:ext uri="{FF2B5EF4-FFF2-40B4-BE49-F238E27FC236}">
              <a16:creationId xmlns:a16="http://schemas.microsoft.com/office/drawing/2014/main" id="{044346E5-E4C5-470C-B0C5-CA43DBD0CBFC}"/>
            </a:ext>
          </a:extLst>
        </xdr:cNvPr>
        <xdr:cNvSpPr txBox="1"/>
      </xdr:nvSpPr>
      <xdr:spPr>
        <a:xfrm>
          <a:off x="67564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67" name="テキスト ボックス 466">
          <a:extLst>
            <a:ext uri="{FF2B5EF4-FFF2-40B4-BE49-F238E27FC236}">
              <a16:creationId xmlns:a16="http://schemas.microsoft.com/office/drawing/2014/main" id="{5BBFBD15-B77A-4D8F-BF2C-04CA2B02512E}"/>
            </a:ext>
          </a:extLst>
        </xdr:cNvPr>
        <xdr:cNvSpPr txBox="1"/>
      </xdr:nvSpPr>
      <xdr:spPr>
        <a:xfrm>
          <a:off x="5981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11148</xdr:rowOff>
    </xdr:from>
    <xdr:to>
      <xdr:col>55</xdr:col>
      <xdr:colOff>50800</xdr:colOff>
      <xdr:row>107</xdr:row>
      <xdr:rowOff>112748</xdr:rowOff>
    </xdr:to>
    <xdr:sp macro="" textlink="">
      <xdr:nvSpPr>
        <xdr:cNvPr id="468" name="楕円 467">
          <a:extLst>
            <a:ext uri="{FF2B5EF4-FFF2-40B4-BE49-F238E27FC236}">
              <a16:creationId xmlns:a16="http://schemas.microsoft.com/office/drawing/2014/main" id="{5916C7EC-41A9-494B-AA57-9985F138D06F}"/>
            </a:ext>
          </a:extLst>
        </xdr:cNvPr>
        <xdr:cNvSpPr/>
      </xdr:nvSpPr>
      <xdr:spPr>
        <a:xfrm>
          <a:off x="9192260" y="1794862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106</xdr:row>
      <xdr:rowOff>97525</xdr:rowOff>
    </xdr:from>
    <xdr:ext cx="599010" cy="259045"/>
    <xdr:sp macro="" textlink="">
      <xdr:nvSpPr>
        <xdr:cNvPr id="469" name="【港湾・漁港】&#10;一人当たり有形固定資産（償却資産）額該当値テキスト">
          <a:extLst>
            <a:ext uri="{FF2B5EF4-FFF2-40B4-BE49-F238E27FC236}">
              <a16:creationId xmlns:a16="http://schemas.microsoft.com/office/drawing/2014/main" id="{795DAED1-F1AD-4E9E-95E3-6CC717638787}"/>
            </a:ext>
          </a:extLst>
        </xdr:cNvPr>
        <xdr:cNvSpPr txBox="1"/>
      </xdr:nvSpPr>
      <xdr:spPr>
        <a:xfrm>
          <a:off x="9258300" y="178673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107</xdr:row>
      <xdr:rowOff>11601</xdr:rowOff>
    </xdr:from>
    <xdr:to>
      <xdr:col>50</xdr:col>
      <xdr:colOff>165100</xdr:colOff>
      <xdr:row>107</xdr:row>
      <xdr:rowOff>113201</xdr:rowOff>
    </xdr:to>
    <xdr:sp macro="" textlink="">
      <xdr:nvSpPr>
        <xdr:cNvPr id="470" name="楕円 469">
          <a:extLst>
            <a:ext uri="{FF2B5EF4-FFF2-40B4-BE49-F238E27FC236}">
              <a16:creationId xmlns:a16="http://schemas.microsoft.com/office/drawing/2014/main" id="{8A6463DD-0376-45B5-961C-1A5FF67AD9B9}"/>
            </a:ext>
          </a:extLst>
        </xdr:cNvPr>
        <xdr:cNvSpPr/>
      </xdr:nvSpPr>
      <xdr:spPr>
        <a:xfrm>
          <a:off x="8445500" y="17949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107</xdr:row>
      <xdr:rowOff>61948</xdr:rowOff>
    </xdr:from>
    <xdr:to>
      <xdr:col>55</xdr:col>
      <xdr:colOff>0</xdr:colOff>
      <xdr:row>107</xdr:row>
      <xdr:rowOff>62401</xdr:rowOff>
    </xdr:to>
    <xdr:cxnSp macro="">
      <xdr:nvCxnSpPr>
        <xdr:cNvPr id="471" name="直線コネクタ 470">
          <a:extLst>
            <a:ext uri="{FF2B5EF4-FFF2-40B4-BE49-F238E27FC236}">
              <a16:creationId xmlns:a16="http://schemas.microsoft.com/office/drawing/2014/main" id="{86AE709D-7E28-4D53-8956-73EC667A3A6C}"/>
            </a:ext>
          </a:extLst>
        </xdr:cNvPr>
        <xdr:cNvCxnSpPr/>
      </xdr:nvCxnSpPr>
      <xdr:spPr>
        <a:xfrm flipV="1">
          <a:off x="8496300" y="17999428"/>
          <a:ext cx="723900" cy="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107</xdr:row>
      <xdr:rowOff>13449</xdr:rowOff>
    </xdr:from>
    <xdr:to>
      <xdr:col>46</xdr:col>
      <xdr:colOff>38100</xdr:colOff>
      <xdr:row>107</xdr:row>
      <xdr:rowOff>115049</xdr:rowOff>
    </xdr:to>
    <xdr:sp macro="" textlink="">
      <xdr:nvSpPr>
        <xdr:cNvPr id="472" name="楕円 471">
          <a:extLst>
            <a:ext uri="{FF2B5EF4-FFF2-40B4-BE49-F238E27FC236}">
              <a16:creationId xmlns:a16="http://schemas.microsoft.com/office/drawing/2014/main" id="{81F048B6-DDA3-4879-8D5D-88B11FCB07B9}"/>
            </a:ext>
          </a:extLst>
        </xdr:cNvPr>
        <xdr:cNvSpPr/>
      </xdr:nvSpPr>
      <xdr:spPr>
        <a:xfrm>
          <a:off x="7670800" y="1795092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107</xdr:row>
      <xdr:rowOff>62401</xdr:rowOff>
    </xdr:from>
    <xdr:to>
      <xdr:col>50</xdr:col>
      <xdr:colOff>114300</xdr:colOff>
      <xdr:row>107</xdr:row>
      <xdr:rowOff>64249</xdr:rowOff>
    </xdr:to>
    <xdr:cxnSp macro="">
      <xdr:nvCxnSpPr>
        <xdr:cNvPr id="473" name="直線コネクタ 472">
          <a:extLst>
            <a:ext uri="{FF2B5EF4-FFF2-40B4-BE49-F238E27FC236}">
              <a16:creationId xmlns:a16="http://schemas.microsoft.com/office/drawing/2014/main" id="{84F22E09-E520-427F-820E-12AC20809E0E}"/>
            </a:ext>
          </a:extLst>
        </xdr:cNvPr>
        <xdr:cNvCxnSpPr/>
      </xdr:nvCxnSpPr>
      <xdr:spPr>
        <a:xfrm flipV="1">
          <a:off x="7713980" y="17999881"/>
          <a:ext cx="782320" cy="18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107</xdr:row>
      <xdr:rowOff>14074</xdr:rowOff>
    </xdr:from>
    <xdr:to>
      <xdr:col>41</xdr:col>
      <xdr:colOff>101600</xdr:colOff>
      <xdr:row>107</xdr:row>
      <xdr:rowOff>115674</xdr:rowOff>
    </xdr:to>
    <xdr:sp macro="" textlink="">
      <xdr:nvSpPr>
        <xdr:cNvPr id="474" name="楕円 473">
          <a:extLst>
            <a:ext uri="{FF2B5EF4-FFF2-40B4-BE49-F238E27FC236}">
              <a16:creationId xmlns:a16="http://schemas.microsoft.com/office/drawing/2014/main" id="{4AD8830A-09DA-4353-BD1C-0B3F9340F202}"/>
            </a:ext>
          </a:extLst>
        </xdr:cNvPr>
        <xdr:cNvSpPr/>
      </xdr:nvSpPr>
      <xdr:spPr>
        <a:xfrm>
          <a:off x="6873240" y="17951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107</xdr:row>
      <xdr:rowOff>64249</xdr:rowOff>
    </xdr:from>
    <xdr:to>
      <xdr:col>45</xdr:col>
      <xdr:colOff>177800</xdr:colOff>
      <xdr:row>107</xdr:row>
      <xdr:rowOff>64874</xdr:rowOff>
    </xdr:to>
    <xdr:cxnSp macro="">
      <xdr:nvCxnSpPr>
        <xdr:cNvPr id="475" name="直線コネクタ 474">
          <a:extLst>
            <a:ext uri="{FF2B5EF4-FFF2-40B4-BE49-F238E27FC236}">
              <a16:creationId xmlns:a16="http://schemas.microsoft.com/office/drawing/2014/main" id="{C8FAB339-ED9F-4AA6-8F9A-5ABCA26736A5}"/>
            </a:ext>
          </a:extLst>
        </xdr:cNvPr>
        <xdr:cNvCxnSpPr/>
      </xdr:nvCxnSpPr>
      <xdr:spPr>
        <a:xfrm flipV="1">
          <a:off x="6924040" y="18001729"/>
          <a:ext cx="789940" cy="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107</xdr:row>
      <xdr:rowOff>14360</xdr:rowOff>
    </xdr:from>
    <xdr:to>
      <xdr:col>36</xdr:col>
      <xdr:colOff>165100</xdr:colOff>
      <xdr:row>107</xdr:row>
      <xdr:rowOff>115960</xdr:rowOff>
    </xdr:to>
    <xdr:sp macro="" textlink="">
      <xdr:nvSpPr>
        <xdr:cNvPr id="476" name="楕円 475">
          <a:extLst>
            <a:ext uri="{FF2B5EF4-FFF2-40B4-BE49-F238E27FC236}">
              <a16:creationId xmlns:a16="http://schemas.microsoft.com/office/drawing/2014/main" id="{55708663-2E4A-45AB-AD04-FC8075CFB373}"/>
            </a:ext>
          </a:extLst>
        </xdr:cNvPr>
        <xdr:cNvSpPr/>
      </xdr:nvSpPr>
      <xdr:spPr>
        <a:xfrm>
          <a:off x="6098540" y="17951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107</xdr:row>
      <xdr:rowOff>64874</xdr:rowOff>
    </xdr:from>
    <xdr:to>
      <xdr:col>41</xdr:col>
      <xdr:colOff>50800</xdr:colOff>
      <xdr:row>107</xdr:row>
      <xdr:rowOff>65160</xdr:rowOff>
    </xdr:to>
    <xdr:cxnSp macro="">
      <xdr:nvCxnSpPr>
        <xdr:cNvPr id="477" name="直線コネクタ 476">
          <a:extLst>
            <a:ext uri="{FF2B5EF4-FFF2-40B4-BE49-F238E27FC236}">
              <a16:creationId xmlns:a16="http://schemas.microsoft.com/office/drawing/2014/main" id="{376AF5B5-44C7-41FB-9907-B06F29AEC280}"/>
            </a:ext>
          </a:extLst>
        </xdr:cNvPr>
        <xdr:cNvCxnSpPr/>
      </xdr:nvCxnSpPr>
      <xdr:spPr>
        <a:xfrm flipV="1">
          <a:off x="6149340" y="18002354"/>
          <a:ext cx="774700" cy="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105</xdr:row>
      <xdr:rowOff>12154</xdr:rowOff>
    </xdr:from>
    <xdr:ext cx="599010" cy="259045"/>
    <xdr:sp macro="" textlink="">
      <xdr:nvSpPr>
        <xdr:cNvPr id="478" name="n_1aveValue【港湾・漁港】&#10;一人当たり有形固定資産（償却資産）額">
          <a:extLst>
            <a:ext uri="{FF2B5EF4-FFF2-40B4-BE49-F238E27FC236}">
              <a16:creationId xmlns:a16="http://schemas.microsoft.com/office/drawing/2014/main" id="{A0A25CC8-B09E-45B7-85B3-A1CDAE3B792F}"/>
            </a:ext>
          </a:extLst>
        </xdr:cNvPr>
        <xdr:cNvSpPr txBox="1"/>
      </xdr:nvSpPr>
      <xdr:spPr>
        <a:xfrm>
          <a:off x="8214575" y="176143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104</xdr:row>
      <xdr:rowOff>160580</xdr:rowOff>
    </xdr:from>
    <xdr:ext cx="599010" cy="259045"/>
    <xdr:sp macro="" textlink="">
      <xdr:nvSpPr>
        <xdr:cNvPr id="479" name="n_2aveValue【港湾・漁港】&#10;一人当たり有形固定資産（償却資産）額">
          <a:extLst>
            <a:ext uri="{FF2B5EF4-FFF2-40B4-BE49-F238E27FC236}">
              <a16:creationId xmlns:a16="http://schemas.microsoft.com/office/drawing/2014/main" id="{053D6CBB-CAB9-49D8-8D27-AA7D511A8E9B}"/>
            </a:ext>
          </a:extLst>
        </xdr:cNvPr>
        <xdr:cNvSpPr txBox="1"/>
      </xdr:nvSpPr>
      <xdr:spPr>
        <a:xfrm>
          <a:off x="7444955" y="175951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370,160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104</xdr:row>
      <xdr:rowOff>163341</xdr:rowOff>
    </xdr:from>
    <xdr:ext cx="599010" cy="259045"/>
    <xdr:sp macro="" textlink="">
      <xdr:nvSpPr>
        <xdr:cNvPr id="480" name="n_3aveValue【港湾・漁港】&#10;一人当たり有形固定資産（償却資産）額">
          <a:extLst>
            <a:ext uri="{FF2B5EF4-FFF2-40B4-BE49-F238E27FC236}">
              <a16:creationId xmlns:a16="http://schemas.microsoft.com/office/drawing/2014/main" id="{733208CC-2A22-4E55-9579-A285A3390007}"/>
            </a:ext>
          </a:extLst>
        </xdr:cNvPr>
        <xdr:cNvSpPr txBox="1"/>
      </xdr:nvSpPr>
      <xdr:spPr>
        <a:xfrm>
          <a:off x="6670255" y="175979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104</xdr:row>
      <xdr:rowOff>147542</xdr:rowOff>
    </xdr:from>
    <xdr:ext cx="599010" cy="259045"/>
    <xdr:sp macro="" textlink="">
      <xdr:nvSpPr>
        <xdr:cNvPr id="481" name="n_4aveValue【港湾・漁港】&#10;一人当たり有形固定資産（償却資産）額">
          <a:extLst>
            <a:ext uri="{FF2B5EF4-FFF2-40B4-BE49-F238E27FC236}">
              <a16:creationId xmlns:a16="http://schemas.microsoft.com/office/drawing/2014/main" id="{E073AB1B-072D-4614-AC29-844B0A155DDF}"/>
            </a:ext>
          </a:extLst>
        </xdr:cNvPr>
        <xdr:cNvSpPr txBox="1"/>
      </xdr:nvSpPr>
      <xdr:spPr>
        <a:xfrm>
          <a:off x="5872695" y="175821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107</xdr:row>
      <xdr:rowOff>104328</xdr:rowOff>
    </xdr:from>
    <xdr:ext cx="599010" cy="259045"/>
    <xdr:sp macro="" textlink="">
      <xdr:nvSpPr>
        <xdr:cNvPr id="482" name="n_1mainValue【港湾・漁港】&#10;一人当たり有形固定資産（償却資産）額">
          <a:extLst>
            <a:ext uri="{FF2B5EF4-FFF2-40B4-BE49-F238E27FC236}">
              <a16:creationId xmlns:a16="http://schemas.microsoft.com/office/drawing/2014/main" id="{C82AB68C-5182-4222-9F57-7542F1CB5089}"/>
            </a:ext>
          </a:extLst>
        </xdr:cNvPr>
        <xdr:cNvSpPr txBox="1"/>
      </xdr:nvSpPr>
      <xdr:spPr>
        <a:xfrm>
          <a:off x="8214575" y="180418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107</xdr:row>
      <xdr:rowOff>106176</xdr:rowOff>
    </xdr:from>
    <xdr:ext cx="599010" cy="259045"/>
    <xdr:sp macro="" textlink="">
      <xdr:nvSpPr>
        <xdr:cNvPr id="483" name="n_2mainValue【港湾・漁港】&#10;一人当たり有形固定資産（償却資産）額">
          <a:extLst>
            <a:ext uri="{FF2B5EF4-FFF2-40B4-BE49-F238E27FC236}">
              <a16:creationId xmlns:a16="http://schemas.microsoft.com/office/drawing/2014/main" id="{65294AF3-4A1A-4CE3-92E0-5E4C7828CF97}"/>
            </a:ext>
          </a:extLst>
        </xdr:cNvPr>
        <xdr:cNvSpPr txBox="1"/>
      </xdr:nvSpPr>
      <xdr:spPr>
        <a:xfrm>
          <a:off x="7444955" y="180436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107</xdr:row>
      <xdr:rowOff>106801</xdr:rowOff>
    </xdr:from>
    <xdr:ext cx="599010" cy="259045"/>
    <xdr:sp macro="" textlink="">
      <xdr:nvSpPr>
        <xdr:cNvPr id="484" name="n_3mainValue【港湾・漁港】&#10;一人当たり有形固定資産（償却資産）額">
          <a:extLst>
            <a:ext uri="{FF2B5EF4-FFF2-40B4-BE49-F238E27FC236}">
              <a16:creationId xmlns:a16="http://schemas.microsoft.com/office/drawing/2014/main" id="{C9FE1045-C58D-4679-8FD5-B6BCA7D0C860}"/>
            </a:ext>
          </a:extLst>
        </xdr:cNvPr>
        <xdr:cNvSpPr txBox="1"/>
      </xdr:nvSpPr>
      <xdr:spPr>
        <a:xfrm>
          <a:off x="6670255" y="180442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107</xdr:row>
      <xdr:rowOff>107087</xdr:rowOff>
    </xdr:from>
    <xdr:ext cx="599010" cy="259045"/>
    <xdr:sp macro="" textlink="">
      <xdr:nvSpPr>
        <xdr:cNvPr id="485" name="n_4mainValue【港湾・漁港】&#10;一人当たり有形固定資産（償却資産）額">
          <a:extLst>
            <a:ext uri="{FF2B5EF4-FFF2-40B4-BE49-F238E27FC236}">
              <a16:creationId xmlns:a16="http://schemas.microsoft.com/office/drawing/2014/main" id="{E690C165-EF22-4AA4-B442-2D2A4B19A7F9}"/>
            </a:ext>
          </a:extLst>
        </xdr:cNvPr>
        <xdr:cNvSpPr txBox="1"/>
      </xdr:nvSpPr>
      <xdr:spPr>
        <a:xfrm>
          <a:off x="5872695" y="180445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86" name="正方形/長方形 485">
          <a:extLst>
            <a:ext uri="{FF2B5EF4-FFF2-40B4-BE49-F238E27FC236}">
              <a16:creationId xmlns:a16="http://schemas.microsoft.com/office/drawing/2014/main" id="{F47BBFAB-C250-424F-A4C5-ACA05EAC6664}"/>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87" name="正方形/長方形 486">
          <a:extLst>
            <a:ext uri="{FF2B5EF4-FFF2-40B4-BE49-F238E27FC236}">
              <a16:creationId xmlns:a16="http://schemas.microsoft.com/office/drawing/2014/main" id="{6BEDDB90-2A2A-41C8-86D5-EABADBDD2E34}"/>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88" name="正方形/長方形 487">
          <a:extLst>
            <a:ext uri="{FF2B5EF4-FFF2-40B4-BE49-F238E27FC236}">
              <a16:creationId xmlns:a16="http://schemas.microsoft.com/office/drawing/2014/main" id="{A9AB5BB7-5D4B-4817-885D-0E3A6A63A464}"/>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89" name="正方形/長方形 488">
          <a:extLst>
            <a:ext uri="{FF2B5EF4-FFF2-40B4-BE49-F238E27FC236}">
              <a16:creationId xmlns:a16="http://schemas.microsoft.com/office/drawing/2014/main" id="{6FCFFAFA-D12B-41F9-B639-3EB43DFF4AB9}"/>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0" name="正方形/長方形 489">
          <a:extLst>
            <a:ext uri="{FF2B5EF4-FFF2-40B4-BE49-F238E27FC236}">
              <a16:creationId xmlns:a16="http://schemas.microsoft.com/office/drawing/2014/main" id="{4B62FA60-15F1-4B99-8B32-FFFD0EE50F83}"/>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1" name="正方形/長方形 490">
          <a:extLst>
            <a:ext uri="{FF2B5EF4-FFF2-40B4-BE49-F238E27FC236}">
              <a16:creationId xmlns:a16="http://schemas.microsoft.com/office/drawing/2014/main" id="{C80C4599-7BCC-4FE7-AB6F-E47610B525C9}"/>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2" name="正方形/長方形 491">
          <a:extLst>
            <a:ext uri="{FF2B5EF4-FFF2-40B4-BE49-F238E27FC236}">
              <a16:creationId xmlns:a16="http://schemas.microsoft.com/office/drawing/2014/main" id="{955A797B-5D40-4826-AFC3-D6A35E3A6206}"/>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3" name="正方形/長方形 492">
          <a:extLst>
            <a:ext uri="{FF2B5EF4-FFF2-40B4-BE49-F238E27FC236}">
              <a16:creationId xmlns:a16="http://schemas.microsoft.com/office/drawing/2014/main" id="{358C6C82-56B1-41E2-B054-07DB917D3ABE}"/>
            </a:ext>
          </a:extLst>
        </xdr:cNvPr>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94" name="テキスト ボックス 493">
          <a:extLst>
            <a:ext uri="{FF2B5EF4-FFF2-40B4-BE49-F238E27FC236}">
              <a16:creationId xmlns:a16="http://schemas.microsoft.com/office/drawing/2014/main" id="{1B118FBF-940F-49CC-AAA7-B6C9FE238F79}"/>
            </a:ext>
          </a:extLst>
        </xdr:cNvPr>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95" name="直線コネクタ 494">
          <a:extLst>
            <a:ext uri="{FF2B5EF4-FFF2-40B4-BE49-F238E27FC236}">
              <a16:creationId xmlns:a16="http://schemas.microsoft.com/office/drawing/2014/main" id="{4BFE0B98-E088-485C-A8F0-59A1A15E62BC}"/>
            </a:ext>
          </a:extLst>
        </xdr:cNvPr>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96" name="テキスト ボックス 495">
          <a:extLst>
            <a:ext uri="{FF2B5EF4-FFF2-40B4-BE49-F238E27FC236}">
              <a16:creationId xmlns:a16="http://schemas.microsoft.com/office/drawing/2014/main" id="{ECE86DEB-AC0D-4504-88C3-F75DBB04482C}"/>
            </a:ext>
          </a:extLst>
        </xdr:cNvPr>
        <xdr:cNvSpPr txBox="1"/>
      </xdr:nvSpPr>
      <xdr:spPr>
        <a:xfrm>
          <a:off x="1056150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497" name="直線コネクタ 496">
          <a:extLst>
            <a:ext uri="{FF2B5EF4-FFF2-40B4-BE49-F238E27FC236}">
              <a16:creationId xmlns:a16="http://schemas.microsoft.com/office/drawing/2014/main" id="{0B21076E-3C53-4BA8-B661-81299971625F}"/>
            </a:ext>
          </a:extLst>
        </xdr:cNvPr>
        <xdr:cNvCxnSpPr/>
      </xdr:nvCxnSpPr>
      <xdr:spPr>
        <a:xfrm>
          <a:off x="10960100" y="70065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162577</xdr:rowOff>
    </xdr:from>
    <xdr:ext cx="403059" cy="259045"/>
    <xdr:sp macro="" textlink="">
      <xdr:nvSpPr>
        <xdr:cNvPr id="498" name="テキスト ボックス 497">
          <a:extLst>
            <a:ext uri="{FF2B5EF4-FFF2-40B4-BE49-F238E27FC236}">
              <a16:creationId xmlns:a16="http://schemas.microsoft.com/office/drawing/2014/main" id="{B5B5B04E-F860-444E-9CCF-2EB67F33AE7F}"/>
            </a:ext>
          </a:extLst>
        </xdr:cNvPr>
        <xdr:cNvSpPr txBox="1"/>
      </xdr:nvSpPr>
      <xdr:spPr>
        <a:xfrm>
          <a:off x="10602761" y="6868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499" name="直線コネクタ 498">
          <a:extLst>
            <a:ext uri="{FF2B5EF4-FFF2-40B4-BE49-F238E27FC236}">
              <a16:creationId xmlns:a16="http://schemas.microsoft.com/office/drawing/2014/main" id="{26F03718-7420-4F5B-BA38-23A6A5BAB7B2}"/>
            </a:ext>
          </a:extLst>
        </xdr:cNvPr>
        <xdr:cNvCxnSpPr/>
      </xdr:nvCxnSpPr>
      <xdr:spPr>
        <a:xfrm>
          <a:off x="10960100" y="655701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500" name="テキスト ボックス 499">
          <a:extLst>
            <a:ext uri="{FF2B5EF4-FFF2-40B4-BE49-F238E27FC236}">
              <a16:creationId xmlns:a16="http://schemas.microsoft.com/office/drawing/2014/main" id="{24F4115F-5EF6-452E-B6AC-FFA07F1E4517}"/>
            </a:ext>
          </a:extLst>
        </xdr:cNvPr>
        <xdr:cNvSpPr txBox="1"/>
      </xdr:nvSpPr>
      <xdr:spPr>
        <a:xfrm>
          <a:off x="10602761" y="641859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501" name="直線コネクタ 500">
          <a:extLst>
            <a:ext uri="{FF2B5EF4-FFF2-40B4-BE49-F238E27FC236}">
              <a16:creationId xmlns:a16="http://schemas.microsoft.com/office/drawing/2014/main" id="{131A11E0-8A48-44EC-9113-12F295065E47}"/>
            </a:ext>
          </a:extLst>
        </xdr:cNvPr>
        <xdr:cNvCxnSpPr/>
      </xdr:nvCxnSpPr>
      <xdr:spPr>
        <a:xfrm>
          <a:off x="10960100" y="61112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502" name="テキスト ボックス 501">
          <a:extLst>
            <a:ext uri="{FF2B5EF4-FFF2-40B4-BE49-F238E27FC236}">
              <a16:creationId xmlns:a16="http://schemas.microsoft.com/office/drawing/2014/main" id="{BDE55294-E5CF-4D10-8495-B563CCA98B51}"/>
            </a:ext>
          </a:extLst>
        </xdr:cNvPr>
        <xdr:cNvSpPr txBox="1"/>
      </xdr:nvSpPr>
      <xdr:spPr>
        <a:xfrm>
          <a:off x="10602761" y="59728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503" name="直線コネクタ 502">
          <a:extLst>
            <a:ext uri="{FF2B5EF4-FFF2-40B4-BE49-F238E27FC236}">
              <a16:creationId xmlns:a16="http://schemas.microsoft.com/office/drawing/2014/main" id="{0EBF27C9-70E4-4E8C-A67A-8B7BADA4A284}"/>
            </a:ext>
          </a:extLst>
        </xdr:cNvPr>
        <xdr:cNvCxnSpPr/>
      </xdr:nvCxnSpPr>
      <xdr:spPr>
        <a:xfrm>
          <a:off x="10960100" y="56654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504" name="テキスト ボックス 503">
          <a:extLst>
            <a:ext uri="{FF2B5EF4-FFF2-40B4-BE49-F238E27FC236}">
              <a16:creationId xmlns:a16="http://schemas.microsoft.com/office/drawing/2014/main" id="{594E46FF-80C5-498A-B184-877A7723B3D0}"/>
            </a:ext>
          </a:extLst>
        </xdr:cNvPr>
        <xdr:cNvSpPr txBox="1"/>
      </xdr:nvSpPr>
      <xdr:spPr>
        <a:xfrm>
          <a:off x="10602761" y="55270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05" name="直線コネクタ 504">
          <a:extLst>
            <a:ext uri="{FF2B5EF4-FFF2-40B4-BE49-F238E27FC236}">
              <a16:creationId xmlns:a16="http://schemas.microsoft.com/office/drawing/2014/main" id="{0E1E15DB-9B90-4E61-B855-ADD9462FDB6D}"/>
            </a:ext>
          </a:extLst>
        </xdr:cNvPr>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06" name="テキスト ボックス 505">
          <a:extLst>
            <a:ext uri="{FF2B5EF4-FFF2-40B4-BE49-F238E27FC236}">
              <a16:creationId xmlns:a16="http://schemas.microsoft.com/office/drawing/2014/main" id="{96ADFA35-931C-4412-8138-4AE0C1C094F2}"/>
            </a:ext>
          </a:extLst>
        </xdr:cNvPr>
        <xdr:cNvSpPr txBox="1"/>
      </xdr:nvSpPr>
      <xdr:spPr>
        <a:xfrm>
          <a:off x="10666881" y="50774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07" name="【認定こども園・幼稚園・保育所】&#10;有形固定資産減価償却率グラフ枠">
          <a:extLst>
            <a:ext uri="{FF2B5EF4-FFF2-40B4-BE49-F238E27FC236}">
              <a16:creationId xmlns:a16="http://schemas.microsoft.com/office/drawing/2014/main" id="{2FB02EC5-A20D-4332-A110-DFDD271ECEEB}"/>
            </a:ext>
          </a:extLst>
        </xdr:cNvPr>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35</xdr:row>
      <xdr:rowOff>35052</xdr:rowOff>
    </xdr:from>
    <xdr:to>
      <xdr:col>85</xdr:col>
      <xdr:colOff>126364</xdr:colOff>
      <xdr:row>42</xdr:row>
      <xdr:rowOff>64770</xdr:rowOff>
    </xdr:to>
    <xdr:cxnSp macro="">
      <xdr:nvCxnSpPr>
        <xdr:cNvPr id="508" name="直線コネクタ 507">
          <a:extLst>
            <a:ext uri="{FF2B5EF4-FFF2-40B4-BE49-F238E27FC236}">
              <a16:creationId xmlns:a16="http://schemas.microsoft.com/office/drawing/2014/main" id="{0761E106-C3A4-4F98-A046-6623DB58A08B}"/>
            </a:ext>
          </a:extLst>
        </xdr:cNvPr>
        <xdr:cNvCxnSpPr/>
      </xdr:nvCxnSpPr>
      <xdr:spPr>
        <a:xfrm flipV="1">
          <a:off x="14375764" y="5902452"/>
          <a:ext cx="0" cy="12031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68597</xdr:rowOff>
    </xdr:from>
    <xdr:ext cx="405111" cy="259045"/>
    <xdr:sp macro="" textlink="">
      <xdr:nvSpPr>
        <xdr:cNvPr id="509" name="【認定こども園・幼稚園・保育所】&#10;有形固定資産減価償却率最小値テキスト">
          <a:extLst>
            <a:ext uri="{FF2B5EF4-FFF2-40B4-BE49-F238E27FC236}">
              <a16:creationId xmlns:a16="http://schemas.microsoft.com/office/drawing/2014/main" id="{BDA4D9D5-21BC-4B2F-A264-332F038032B9}"/>
            </a:ext>
          </a:extLst>
        </xdr:cNvPr>
        <xdr:cNvSpPr txBox="1"/>
      </xdr:nvSpPr>
      <xdr:spPr>
        <a:xfrm>
          <a:off x="14414500" y="7109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64770</xdr:rowOff>
    </xdr:from>
    <xdr:to>
      <xdr:col>86</xdr:col>
      <xdr:colOff>25400</xdr:colOff>
      <xdr:row>42</xdr:row>
      <xdr:rowOff>64770</xdr:rowOff>
    </xdr:to>
    <xdr:cxnSp macro="">
      <xdr:nvCxnSpPr>
        <xdr:cNvPr id="510" name="直線コネクタ 509">
          <a:extLst>
            <a:ext uri="{FF2B5EF4-FFF2-40B4-BE49-F238E27FC236}">
              <a16:creationId xmlns:a16="http://schemas.microsoft.com/office/drawing/2014/main" id="{AED62D7E-DC66-4F9A-AEAB-582A11415B2C}"/>
            </a:ext>
          </a:extLst>
        </xdr:cNvPr>
        <xdr:cNvCxnSpPr/>
      </xdr:nvCxnSpPr>
      <xdr:spPr>
        <a:xfrm>
          <a:off x="14287500" y="71056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153179</xdr:rowOff>
    </xdr:from>
    <xdr:ext cx="405111" cy="259045"/>
    <xdr:sp macro="" textlink="">
      <xdr:nvSpPr>
        <xdr:cNvPr id="511" name="【認定こども園・幼稚園・保育所】&#10;有形固定資産減価償却率最大値テキスト">
          <a:extLst>
            <a:ext uri="{FF2B5EF4-FFF2-40B4-BE49-F238E27FC236}">
              <a16:creationId xmlns:a16="http://schemas.microsoft.com/office/drawing/2014/main" id="{6EFE93DF-6881-4ED6-B395-E57A0105CBF2}"/>
            </a:ext>
          </a:extLst>
        </xdr:cNvPr>
        <xdr:cNvSpPr txBox="1"/>
      </xdr:nvSpPr>
      <xdr:spPr>
        <a:xfrm>
          <a:off x="14414500" y="56852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35</xdr:row>
      <xdr:rowOff>35052</xdr:rowOff>
    </xdr:from>
    <xdr:to>
      <xdr:col>86</xdr:col>
      <xdr:colOff>25400</xdr:colOff>
      <xdr:row>35</xdr:row>
      <xdr:rowOff>35052</xdr:rowOff>
    </xdr:to>
    <xdr:cxnSp macro="">
      <xdr:nvCxnSpPr>
        <xdr:cNvPr id="512" name="直線コネクタ 511">
          <a:extLst>
            <a:ext uri="{FF2B5EF4-FFF2-40B4-BE49-F238E27FC236}">
              <a16:creationId xmlns:a16="http://schemas.microsoft.com/office/drawing/2014/main" id="{3FE7F640-2ACF-4AF2-95A5-FCB548ED4F8F}"/>
            </a:ext>
          </a:extLst>
        </xdr:cNvPr>
        <xdr:cNvCxnSpPr/>
      </xdr:nvCxnSpPr>
      <xdr:spPr>
        <a:xfrm>
          <a:off x="14287500" y="590245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20845</xdr:rowOff>
    </xdr:from>
    <xdr:ext cx="405111" cy="259045"/>
    <xdr:sp macro="" textlink="">
      <xdr:nvSpPr>
        <xdr:cNvPr id="513" name="【認定こども園・幼稚園・保育所】&#10;有形固定資産減価償却率平均値テキスト">
          <a:extLst>
            <a:ext uri="{FF2B5EF4-FFF2-40B4-BE49-F238E27FC236}">
              <a16:creationId xmlns:a16="http://schemas.microsoft.com/office/drawing/2014/main" id="{26AD7CF5-CC82-4B4C-8FB1-63674E5510B1}"/>
            </a:ext>
          </a:extLst>
        </xdr:cNvPr>
        <xdr:cNvSpPr txBox="1"/>
      </xdr:nvSpPr>
      <xdr:spPr>
        <a:xfrm>
          <a:off x="14414500" y="622352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169418</xdr:rowOff>
    </xdr:from>
    <xdr:to>
      <xdr:col>85</xdr:col>
      <xdr:colOff>177800</xdr:colOff>
      <xdr:row>38</xdr:row>
      <xdr:rowOff>99568</xdr:rowOff>
    </xdr:to>
    <xdr:sp macro="" textlink="">
      <xdr:nvSpPr>
        <xdr:cNvPr id="514" name="フローチャート: 判断 513">
          <a:extLst>
            <a:ext uri="{FF2B5EF4-FFF2-40B4-BE49-F238E27FC236}">
              <a16:creationId xmlns:a16="http://schemas.microsoft.com/office/drawing/2014/main" id="{CDCEC96A-8C3D-47C8-B7F2-150D927210FB}"/>
            </a:ext>
          </a:extLst>
        </xdr:cNvPr>
        <xdr:cNvSpPr/>
      </xdr:nvSpPr>
      <xdr:spPr>
        <a:xfrm>
          <a:off x="14325600" y="6372098"/>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27686</xdr:rowOff>
    </xdr:from>
    <xdr:to>
      <xdr:col>81</xdr:col>
      <xdr:colOff>101600</xdr:colOff>
      <xdr:row>38</xdr:row>
      <xdr:rowOff>129286</xdr:rowOff>
    </xdr:to>
    <xdr:sp macro="" textlink="">
      <xdr:nvSpPr>
        <xdr:cNvPr id="515" name="フローチャート: 判断 514">
          <a:extLst>
            <a:ext uri="{FF2B5EF4-FFF2-40B4-BE49-F238E27FC236}">
              <a16:creationId xmlns:a16="http://schemas.microsoft.com/office/drawing/2014/main" id="{4D0EC73B-5FAC-45E4-9584-382345417E56}"/>
            </a:ext>
          </a:extLst>
        </xdr:cNvPr>
        <xdr:cNvSpPr/>
      </xdr:nvSpPr>
      <xdr:spPr>
        <a:xfrm>
          <a:off x="13578840" y="6398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169418</xdr:rowOff>
    </xdr:from>
    <xdr:to>
      <xdr:col>76</xdr:col>
      <xdr:colOff>165100</xdr:colOff>
      <xdr:row>38</xdr:row>
      <xdr:rowOff>99568</xdr:rowOff>
    </xdr:to>
    <xdr:sp macro="" textlink="">
      <xdr:nvSpPr>
        <xdr:cNvPr id="516" name="フローチャート: 判断 515">
          <a:extLst>
            <a:ext uri="{FF2B5EF4-FFF2-40B4-BE49-F238E27FC236}">
              <a16:creationId xmlns:a16="http://schemas.microsoft.com/office/drawing/2014/main" id="{4FDEB924-B964-445F-83A7-2F36806C9C07}"/>
            </a:ext>
          </a:extLst>
        </xdr:cNvPr>
        <xdr:cNvSpPr/>
      </xdr:nvSpPr>
      <xdr:spPr>
        <a:xfrm>
          <a:off x="12804140" y="637209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157988</xdr:rowOff>
    </xdr:from>
    <xdr:to>
      <xdr:col>72</xdr:col>
      <xdr:colOff>38100</xdr:colOff>
      <xdr:row>38</xdr:row>
      <xdr:rowOff>88138</xdr:rowOff>
    </xdr:to>
    <xdr:sp macro="" textlink="">
      <xdr:nvSpPr>
        <xdr:cNvPr id="517" name="フローチャート: 判断 516">
          <a:extLst>
            <a:ext uri="{FF2B5EF4-FFF2-40B4-BE49-F238E27FC236}">
              <a16:creationId xmlns:a16="http://schemas.microsoft.com/office/drawing/2014/main" id="{416482EB-8FF6-454F-9729-C2FB212BAA6C}"/>
            </a:ext>
          </a:extLst>
        </xdr:cNvPr>
        <xdr:cNvSpPr/>
      </xdr:nvSpPr>
      <xdr:spPr>
        <a:xfrm>
          <a:off x="12029440" y="636066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157988</xdr:rowOff>
    </xdr:from>
    <xdr:to>
      <xdr:col>67</xdr:col>
      <xdr:colOff>101600</xdr:colOff>
      <xdr:row>38</xdr:row>
      <xdr:rowOff>88138</xdr:rowOff>
    </xdr:to>
    <xdr:sp macro="" textlink="">
      <xdr:nvSpPr>
        <xdr:cNvPr id="518" name="フローチャート: 判断 517">
          <a:extLst>
            <a:ext uri="{FF2B5EF4-FFF2-40B4-BE49-F238E27FC236}">
              <a16:creationId xmlns:a16="http://schemas.microsoft.com/office/drawing/2014/main" id="{0ACAD634-CFC6-43E6-8C5C-05E050C23CCB}"/>
            </a:ext>
          </a:extLst>
        </xdr:cNvPr>
        <xdr:cNvSpPr/>
      </xdr:nvSpPr>
      <xdr:spPr>
        <a:xfrm>
          <a:off x="11231880" y="636066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19" name="テキスト ボックス 518">
          <a:extLst>
            <a:ext uri="{FF2B5EF4-FFF2-40B4-BE49-F238E27FC236}">
              <a16:creationId xmlns:a16="http://schemas.microsoft.com/office/drawing/2014/main" id="{F4872411-2DD7-4F5C-9EAB-0EA8B2AFC52B}"/>
            </a:ext>
          </a:extLst>
        </xdr:cNvPr>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0" name="テキスト ボックス 519">
          <a:extLst>
            <a:ext uri="{FF2B5EF4-FFF2-40B4-BE49-F238E27FC236}">
              <a16:creationId xmlns:a16="http://schemas.microsoft.com/office/drawing/2014/main" id="{60D6075D-D209-4214-8542-17F4CAA52F3C}"/>
            </a:ext>
          </a:extLst>
        </xdr:cNvPr>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1" name="テキスト ボックス 520">
          <a:extLst>
            <a:ext uri="{FF2B5EF4-FFF2-40B4-BE49-F238E27FC236}">
              <a16:creationId xmlns:a16="http://schemas.microsoft.com/office/drawing/2014/main" id="{0A17B781-5B4C-441E-B731-D91C5431B013}"/>
            </a:ext>
          </a:extLst>
        </xdr:cNvPr>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2" name="テキスト ボックス 521">
          <a:extLst>
            <a:ext uri="{FF2B5EF4-FFF2-40B4-BE49-F238E27FC236}">
              <a16:creationId xmlns:a16="http://schemas.microsoft.com/office/drawing/2014/main" id="{ADD46B11-50F1-422F-BA8B-03ABDCEFF1E3}"/>
            </a:ext>
          </a:extLst>
        </xdr:cNvPr>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23" name="テキスト ボックス 522">
          <a:extLst>
            <a:ext uri="{FF2B5EF4-FFF2-40B4-BE49-F238E27FC236}">
              <a16:creationId xmlns:a16="http://schemas.microsoft.com/office/drawing/2014/main" id="{3601879A-B1EA-4137-86A5-CB9C75A63593}"/>
            </a:ext>
          </a:extLst>
        </xdr:cNvPr>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40</xdr:row>
      <xdr:rowOff>4826</xdr:rowOff>
    </xdr:from>
    <xdr:to>
      <xdr:col>85</xdr:col>
      <xdr:colOff>177800</xdr:colOff>
      <xdr:row>40</xdr:row>
      <xdr:rowOff>106426</xdr:rowOff>
    </xdr:to>
    <xdr:sp macro="" textlink="">
      <xdr:nvSpPr>
        <xdr:cNvPr id="524" name="楕円 523">
          <a:extLst>
            <a:ext uri="{FF2B5EF4-FFF2-40B4-BE49-F238E27FC236}">
              <a16:creationId xmlns:a16="http://schemas.microsoft.com/office/drawing/2014/main" id="{F1A3B935-2A13-436D-9A30-8E586E72814C}"/>
            </a:ext>
          </a:extLst>
        </xdr:cNvPr>
        <xdr:cNvSpPr/>
      </xdr:nvSpPr>
      <xdr:spPr>
        <a:xfrm>
          <a:off x="14325600" y="6710426"/>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154703</xdr:rowOff>
    </xdr:from>
    <xdr:ext cx="405111" cy="259045"/>
    <xdr:sp macro="" textlink="">
      <xdr:nvSpPr>
        <xdr:cNvPr id="525" name="【認定こども園・幼稚園・保育所】&#10;有形固定資産減価償却率該当値テキスト">
          <a:extLst>
            <a:ext uri="{FF2B5EF4-FFF2-40B4-BE49-F238E27FC236}">
              <a16:creationId xmlns:a16="http://schemas.microsoft.com/office/drawing/2014/main" id="{4BAC8EE4-4DBF-4B35-BC75-80C3BBD51DAD}"/>
            </a:ext>
          </a:extLst>
        </xdr:cNvPr>
        <xdr:cNvSpPr txBox="1"/>
      </xdr:nvSpPr>
      <xdr:spPr>
        <a:xfrm>
          <a:off x="14414500" y="66926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91694</xdr:rowOff>
    </xdr:from>
    <xdr:to>
      <xdr:col>81</xdr:col>
      <xdr:colOff>101600</xdr:colOff>
      <xdr:row>40</xdr:row>
      <xdr:rowOff>21844</xdr:rowOff>
    </xdr:to>
    <xdr:sp macro="" textlink="">
      <xdr:nvSpPr>
        <xdr:cNvPr id="526" name="楕円 525">
          <a:extLst>
            <a:ext uri="{FF2B5EF4-FFF2-40B4-BE49-F238E27FC236}">
              <a16:creationId xmlns:a16="http://schemas.microsoft.com/office/drawing/2014/main" id="{66F7D667-113C-4F97-A08D-BD5C405C166C}"/>
            </a:ext>
          </a:extLst>
        </xdr:cNvPr>
        <xdr:cNvSpPr/>
      </xdr:nvSpPr>
      <xdr:spPr>
        <a:xfrm>
          <a:off x="13578840" y="662965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142494</xdr:rowOff>
    </xdr:from>
    <xdr:to>
      <xdr:col>85</xdr:col>
      <xdr:colOff>127000</xdr:colOff>
      <xdr:row>40</xdr:row>
      <xdr:rowOff>55626</xdr:rowOff>
    </xdr:to>
    <xdr:cxnSp macro="">
      <xdr:nvCxnSpPr>
        <xdr:cNvPr id="527" name="直線コネクタ 526">
          <a:extLst>
            <a:ext uri="{FF2B5EF4-FFF2-40B4-BE49-F238E27FC236}">
              <a16:creationId xmlns:a16="http://schemas.microsoft.com/office/drawing/2014/main" id="{19DA4D2D-9549-4F84-A680-5AAFE61B69D1}"/>
            </a:ext>
          </a:extLst>
        </xdr:cNvPr>
        <xdr:cNvCxnSpPr/>
      </xdr:nvCxnSpPr>
      <xdr:spPr>
        <a:xfrm>
          <a:off x="13629640" y="6680454"/>
          <a:ext cx="746760" cy="80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84836</xdr:rowOff>
    </xdr:from>
    <xdr:to>
      <xdr:col>76</xdr:col>
      <xdr:colOff>165100</xdr:colOff>
      <xdr:row>40</xdr:row>
      <xdr:rowOff>14986</xdr:rowOff>
    </xdr:to>
    <xdr:sp macro="" textlink="">
      <xdr:nvSpPr>
        <xdr:cNvPr id="528" name="楕円 527">
          <a:extLst>
            <a:ext uri="{FF2B5EF4-FFF2-40B4-BE49-F238E27FC236}">
              <a16:creationId xmlns:a16="http://schemas.microsoft.com/office/drawing/2014/main" id="{E59B7FD6-1102-44DE-AEA5-C50DFE11F011}"/>
            </a:ext>
          </a:extLst>
        </xdr:cNvPr>
        <xdr:cNvSpPr/>
      </xdr:nvSpPr>
      <xdr:spPr>
        <a:xfrm>
          <a:off x="12804140" y="662279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135636</xdr:rowOff>
    </xdr:from>
    <xdr:to>
      <xdr:col>81</xdr:col>
      <xdr:colOff>50800</xdr:colOff>
      <xdr:row>39</xdr:row>
      <xdr:rowOff>142494</xdr:rowOff>
    </xdr:to>
    <xdr:cxnSp macro="">
      <xdr:nvCxnSpPr>
        <xdr:cNvPr id="529" name="直線コネクタ 528">
          <a:extLst>
            <a:ext uri="{FF2B5EF4-FFF2-40B4-BE49-F238E27FC236}">
              <a16:creationId xmlns:a16="http://schemas.microsoft.com/office/drawing/2014/main" id="{AC7C084A-E5C5-44B7-A137-423A0499779B}"/>
            </a:ext>
          </a:extLst>
        </xdr:cNvPr>
        <xdr:cNvCxnSpPr/>
      </xdr:nvCxnSpPr>
      <xdr:spPr>
        <a:xfrm>
          <a:off x="12854940" y="6673596"/>
          <a:ext cx="7747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146558</xdr:rowOff>
    </xdr:from>
    <xdr:to>
      <xdr:col>72</xdr:col>
      <xdr:colOff>38100</xdr:colOff>
      <xdr:row>40</xdr:row>
      <xdr:rowOff>76708</xdr:rowOff>
    </xdr:to>
    <xdr:sp macro="" textlink="">
      <xdr:nvSpPr>
        <xdr:cNvPr id="530" name="楕円 529">
          <a:extLst>
            <a:ext uri="{FF2B5EF4-FFF2-40B4-BE49-F238E27FC236}">
              <a16:creationId xmlns:a16="http://schemas.microsoft.com/office/drawing/2014/main" id="{0BB491CA-1357-4DEA-A39B-6868CEC09BDA}"/>
            </a:ext>
          </a:extLst>
        </xdr:cNvPr>
        <xdr:cNvSpPr/>
      </xdr:nvSpPr>
      <xdr:spPr>
        <a:xfrm>
          <a:off x="12029440" y="668451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39</xdr:row>
      <xdr:rowOff>135636</xdr:rowOff>
    </xdr:from>
    <xdr:to>
      <xdr:col>76</xdr:col>
      <xdr:colOff>114300</xdr:colOff>
      <xdr:row>40</xdr:row>
      <xdr:rowOff>25908</xdr:rowOff>
    </xdr:to>
    <xdr:cxnSp macro="">
      <xdr:nvCxnSpPr>
        <xdr:cNvPr id="531" name="直線コネクタ 530">
          <a:extLst>
            <a:ext uri="{FF2B5EF4-FFF2-40B4-BE49-F238E27FC236}">
              <a16:creationId xmlns:a16="http://schemas.microsoft.com/office/drawing/2014/main" id="{BD6D6298-74A6-4A86-A452-490701957558}"/>
            </a:ext>
          </a:extLst>
        </xdr:cNvPr>
        <xdr:cNvCxnSpPr/>
      </xdr:nvCxnSpPr>
      <xdr:spPr>
        <a:xfrm flipV="1">
          <a:off x="12072620" y="6673596"/>
          <a:ext cx="782320" cy="57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39</xdr:row>
      <xdr:rowOff>109982</xdr:rowOff>
    </xdr:from>
    <xdr:to>
      <xdr:col>67</xdr:col>
      <xdr:colOff>101600</xdr:colOff>
      <xdr:row>40</xdr:row>
      <xdr:rowOff>40132</xdr:rowOff>
    </xdr:to>
    <xdr:sp macro="" textlink="">
      <xdr:nvSpPr>
        <xdr:cNvPr id="532" name="楕円 531">
          <a:extLst>
            <a:ext uri="{FF2B5EF4-FFF2-40B4-BE49-F238E27FC236}">
              <a16:creationId xmlns:a16="http://schemas.microsoft.com/office/drawing/2014/main" id="{75FCE5E2-97ED-4E64-B494-9E732537C389}"/>
            </a:ext>
          </a:extLst>
        </xdr:cNvPr>
        <xdr:cNvSpPr/>
      </xdr:nvSpPr>
      <xdr:spPr>
        <a:xfrm>
          <a:off x="11231880" y="664794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39</xdr:row>
      <xdr:rowOff>160782</xdr:rowOff>
    </xdr:from>
    <xdr:to>
      <xdr:col>71</xdr:col>
      <xdr:colOff>177800</xdr:colOff>
      <xdr:row>40</xdr:row>
      <xdr:rowOff>25908</xdr:rowOff>
    </xdr:to>
    <xdr:cxnSp macro="">
      <xdr:nvCxnSpPr>
        <xdr:cNvPr id="533" name="直線コネクタ 532">
          <a:extLst>
            <a:ext uri="{FF2B5EF4-FFF2-40B4-BE49-F238E27FC236}">
              <a16:creationId xmlns:a16="http://schemas.microsoft.com/office/drawing/2014/main" id="{F3EF5516-4F52-454B-B7B7-DE4217DCB81F}"/>
            </a:ext>
          </a:extLst>
        </xdr:cNvPr>
        <xdr:cNvCxnSpPr/>
      </xdr:nvCxnSpPr>
      <xdr:spPr>
        <a:xfrm>
          <a:off x="11282680" y="6698742"/>
          <a:ext cx="789940" cy="32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145813</xdr:rowOff>
    </xdr:from>
    <xdr:ext cx="405111" cy="259045"/>
    <xdr:sp macro="" textlink="">
      <xdr:nvSpPr>
        <xdr:cNvPr id="534" name="n_1aveValue【認定こども園・幼稚園・保育所】&#10;有形固定資産減価償却率">
          <a:extLst>
            <a:ext uri="{FF2B5EF4-FFF2-40B4-BE49-F238E27FC236}">
              <a16:creationId xmlns:a16="http://schemas.microsoft.com/office/drawing/2014/main" id="{7A47B9B9-97A5-4E5E-A9FA-717551A77D9F}"/>
            </a:ext>
          </a:extLst>
        </xdr:cNvPr>
        <xdr:cNvSpPr txBox="1"/>
      </xdr:nvSpPr>
      <xdr:spPr>
        <a:xfrm>
          <a:off x="13437244" y="61808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116095</xdr:rowOff>
    </xdr:from>
    <xdr:ext cx="405111" cy="259045"/>
    <xdr:sp macro="" textlink="">
      <xdr:nvSpPr>
        <xdr:cNvPr id="535" name="n_2aveValue【認定こども園・幼稚園・保育所】&#10;有形固定資産減価償却率">
          <a:extLst>
            <a:ext uri="{FF2B5EF4-FFF2-40B4-BE49-F238E27FC236}">
              <a16:creationId xmlns:a16="http://schemas.microsoft.com/office/drawing/2014/main" id="{CA2C72AF-9447-450A-924C-E2DE3450770D}"/>
            </a:ext>
          </a:extLst>
        </xdr:cNvPr>
        <xdr:cNvSpPr txBox="1"/>
      </xdr:nvSpPr>
      <xdr:spPr>
        <a:xfrm>
          <a:off x="12675244" y="61511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104665</xdr:rowOff>
    </xdr:from>
    <xdr:ext cx="405111" cy="259045"/>
    <xdr:sp macro="" textlink="">
      <xdr:nvSpPr>
        <xdr:cNvPr id="536" name="n_3aveValue【認定こども園・幼稚園・保育所】&#10;有形固定資産減価償却率">
          <a:extLst>
            <a:ext uri="{FF2B5EF4-FFF2-40B4-BE49-F238E27FC236}">
              <a16:creationId xmlns:a16="http://schemas.microsoft.com/office/drawing/2014/main" id="{9EDA09B5-87EF-497F-B0AF-E14F407A9115}"/>
            </a:ext>
          </a:extLst>
        </xdr:cNvPr>
        <xdr:cNvSpPr txBox="1"/>
      </xdr:nvSpPr>
      <xdr:spPr>
        <a:xfrm>
          <a:off x="11900544" y="61397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104665</xdr:rowOff>
    </xdr:from>
    <xdr:ext cx="405111" cy="259045"/>
    <xdr:sp macro="" textlink="">
      <xdr:nvSpPr>
        <xdr:cNvPr id="537" name="n_4aveValue【認定こども園・幼稚園・保育所】&#10;有形固定資産減価償却率">
          <a:extLst>
            <a:ext uri="{FF2B5EF4-FFF2-40B4-BE49-F238E27FC236}">
              <a16:creationId xmlns:a16="http://schemas.microsoft.com/office/drawing/2014/main" id="{5EF360BB-B206-40EA-9C3D-34E8070428F1}"/>
            </a:ext>
          </a:extLst>
        </xdr:cNvPr>
        <xdr:cNvSpPr txBox="1"/>
      </xdr:nvSpPr>
      <xdr:spPr>
        <a:xfrm>
          <a:off x="11102984" y="61397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40</xdr:row>
      <xdr:rowOff>12971</xdr:rowOff>
    </xdr:from>
    <xdr:ext cx="405111" cy="259045"/>
    <xdr:sp macro="" textlink="">
      <xdr:nvSpPr>
        <xdr:cNvPr id="538" name="n_1mainValue【認定こども園・幼稚園・保育所】&#10;有形固定資産減価償却率">
          <a:extLst>
            <a:ext uri="{FF2B5EF4-FFF2-40B4-BE49-F238E27FC236}">
              <a16:creationId xmlns:a16="http://schemas.microsoft.com/office/drawing/2014/main" id="{1DDB0D2B-0A02-414C-BFE4-375248B7DFEF}"/>
            </a:ext>
          </a:extLst>
        </xdr:cNvPr>
        <xdr:cNvSpPr txBox="1"/>
      </xdr:nvSpPr>
      <xdr:spPr>
        <a:xfrm>
          <a:off x="13437244" y="67185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6113</xdr:rowOff>
    </xdr:from>
    <xdr:ext cx="405111" cy="259045"/>
    <xdr:sp macro="" textlink="">
      <xdr:nvSpPr>
        <xdr:cNvPr id="539" name="n_2mainValue【認定こども園・幼稚園・保育所】&#10;有形固定資産減価償却率">
          <a:extLst>
            <a:ext uri="{FF2B5EF4-FFF2-40B4-BE49-F238E27FC236}">
              <a16:creationId xmlns:a16="http://schemas.microsoft.com/office/drawing/2014/main" id="{E18A849C-F982-4884-A18F-59AF711BD7EF}"/>
            </a:ext>
          </a:extLst>
        </xdr:cNvPr>
        <xdr:cNvSpPr txBox="1"/>
      </xdr:nvSpPr>
      <xdr:spPr>
        <a:xfrm>
          <a:off x="12675244" y="67117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40</xdr:row>
      <xdr:rowOff>67835</xdr:rowOff>
    </xdr:from>
    <xdr:ext cx="405111" cy="259045"/>
    <xdr:sp macro="" textlink="">
      <xdr:nvSpPr>
        <xdr:cNvPr id="540" name="n_3mainValue【認定こども園・幼稚園・保育所】&#10;有形固定資産減価償却率">
          <a:extLst>
            <a:ext uri="{FF2B5EF4-FFF2-40B4-BE49-F238E27FC236}">
              <a16:creationId xmlns:a16="http://schemas.microsoft.com/office/drawing/2014/main" id="{7DE82253-7CB0-4D40-B22C-6B411B6050D2}"/>
            </a:ext>
          </a:extLst>
        </xdr:cNvPr>
        <xdr:cNvSpPr txBox="1"/>
      </xdr:nvSpPr>
      <xdr:spPr>
        <a:xfrm>
          <a:off x="11900544" y="67734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40</xdr:row>
      <xdr:rowOff>31259</xdr:rowOff>
    </xdr:from>
    <xdr:ext cx="405111" cy="259045"/>
    <xdr:sp macro="" textlink="">
      <xdr:nvSpPr>
        <xdr:cNvPr id="541" name="n_4mainValue【認定こども園・幼稚園・保育所】&#10;有形固定資産減価償却率">
          <a:extLst>
            <a:ext uri="{FF2B5EF4-FFF2-40B4-BE49-F238E27FC236}">
              <a16:creationId xmlns:a16="http://schemas.microsoft.com/office/drawing/2014/main" id="{38A134AE-D8C5-4A7A-8378-1B2164F9DE84}"/>
            </a:ext>
          </a:extLst>
        </xdr:cNvPr>
        <xdr:cNvSpPr txBox="1"/>
      </xdr:nvSpPr>
      <xdr:spPr>
        <a:xfrm>
          <a:off x="11102984" y="67368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2" name="正方形/長方形 541">
          <a:extLst>
            <a:ext uri="{FF2B5EF4-FFF2-40B4-BE49-F238E27FC236}">
              <a16:creationId xmlns:a16="http://schemas.microsoft.com/office/drawing/2014/main" id="{7A9D2F54-B3D5-4E69-8D7D-48B26788E61A}"/>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43" name="正方形/長方形 542">
          <a:extLst>
            <a:ext uri="{FF2B5EF4-FFF2-40B4-BE49-F238E27FC236}">
              <a16:creationId xmlns:a16="http://schemas.microsoft.com/office/drawing/2014/main" id="{A574587D-CB60-4B09-ADB1-1A80901112B7}"/>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44" name="正方形/長方形 543">
          <a:extLst>
            <a:ext uri="{FF2B5EF4-FFF2-40B4-BE49-F238E27FC236}">
              <a16:creationId xmlns:a16="http://schemas.microsoft.com/office/drawing/2014/main" id="{01484610-B2E4-4060-84D0-2A104A8DD704}"/>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45" name="正方形/長方形 544">
          <a:extLst>
            <a:ext uri="{FF2B5EF4-FFF2-40B4-BE49-F238E27FC236}">
              <a16:creationId xmlns:a16="http://schemas.microsoft.com/office/drawing/2014/main" id="{FCCFD315-71CE-473E-9FEB-38BD5C467939}"/>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46" name="正方形/長方形 545">
          <a:extLst>
            <a:ext uri="{FF2B5EF4-FFF2-40B4-BE49-F238E27FC236}">
              <a16:creationId xmlns:a16="http://schemas.microsoft.com/office/drawing/2014/main" id="{23CE99BF-7444-486D-8375-D75712F323C7}"/>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47" name="正方形/長方形 546">
          <a:extLst>
            <a:ext uri="{FF2B5EF4-FFF2-40B4-BE49-F238E27FC236}">
              <a16:creationId xmlns:a16="http://schemas.microsoft.com/office/drawing/2014/main" id="{C4E70A66-6584-4315-8BEE-CB9B97DF9BF0}"/>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48" name="正方形/長方形 547">
          <a:extLst>
            <a:ext uri="{FF2B5EF4-FFF2-40B4-BE49-F238E27FC236}">
              <a16:creationId xmlns:a16="http://schemas.microsoft.com/office/drawing/2014/main" id="{FACC0560-6E86-431F-89FD-C8599AF11019}"/>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49" name="正方形/長方形 548">
          <a:extLst>
            <a:ext uri="{FF2B5EF4-FFF2-40B4-BE49-F238E27FC236}">
              <a16:creationId xmlns:a16="http://schemas.microsoft.com/office/drawing/2014/main" id="{895783BB-E6E2-47CB-980E-B66D526F365B}"/>
            </a:ext>
          </a:extLst>
        </xdr:cNvPr>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0" name="テキスト ボックス 549">
          <a:extLst>
            <a:ext uri="{FF2B5EF4-FFF2-40B4-BE49-F238E27FC236}">
              <a16:creationId xmlns:a16="http://schemas.microsoft.com/office/drawing/2014/main" id="{F870C2DD-626E-4B12-9071-CA004FB31122}"/>
            </a:ext>
          </a:extLst>
        </xdr:cNvPr>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1" name="直線コネクタ 550">
          <a:extLst>
            <a:ext uri="{FF2B5EF4-FFF2-40B4-BE49-F238E27FC236}">
              <a16:creationId xmlns:a16="http://schemas.microsoft.com/office/drawing/2014/main" id="{C88B31EB-4A00-4221-B6CD-69BA7DDE9AEA}"/>
            </a:ext>
          </a:extLst>
        </xdr:cNvPr>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552" name="直線コネクタ 551">
          <a:extLst>
            <a:ext uri="{FF2B5EF4-FFF2-40B4-BE49-F238E27FC236}">
              <a16:creationId xmlns:a16="http://schemas.microsoft.com/office/drawing/2014/main" id="{8D0FAABC-F0DE-43FD-9D30-2DC0492596E1}"/>
            </a:ext>
          </a:extLst>
        </xdr:cNvPr>
        <xdr:cNvCxnSpPr/>
      </xdr:nvCxnSpPr>
      <xdr:spPr>
        <a:xfrm>
          <a:off x="16093440" y="713340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121755</xdr:rowOff>
    </xdr:from>
    <xdr:ext cx="467179" cy="259045"/>
    <xdr:sp macro="" textlink="">
      <xdr:nvSpPr>
        <xdr:cNvPr id="553" name="テキスト ボックス 552">
          <a:extLst>
            <a:ext uri="{FF2B5EF4-FFF2-40B4-BE49-F238E27FC236}">
              <a16:creationId xmlns:a16="http://schemas.microsoft.com/office/drawing/2014/main" id="{003BF8E0-A681-4B2C-9AC3-8908EDC313EA}"/>
            </a:ext>
          </a:extLst>
        </xdr:cNvPr>
        <xdr:cNvSpPr txBox="1"/>
      </xdr:nvSpPr>
      <xdr:spPr>
        <a:xfrm>
          <a:off x="15694841" y="69949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554" name="直線コネクタ 553">
          <a:extLst>
            <a:ext uri="{FF2B5EF4-FFF2-40B4-BE49-F238E27FC236}">
              <a16:creationId xmlns:a16="http://schemas.microsoft.com/office/drawing/2014/main" id="{B5C1226A-71EA-4CD8-BB40-A64BBEDE4644}"/>
            </a:ext>
          </a:extLst>
        </xdr:cNvPr>
        <xdr:cNvCxnSpPr/>
      </xdr:nvCxnSpPr>
      <xdr:spPr>
        <a:xfrm>
          <a:off x="16093440" y="681445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138084</xdr:rowOff>
    </xdr:from>
    <xdr:ext cx="467179" cy="259045"/>
    <xdr:sp macro="" textlink="">
      <xdr:nvSpPr>
        <xdr:cNvPr id="555" name="テキスト ボックス 554">
          <a:extLst>
            <a:ext uri="{FF2B5EF4-FFF2-40B4-BE49-F238E27FC236}">
              <a16:creationId xmlns:a16="http://schemas.microsoft.com/office/drawing/2014/main" id="{FD4AEC4E-2C8A-49C9-8F2D-9AA694445B1D}"/>
            </a:ext>
          </a:extLst>
        </xdr:cNvPr>
        <xdr:cNvSpPr txBox="1"/>
      </xdr:nvSpPr>
      <xdr:spPr>
        <a:xfrm>
          <a:off x="15694841" y="667604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556" name="直線コネクタ 555">
          <a:extLst>
            <a:ext uri="{FF2B5EF4-FFF2-40B4-BE49-F238E27FC236}">
              <a16:creationId xmlns:a16="http://schemas.microsoft.com/office/drawing/2014/main" id="{2754F26A-E62A-4678-B052-C90E5A8BFDCF}"/>
            </a:ext>
          </a:extLst>
        </xdr:cNvPr>
        <xdr:cNvCxnSpPr/>
      </xdr:nvCxnSpPr>
      <xdr:spPr>
        <a:xfrm>
          <a:off x="16093440" y="649550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37</xdr:row>
      <xdr:rowOff>154412</xdr:rowOff>
    </xdr:from>
    <xdr:ext cx="467179" cy="259045"/>
    <xdr:sp macro="" textlink="">
      <xdr:nvSpPr>
        <xdr:cNvPr id="557" name="テキスト ボックス 556">
          <a:extLst>
            <a:ext uri="{FF2B5EF4-FFF2-40B4-BE49-F238E27FC236}">
              <a16:creationId xmlns:a16="http://schemas.microsoft.com/office/drawing/2014/main" id="{5C68A06B-4BDC-4735-9AD9-F7445C724141}"/>
            </a:ext>
          </a:extLst>
        </xdr:cNvPr>
        <xdr:cNvSpPr txBox="1"/>
      </xdr:nvSpPr>
      <xdr:spPr>
        <a:xfrm>
          <a:off x="15694841" y="63570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558" name="直線コネクタ 557">
          <a:extLst>
            <a:ext uri="{FF2B5EF4-FFF2-40B4-BE49-F238E27FC236}">
              <a16:creationId xmlns:a16="http://schemas.microsoft.com/office/drawing/2014/main" id="{3A6C1C72-0AD6-4759-9134-D18F6D44A42E}"/>
            </a:ext>
          </a:extLst>
        </xdr:cNvPr>
        <xdr:cNvCxnSpPr/>
      </xdr:nvCxnSpPr>
      <xdr:spPr>
        <a:xfrm>
          <a:off x="16093440" y="617655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170741</xdr:rowOff>
    </xdr:from>
    <xdr:ext cx="467179" cy="259045"/>
    <xdr:sp macro="" textlink="">
      <xdr:nvSpPr>
        <xdr:cNvPr id="559" name="テキスト ボックス 558">
          <a:extLst>
            <a:ext uri="{FF2B5EF4-FFF2-40B4-BE49-F238E27FC236}">
              <a16:creationId xmlns:a16="http://schemas.microsoft.com/office/drawing/2014/main" id="{6C8C811D-9886-4068-8DC9-2D282E7C8639}"/>
            </a:ext>
          </a:extLst>
        </xdr:cNvPr>
        <xdr:cNvSpPr txBox="1"/>
      </xdr:nvSpPr>
      <xdr:spPr>
        <a:xfrm>
          <a:off x="15694841" y="603814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560" name="直線コネクタ 559">
          <a:extLst>
            <a:ext uri="{FF2B5EF4-FFF2-40B4-BE49-F238E27FC236}">
              <a16:creationId xmlns:a16="http://schemas.microsoft.com/office/drawing/2014/main" id="{30C3CA01-9424-42E9-9687-A5C10939FD81}"/>
            </a:ext>
          </a:extLst>
        </xdr:cNvPr>
        <xdr:cNvCxnSpPr/>
      </xdr:nvCxnSpPr>
      <xdr:spPr>
        <a:xfrm>
          <a:off x="16093440" y="585760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15620</xdr:rowOff>
    </xdr:from>
    <xdr:ext cx="467179" cy="259045"/>
    <xdr:sp macro="" textlink="">
      <xdr:nvSpPr>
        <xdr:cNvPr id="561" name="テキスト ボックス 560">
          <a:extLst>
            <a:ext uri="{FF2B5EF4-FFF2-40B4-BE49-F238E27FC236}">
              <a16:creationId xmlns:a16="http://schemas.microsoft.com/office/drawing/2014/main" id="{4E961199-4B78-4F9D-BB31-A483A7DD980A}"/>
            </a:ext>
          </a:extLst>
        </xdr:cNvPr>
        <xdr:cNvSpPr txBox="1"/>
      </xdr:nvSpPr>
      <xdr:spPr>
        <a:xfrm>
          <a:off x="15694841" y="571538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562" name="直線コネクタ 561">
          <a:extLst>
            <a:ext uri="{FF2B5EF4-FFF2-40B4-BE49-F238E27FC236}">
              <a16:creationId xmlns:a16="http://schemas.microsoft.com/office/drawing/2014/main" id="{D64F3B7C-11E5-4EF3-ACBC-8A9A24608078}"/>
            </a:ext>
          </a:extLst>
        </xdr:cNvPr>
        <xdr:cNvCxnSpPr/>
      </xdr:nvCxnSpPr>
      <xdr:spPr>
        <a:xfrm>
          <a:off x="16093440" y="553484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31949</xdr:rowOff>
    </xdr:from>
    <xdr:ext cx="467179" cy="259045"/>
    <xdr:sp macro="" textlink="">
      <xdr:nvSpPr>
        <xdr:cNvPr id="563" name="テキスト ボックス 562">
          <a:extLst>
            <a:ext uri="{FF2B5EF4-FFF2-40B4-BE49-F238E27FC236}">
              <a16:creationId xmlns:a16="http://schemas.microsoft.com/office/drawing/2014/main" id="{3F608E01-0E54-42D8-BC02-96C6E6AE962D}"/>
            </a:ext>
          </a:extLst>
        </xdr:cNvPr>
        <xdr:cNvSpPr txBox="1"/>
      </xdr:nvSpPr>
      <xdr:spPr>
        <a:xfrm>
          <a:off x="15694841" y="539642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4" name="直線コネクタ 563">
          <a:extLst>
            <a:ext uri="{FF2B5EF4-FFF2-40B4-BE49-F238E27FC236}">
              <a16:creationId xmlns:a16="http://schemas.microsoft.com/office/drawing/2014/main" id="{6230F889-EDD2-4A53-B8C1-4D39ACD0501C}"/>
            </a:ext>
          </a:extLst>
        </xdr:cNvPr>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565" name="テキスト ボックス 564">
          <a:extLst>
            <a:ext uri="{FF2B5EF4-FFF2-40B4-BE49-F238E27FC236}">
              <a16:creationId xmlns:a16="http://schemas.microsoft.com/office/drawing/2014/main" id="{72480E24-2AEE-483C-BAA5-9C73265CE828}"/>
            </a:ext>
          </a:extLst>
        </xdr:cNvPr>
        <xdr:cNvSpPr txBox="1"/>
      </xdr:nvSpPr>
      <xdr:spPr>
        <a:xfrm>
          <a:off x="1569484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66" name="【認定こども園・幼稚園・保育所】&#10;一人当たり面積グラフ枠">
          <a:extLst>
            <a:ext uri="{FF2B5EF4-FFF2-40B4-BE49-F238E27FC236}">
              <a16:creationId xmlns:a16="http://schemas.microsoft.com/office/drawing/2014/main" id="{634A27A6-AD45-4BBB-AC61-E6EA15DEA724}"/>
            </a:ext>
          </a:extLst>
        </xdr:cNvPr>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143147</xdr:rowOff>
    </xdr:from>
    <xdr:to>
      <xdr:col>116</xdr:col>
      <xdr:colOff>62864</xdr:colOff>
      <xdr:row>42</xdr:row>
      <xdr:rowOff>43543</xdr:rowOff>
    </xdr:to>
    <xdr:cxnSp macro="">
      <xdr:nvCxnSpPr>
        <xdr:cNvPr id="567" name="直線コネクタ 566">
          <a:extLst>
            <a:ext uri="{FF2B5EF4-FFF2-40B4-BE49-F238E27FC236}">
              <a16:creationId xmlns:a16="http://schemas.microsoft.com/office/drawing/2014/main" id="{D9139455-FA24-4180-8B70-5C86B9DF9615}"/>
            </a:ext>
          </a:extLst>
        </xdr:cNvPr>
        <xdr:cNvCxnSpPr/>
      </xdr:nvCxnSpPr>
      <xdr:spPr>
        <a:xfrm flipV="1">
          <a:off x="19509104" y="5675267"/>
          <a:ext cx="0" cy="14091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47370</xdr:rowOff>
    </xdr:from>
    <xdr:ext cx="469744" cy="259045"/>
    <xdr:sp macro="" textlink="">
      <xdr:nvSpPr>
        <xdr:cNvPr id="568" name="【認定こども園・幼稚園・保育所】&#10;一人当たり面積最小値テキスト">
          <a:extLst>
            <a:ext uri="{FF2B5EF4-FFF2-40B4-BE49-F238E27FC236}">
              <a16:creationId xmlns:a16="http://schemas.microsoft.com/office/drawing/2014/main" id="{ADA45465-3252-4474-96BE-18C56A013661}"/>
            </a:ext>
          </a:extLst>
        </xdr:cNvPr>
        <xdr:cNvSpPr txBox="1"/>
      </xdr:nvSpPr>
      <xdr:spPr>
        <a:xfrm>
          <a:off x="19547840" y="70882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43543</xdr:rowOff>
    </xdr:from>
    <xdr:to>
      <xdr:col>116</xdr:col>
      <xdr:colOff>152400</xdr:colOff>
      <xdr:row>42</xdr:row>
      <xdr:rowOff>43543</xdr:rowOff>
    </xdr:to>
    <xdr:cxnSp macro="">
      <xdr:nvCxnSpPr>
        <xdr:cNvPr id="569" name="直線コネクタ 568">
          <a:extLst>
            <a:ext uri="{FF2B5EF4-FFF2-40B4-BE49-F238E27FC236}">
              <a16:creationId xmlns:a16="http://schemas.microsoft.com/office/drawing/2014/main" id="{C7CD8EA3-E049-474E-8E7C-D9519652397D}"/>
            </a:ext>
          </a:extLst>
        </xdr:cNvPr>
        <xdr:cNvCxnSpPr/>
      </xdr:nvCxnSpPr>
      <xdr:spPr>
        <a:xfrm>
          <a:off x="19443700" y="708442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89824</xdr:rowOff>
    </xdr:from>
    <xdr:ext cx="469744" cy="259045"/>
    <xdr:sp macro="" textlink="">
      <xdr:nvSpPr>
        <xdr:cNvPr id="570" name="【認定こども園・幼稚園・保育所】&#10;一人当たり面積最大値テキスト">
          <a:extLst>
            <a:ext uri="{FF2B5EF4-FFF2-40B4-BE49-F238E27FC236}">
              <a16:creationId xmlns:a16="http://schemas.microsoft.com/office/drawing/2014/main" id="{561E30D8-E2A7-4A2F-8B41-A935FE7414D7}"/>
            </a:ext>
          </a:extLst>
        </xdr:cNvPr>
        <xdr:cNvSpPr txBox="1"/>
      </xdr:nvSpPr>
      <xdr:spPr>
        <a:xfrm>
          <a:off x="19547840" y="54543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143147</xdr:rowOff>
    </xdr:from>
    <xdr:to>
      <xdr:col>116</xdr:col>
      <xdr:colOff>152400</xdr:colOff>
      <xdr:row>33</xdr:row>
      <xdr:rowOff>143147</xdr:rowOff>
    </xdr:to>
    <xdr:cxnSp macro="">
      <xdr:nvCxnSpPr>
        <xdr:cNvPr id="571" name="直線コネクタ 570">
          <a:extLst>
            <a:ext uri="{FF2B5EF4-FFF2-40B4-BE49-F238E27FC236}">
              <a16:creationId xmlns:a16="http://schemas.microsoft.com/office/drawing/2014/main" id="{33DB58C0-F3E9-44CC-A902-A5668EFA5865}"/>
            </a:ext>
          </a:extLst>
        </xdr:cNvPr>
        <xdr:cNvCxnSpPr/>
      </xdr:nvCxnSpPr>
      <xdr:spPr>
        <a:xfrm>
          <a:off x="19443700" y="567526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33581</xdr:rowOff>
    </xdr:from>
    <xdr:ext cx="469744" cy="259045"/>
    <xdr:sp macro="" textlink="">
      <xdr:nvSpPr>
        <xdr:cNvPr id="572" name="【認定こども園・幼稚園・保育所】&#10;一人当たり面積平均値テキスト">
          <a:extLst>
            <a:ext uri="{FF2B5EF4-FFF2-40B4-BE49-F238E27FC236}">
              <a16:creationId xmlns:a16="http://schemas.microsoft.com/office/drawing/2014/main" id="{83714825-35A0-4C1E-8412-C94F56288842}"/>
            </a:ext>
          </a:extLst>
        </xdr:cNvPr>
        <xdr:cNvSpPr txBox="1"/>
      </xdr:nvSpPr>
      <xdr:spPr>
        <a:xfrm>
          <a:off x="19547840" y="640390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10704</xdr:rowOff>
    </xdr:from>
    <xdr:to>
      <xdr:col>116</xdr:col>
      <xdr:colOff>114300</xdr:colOff>
      <xdr:row>39</xdr:row>
      <xdr:rowOff>112304</xdr:rowOff>
    </xdr:to>
    <xdr:sp macro="" textlink="">
      <xdr:nvSpPr>
        <xdr:cNvPr id="573" name="フローチャート: 判断 572">
          <a:extLst>
            <a:ext uri="{FF2B5EF4-FFF2-40B4-BE49-F238E27FC236}">
              <a16:creationId xmlns:a16="http://schemas.microsoft.com/office/drawing/2014/main" id="{0BBB0F7A-18D0-4F1C-8D06-7F1B4D1E7FDB}"/>
            </a:ext>
          </a:extLst>
        </xdr:cNvPr>
        <xdr:cNvSpPr/>
      </xdr:nvSpPr>
      <xdr:spPr>
        <a:xfrm>
          <a:off x="19458940" y="6548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102144</xdr:rowOff>
    </xdr:from>
    <xdr:to>
      <xdr:col>112</xdr:col>
      <xdr:colOff>38100</xdr:colOff>
      <xdr:row>40</xdr:row>
      <xdr:rowOff>32294</xdr:rowOff>
    </xdr:to>
    <xdr:sp macro="" textlink="">
      <xdr:nvSpPr>
        <xdr:cNvPr id="574" name="フローチャート: 判断 573">
          <a:extLst>
            <a:ext uri="{FF2B5EF4-FFF2-40B4-BE49-F238E27FC236}">
              <a16:creationId xmlns:a16="http://schemas.microsoft.com/office/drawing/2014/main" id="{18088732-3126-48B6-BAAE-52BE7C5C7FDA}"/>
            </a:ext>
          </a:extLst>
        </xdr:cNvPr>
        <xdr:cNvSpPr/>
      </xdr:nvSpPr>
      <xdr:spPr>
        <a:xfrm>
          <a:off x="18735040" y="664010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89081</xdr:rowOff>
    </xdr:from>
    <xdr:to>
      <xdr:col>107</xdr:col>
      <xdr:colOff>101600</xdr:colOff>
      <xdr:row>40</xdr:row>
      <xdr:rowOff>19231</xdr:rowOff>
    </xdr:to>
    <xdr:sp macro="" textlink="">
      <xdr:nvSpPr>
        <xdr:cNvPr id="575" name="フローチャート: 判断 574">
          <a:extLst>
            <a:ext uri="{FF2B5EF4-FFF2-40B4-BE49-F238E27FC236}">
              <a16:creationId xmlns:a16="http://schemas.microsoft.com/office/drawing/2014/main" id="{22967378-1279-464D-ACBF-57330E629C00}"/>
            </a:ext>
          </a:extLst>
        </xdr:cNvPr>
        <xdr:cNvSpPr/>
      </xdr:nvSpPr>
      <xdr:spPr>
        <a:xfrm>
          <a:off x="17937480" y="662704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98878</xdr:rowOff>
    </xdr:from>
    <xdr:to>
      <xdr:col>102</xdr:col>
      <xdr:colOff>165100</xdr:colOff>
      <xdr:row>40</xdr:row>
      <xdr:rowOff>29028</xdr:rowOff>
    </xdr:to>
    <xdr:sp macro="" textlink="">
      <xdr:nvSpPr>
        <xdr:cNvPr id="576" name="フローチャート: 判断 575">
          <a:extLst>
            <a:ext uri="{FF2B5EF4-FFF2-40B4-BE49-F238E27FC236}">
              <a16:creationId xmlns:a16="http://schemas.microsoft.com/office/drawing/2014/main" id="{72801F03-4A20-45EC-85D1-89E9238AFC41}"/>
            </a:ext>
          </a:extLst>
        </xdr:cNvPr>
        <xdr:cNvSpPr/>
      </xdr:nvSpPr>
      <xdr:spPr>
        <a:xfrm>
          <a:off x="17162780" y="663683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95613</xdr:rowOff>
    </xdr:from>
    <xdr:to>
      <xdr:col>98</xdr:col>
      <xdr:colOff>38100</xdr:colOff>
      <xdr:row>40</xdr:row>
      <xdr:rowOff>25763</xdr:rowOff>
    </xdr:to>
    <xdr:sp macro="" textlink="">
      <xdr:nvSpPr>
        <xdr:cNvPr id="577" name="フローチャート: 判断 576">
          <a:extLst>
            <a:ext uri="{FF2B5EF4-FFF2-40B4-BE49-F238E27FC236}">
              <a16:creationId xmlns:a16="http://schemas.microsoft.com/office/drawing/2014/main" id="{37A21D2C-BC62-429A-B903-008643F6A789}"/>
            </a:ext>
          </a:extLst>
        </xdr:cNvPr>
        <xdr:cNvSpPr/>
      </xdr:nvSpPr>
      <xdr:spPr>
        <a:xfrm>
          <a:off x="16388080" y="663357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78" name="テキスト ボックス 577">
          <a:extLst>
            <a:ext uri="{FF2B5EF4-FFF2-40B4-BE49-F238E27FC236}">
              <a16:creationId xmlns:a16="http://schemas.microsoft.com/office/drawing/2014/main" id="{D3B1D243-0F5B-4326-8C5C-8FC8B25EE948}"/>
            </a:ext>
          </a:extLst>
        </xdr:cNvPr>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79" name="テキスト ボックス 578">
          <a:extLst>
            <a:ext uri="{FF2B5EF4-FFF2-40B4-BE49-F238E27FC236}">
              <a16:creationId xmlns:a16="http://schemas.microsoft.com/office/drawing/2014/main" id="{36D12D54-535D-4790-9334-FFD74AF401EF}"/>
            </a:ext>
          </a:extLst>
        </xdr:cNvPr>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0" name="テキスト ボックス 579">
          <a:extLst>
            <a:ext uri="{FF2B5EF4-FFF2-40B4-BE49-F238E27FC236}">
              <a16:creationId xmlns:a16="http://schemas.microsoft.com/office/drawing/2014/main" id="{F51F1CD5-9D14-4D1C-ADEC-72F4DC717CB9}"/>
            </a:ext>
          </a:extLst>
        </xdr:cNvPr>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1" name="テキスト ボックス 580">
          <a:extLst>
            <a:ext uri="{FF2B5EF4-FFF2-40B4-BE49-F238E27FC236}">
              <a16:creationId xmlns:a16="http://schemas.microsoft.com/office/drawing/2014/main" id="{EF21062A-7494-4292-964C-D732337E9EF5}"/>
            </a:ext>
          </a:extLst>
        </xdr:cNvPr>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2" name="テキスト ボックス 581">
          <a:extLst>
            <a:ext uri="{FF2B5EF4-FFF2-40B4-BE49-F238E27FC236}">
              <a16:creationId xmlns:a16="http://schemas.microsoft.com/office/drawing/2014/main" id="{2E8D7223-671F-4534-983F-441554F4B9CA}"/>
            </a:ext>
          </a:extLst>
        </xdr:cNvPr>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69487</xdr:rowOff>
    </xdr:from>
    <xdr:to>
      <xdr:col>116</xdr:col>
      <xdr:colOff>114300</xdr:colOff>
      <xdr:row>41</xdr:row>
      <xdr:rowOff>171087</xdr:rowOff>
    </xdr:to>
    <xdr:sp macro="" textlink="">
      <xdr:nvSpPr>
        <xdr:cNvPr id="583" name="楕円 582">
          <a:extLst>
            <a:ext uri="{FF2B5EF4-FFF2-40B4-BE49-F238E27FC236}">
              <a16:creationId xmlns:a16="http://schemas.microsoft.com/office/drawing/2014/main" id="{9C0270DF-13E7-49C9-9B6A-1F55B5399686}"/>
            </a:ext>
          </a:extLst>
        </xdr:cNvPr>
        <xdr:cNvSpPr/>
      </xdr:nvSpPr>
      <xdr:spPr>
        <a:xfrm>
          <a:off x="19458940" y="6942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155864</xdr:rowOff>
    </xdr:from>
    <xdr:ext cx="469744" cy="259045"/>
    <xdr:sp macro="" textlink="">
      <xdr:nvSpPr>
        <xdr:cNvPr id="584" name="【認定こども園・幼稚園・保育所】&#10;一人当たり面積該当値テキスト">
          <a:extLst>
            <a:ext uri="{FF2B5EF4-FFF2-40B4-BE49-F238E27FC236}">
              <a16:creationId xmlns:a16="http://schemas.microsoft.com/office/drawing/2014/main" id="{2612852E-BB41-457F-87ED-AD58171647E0}"/>
            </a:ext>
          </a:extLst>
        </xdr:cNvPr>
        <xdr:cNvSpPr txBox="1"/>
      </xdr:nvSpPr>
      <xdr:spPr>
        <a:xfrm>
          <a:off x="19547840" y="68614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66222</xdr:rowOff>
    </xdr:from>
    <xdr:to>
      <xdr:col>112</xdr:col>
      <xdr:colOff>38100</xdr:colOff>
      <xdr:row>41</xdr:row>
      <xdr:rowOff>167822</xdr:rowOff>
    </xdr:to>
    <xdr:sp macro="" textlink="">
      <xdr:nvSpPr>
        <xdr:cNvPr id="585" name="楕円 584">
          <a:extLst>
            <a:ext uri="{FF2B5EF4-FFF2-40B4-BE49-F238E27FC236}">
              <a16:creationId xmlns:a16="http://schemas.microsoft.com/office/drawing/2014/main" id="{189A4672-DD24-498C-BC47-C8BD8358606F}"/>
            </a:ext>
          </a:extLst>
        </xdr:cNvPr>
        <xdr:cNvSpPr/>
      </xdr:nvSpPr>
      <xdr:spPr>
        <a:xfrm>
          <a:off x="18735040" y="693946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117022</xdr:rowOff>
    </xdr:from>
    <xdr:to>
      <xdr:col>116</xdr:col>
      <xdr:colOff>63500</xdr:colOff>
      <xdr:row>41</xdr:row>
      <xdr:rowOff>120287</xdr:rowOff>
    </xdr:to>
    <xdr:cxnSp macro="">
      <xdr:nvCxnSpPr>
        <xdr:cNvPr id="586" name="直線コネクタ 585">
          <a:extLst>
            <a:ext uri="{FF2B5EF4-FFF2-40B4-BE49-F238E27FC236}">
              <a16:creationId xmlns:a16="http://schemas.microsoft.com/office/drawing/2014/main" id="{38C819B8-83D8-4E29-A969-8EB91B49AEBB}"/>
            </a:ext>
          </a:extLst>
        </xdr:cNvPr>
        <xdr:cNvCxnSpPr/>
      </xdr:nvCxnSpPr>
      <xdr:spPr>
        <a:xfrm>
          <a:off x="18778220" y="6990262"/>
          <a:ext cx="73152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69487</xdr:rowOff>
    </xdr:from>
    <xdr:to>
      <xdr:col>107</xdr:col>
      <xdr:colOff>101600</xdr:colOff>
      <xdr:row>41</xdr:row>
      <xdr:rowOff>171087</xdr:rowOff>
    </xdr:to>
    <xdr:sp macro="" textlink="">
      <xdr:nvSpPr>
        <xdr:cNvPr id="587" name="楕円 586">
          <a:extLst>
            <a:ext uri="{FF2B5EF4-FFF2-40B4-BE49-F238E27FC236}">
              <a16:creationId xmlns:a16="http://schemas.microsoft.com/office/drawing/2014/main" id="{F55C2F41-B438-4EBF-82E2-F9E53A9700BB}"/>
            </a:ext>
          </a:extLst>
        </xdr:cNvPr>
        <xdr:cNvSpPr/>
      </xdr:nvSpPr>
      <xdr:spPr>
        <a:xfrm>
          <a:off x="17937480" y="6942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117022</xdr:rowOff>
    </xdr:from>
    <xdr:to>
      <xdr:col>111</xdr:col>
      <xdr:colOff>177800</xdr:colOff>
      <xdr:row>41</xdr:row>
      <xdr:rowOff>120287</xdr:rowOff>
    </xdr:to>
    <xdr:cxnSp macro="">
      <xdr:nvCxnSpPr>
        <xdr:cNvPr id="588" name="直線コネクタ 587">
          <a:extLst>
            <a:ext uri="{FF2B5EF4-FFF2-40B4-BE49-F238E27FC236}">
              <a16:creationId xmlns:a16="http://schemas.microsoft.com/office/drawing/2014/main" id="{0B253915-CD62-4395-8862-0C0322B0A00B}"/>
            </a:ext>
          </a:extLst>
        </xdr:cNvPr>
        <xdr:cNvCxnSpPr/>
      </xdr:nvCxnSpPr>
      <xdr:spPr>
        <a:xfrm flipV="1">
          <a:off x="17988280" y="6990262"/>
          <a:ext cx="78994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46627</xdr:rowOff>
    </xdr:from>
    <xdr:to>
      <xdr:col>102</xdr:col>
      <xdr:colOff>165100</xdr:colOff>
      <xdr:row>41</xdr:row>
      <xdr:rowOff>148227</xdr:rowOff>
    </xdr:to>
    <xdr:sp macro="" textlink="">
      <xdr:nvSpPr>
        <xdr:cNvPr id="589" name="楕円 588">
          <a:extLst>
            <a:ext uri="{FF2B5EF4-FFF2-40B4-BE49-F238E27FC236}">
              <a16:creationId xmlns:a16="http://schemas.microsoft.com/office/drawing/2014/main" id="{A4F6FA9C-80C4-4455-828A-F1A7BE9A9EFF}"/>
            </a:ext>
          </a:extLst>
        </xdr:cNvPr>
        <xdr:cNvSpPr/>
      </xdr:nvSpPr>
      <xdr:spPr>
        <a:xfrm>
          <a:off x="17162780" y="6919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97427</xdr:rowOff>
    </xdr:from>
    <xdr:to>
      <xdr:col>107</xdr:col>
      <xdr:colOff>50800</xdr:colOff>
      <xdr:row>41</xdr:row>
      <xdr:rowOff>120287</xdr:rowOff>
    </xdr:to>
    <xdr:cxnSp macro="">
      <xdr:nvCxnSpPr>
        <xdr:cNvPr id="590" name="直線コネクタ 589">
          <a:extLst>
            <a:ext uri="{FF2B5EF4-FFF2-40B4-BE49-F238E27FC236}">
              <a16:creationId xmlns:a16="http://schemas.microsoft.com/office/drawing/2014/main" id="{8E4C0323-B142-4530-8EDA-19935404E467}"/>
            </a:ext>
          </a:extLst>
        </xdr:cNvPr>
        <xdr:cNvCxnSpPr/>
      </xdr:nvCxnSpPr>
      <xdr:spPr>
        <a:xfrm>
          <a:off x="17213580" y="6970667"/>
          <a:ext cx="7747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46627</xdr:rowOff>
    </xdr:from>
    <xdr:to>
      <xdr:col>98</xdr:col>
      <xdr:colOff>38100</xdr:colOff>
      <xdr:row>41</xdr:row>
      <xdr:rowOff>148227</xdr:rowOff>
    </xdr:to>
    <xdr:sp macro="" textlink="">
      <xdr:nvSpPr>
        <xdr:cNvPr id="591" name="楕円 590">
          <a:extLst>
            <a:ext uri="{FF2B5EF4-FFF2-40B4-BE49-F238E27FC236}">
              <a16:creationId xmlns:a16="http://schemas.microsoft.com/office/drawing/2014/main" id="{1D1085B6-3075-41DF-850E-817BCD57BC0C}"/>
            </a:ext>
          </a:extLst>
        </xdr:cNvPr>
        <xdr:cNvSpPr/>
      </xdr:nvSpPr>
      <xdr:spPr>
        <a:xfrm>
          <a:off x="16388080" y="691986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97427</xdr:rowOff>
    </xdr:from>
    <xdr:to>
      <xdr:col>102</xdr:col>
      <xdr:colOff>114300</xdr:colOff>
      <xdr:row>41</xdr:row>
      <xdr:rowOff>97427</xdr:rowOff>
    </xdr:to>
    <xdr:cxnSp macro="">
      <xdr:nvCxnSpPr>
        <xdr:cNvPr id="592" name="直線コネクタ 591">
          <a:extLst>
            <a:ext uri="{FF2B5EF4-FFF2-40B4-BE49-F238E27FC236}">
              <a16:creationId xmlns:a16="http://schemas.microsoft.com/office/drawing/2014/main" id="{845862BB-8F17-49D6-80B8-4025EC433418}"/>
            </a:ext>
          </a:extLst>
        </xdr:cNvPr>
        <xdr:cNvCxnSpPr/>
      </xdr:nvCxnSpPr>
      <xdr:spPr>
        <a:xfrm>
          <a:off x="16431260" y="6970667"/>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48821</xdr:rowOff>
    </xdr:from>
    <xdr:ext cx="469744" cy="259045"/>
    <xdr:sp macro="" textlink="">
      <xdr:nvSpPr>
        <xdr:cNvPr id="593" name="n_1aveValue【認定こども園・幼稚園・保育所】&#10;一人当たり面積">
          <a:extLst>
            <a:ext uri="{FF2B5EF4-FFF2-40B4-BE49-F238E27FC236}">
              <a16:creationId xmlns:a16="http://schemas.microsoft.com/office/drawing/2014/main" id="{32FFDF02-0F17-43E6-A1BC-D53D71B9E7A8}"/>
            </a:ext>
          </a:extLst>
        </xdr:cNvPr>
        <xdr:cNvSpPr txBox="1"/>
      </xdr:nvSpPr>
      <xdr:spPr>
        <a:xfrm>
          <a:off x="18561127" y="6419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35758</xdr:rowOff>
    </xdr:from>
    <xdr:ext cx="469744" cy="259045"/>
    <xdr:sp macro="" textlink="">
      <xdr:nvSpPr>
        <xdr:cNvPr id="594" name="n_2aveValue【認定こども園・幼稚園・保育所】&#10;一人当たり面積">
          <a:extLst>
            <a:ext uri="{FF2B5EF4-FFF2-40B4-BE49-F238E27FC236}">
              <a16:creationId xmlns:a16="http://schemas.microsoft.com/office/drawing/2014/main" id="{EE1260EF-5F18-4B9D-B6D2-B7FED065CB6C}"/>
            </a:ext>
          </a:extLst>
        </xdr:cNvPr>
        <xdr:cNvSpPr txBox="1"/>
      </xdr:nvSpPr>
      <xdr:spPr>
        <a:xfrm>
          <a:off x="17776267" y="6406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45555</xdr:rowOff>
    </xdr:from>
    <xdr:ext cx="469744" cy="259045"/>
    <xdr:sp macro="" textlink="">
      <xdr:nvSpPr>
        <xdr:cNvPr id="595" name="n_3aveValue【認定こども園・幼稚園・保育所】&#10;一人当たり面積">
          <a:extLst>
            <a:ext uri="{FF2B5EF4-FFF2-40B4-BE49-F238E27FC236}">
              <a16:creationId xmlns:a16="http://schemas.microsoft.com/office/drawing/2014/main" id="{023B8702-D088-4E1B-9CBA-C4168B0C8F8E}"/>
            </a:ext>
          </a:extLst>
        </xdr:cNvPr>
        <xdr:cNvSpPr txBox="1"/>
      </xdr:nvSpPr>
      <xdr:spPr>
        <a:xfrm>
          <a:off x="17001567" y="64158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42290</xdr:rowOff>
    </xdr:from>
    <xdr:ext cx="469744" cy="259045"/>
    <xdr:sp macro="" textlink="">
      <xdr:nvSpPr>
        <xdr:cNvPr id="596" name="n_4aveValue【認定こども園・幼稚園・保育所】&#10;一人当たり面積">
          <a:extLst>
            <a:ext uri="{FF2B5EF4-FFF2-40B4-BE49-F238E27FC236}">
              <a16:creationId xmlns:a16="http://schemas.microsoft.com/office/drawing/2014/main" id="{B6BFC96F-2ECB-44DA-81F8-41869A4BAB21}"/>
            </a:ext>
          </a:extLst>
        </xdr:cNvPr>
        <xdr:cNvSpPr txBox="1"/>
      </xdr:nvSpPr>
      <xdr:spPr>
        <a:xfrm>
          <a:off x="16226867" y="64126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41</xdr:row>
      <xdr:rowOff>158949</xdr:rowOff>
    </xdr:from>
    <xdr:ext cx="469744" cy="259045"/>
    <xdr:sp macro="" textlink="">
      <xdr:nvSpPr>
        <xdr:cNvPr id="597" name="n_1mainValue【認定こども園・幼稚園・保育所】&#10;一人当たり面積">
          <a:extLst>
            <a:ext uri="{FF2B5EF4-FFF2-40B4-BE49-F238E27FC236}">
              <a16:creationId xmlns:a16="http://schemas.microsoft.com/office/drawing/2014/main" id="{D7274A80-1507-4AA5-BD06-9383C2DBDD8E}"/>
            </a:ext>
          </a:extLst>
        </xdr:cNvPr>
        <xdr:cNvSpPr txBox="1"/>
      </xdr:nvSpPr>
      <xdr:spPr>
        <a:xfrm>
          <a:off x="18561127" y="70321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41</xdr:row>
      <xdr:rowOff>162214</xdr:rowOff>
    </xdr:from>
    <xdr:ext cx="469744" cy="259045"/>
    <xdr:sp macro="" textlink="">
      <xdr:nvSpPr>
        <xdr:cNvPr id="598" name="n_2mainValue【認定こども園・幼稚園・保育所】&#10;一人当たり面積">
          <a:extLst>
            <a:ext uri="{FF2B5EF4-FFF2-40B4-BE49-F238E27FC236}">
              <a16:creationId xmlns:a16="http://schemas.microsoft.com/office/drawing/2014/main" id="{DCC40B66-03B7-43C0-9BB5-7644CD7C6F4B}"/>
            </a:ext>
          </a:extLst>
        </xdr:cNvPr>
        <xdr:cNvSpPr txBox="1"/>
      </xdr:nvSpPr>
      <xdr:spPr>
        <a:xfrm>
          <a:off x="17776267" y="70354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41</xdr:row>
      <xdr:rowOff>139354</xdr:rowOff>
    </xdr:from>
    <xdr:ext cx="469744" cy="259045"/>
    <xdr:sp macro="" textlink="">
      <xdr:nvSpPr>
        <xdr:cNvPr id="599" name="n_3mainValue【認定こども園・幼稚園・保育所】&#10;一人当たり面積">
          <a:extLst>
            <a:ext uri="{FF2B5EF4-FFF2-40B4-BE49-F238E27FC236}">
              <a16:creationId xmlns:a16="http://schemas.microsoft.com/office/drawing/2014/main" id="{3C453D7B-85D8-4D03-B73E-473077FDC238}"/>
            </a:ext>
          </a:extLst>
        </xdr:cNvPr>
        <xdr:cNvSpPr txBox="1"/>
      </xdr:nvSpPr>
      <xdr:spPr>
        <a:xfrm>
          <a:off x="17001567" y="70125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41</xdr:row>
      <xdr:rowOff>139354</xdr:rowOff>
    </xdr:from>
    <xdr:ext cx="469744" cy="259045"/>
    <xdr:sp macro="" textlink="">
      <xdr:nvSpPr>
        <xdr:cNvPr id="600" name="n_4mainValue【認定こども園・幼稚園・保育所】&#10;一人当たり面積">
          <a:extLst>
            <a:ext uri="{FF2B5EF4-FFF2-40B4-BE49-F238E27FC236}">
              <a16:creationId xmlns:a16="http://schemas.microsoft.com/office/drawing/2014/main" id="{97B1FE14-4C60-4087-823F-BE32148030AD}"/>
            </a:ext>
          </a:extLst>
        </xdr:cNvPr>
        <xdr:cNvSpPr txBox="1"/>
      </xdr:nvSpPr>
      <xdr:spPr>
        <a:xfrm>
          <a:off x="16226867" y="70125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1" name="正方形/長方形 600">
          <a:extLst>
            <a:ext uri="{FF2B5EF4-FFF2-40B4-BE49-F238E27FC236}">
              <a16:creationId xmlns:a16="http://schemas.microsoft.com/office/drawing/2014/main" id="{A9C82C6B-368E-4E81-824F-47EE6187F24D}"/>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2" name="正方形/長方形 601">
          <a:extLst>
            <a:ext uri="{FF2B5EF4-FFF2-40B4-BE49-F238E27FC236}">
              <a16:creationId xmlns:a16="http://schemas.microsoft.com/office/drawing/2014/main" id="{D70C5DBC-5150-4B04-B0F5-4CA4BE2D9BD2}"/>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3" name="正方形/長方形 602">
          <a:extLst>
            <a:ext uri="{FF2B5EF4-FFF2-40B4-BE49-F238E27FC236}">
              <a16:creationId xmlns:a16="http://schemas.microsoft.com/office/drawing/2014/main" id="{CB911C0B-E89A-46FB-B6BD-C57932E11A4E}"/>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4" name="正方形/長方形 603">
          <a:extLst>
            <a:ext uri="{FF2B5EF4-FFF2-40B4-BE49-F238E27FC236}">
              <a16:creationId xmlns:a16="http://schemas.microsoft.com/office/drawing/2014/main" id="{D487B806-901C-4E1E-B963-A3AD75A9827A}"/>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05" name="正方形/長方形 604">
          <a:extLst>
            <a:ext uri="{FF2B5EF4-FFF2-40B4-BE49-F238E27FC236}">
              <a16:creationId xmlns:a16="http://schemas.microsoft.com/office/drawing/2014/main" id="{404C2190-DB82-487F-8B61-57727A66E5BB}"/>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06" name="正方形/長方形 605">
          <a:extLst>
            <a:ext uri="{FF2B5EF4-FFF2-40B4-BE49-F238E27FC236}">
              <a16:creationId xmlns:a16="http://schemas.microsoft.com/office/drawing/2014/main" id="{9D41C17D-2ECA-4792-9463-36DFC6A3F46C}"/>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07" name="正方形/長方形 606">
          <a:extLst>
            <a:ext uri="{FF2B5EF4-FFF2-40B4-BE49-F238E27FC236}">
              <a16:creationId xmlns:a16="http://schemas.microsoft.com/office/drawing/2014/main" id="{2CC2D55F-60DD-464B-BD69-0EA6381B4FF3}"/>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08" name="正方形/長方形 607">
          <a:extLst>
            <a:ext uri="{FF2B5EF4-FFF2-40B4-BE49-F238E27FC236}">
              <a16:creationId xmlns:a16="http://schemas.microsoft.com/office/drawing/2014/main" id="{6052F983-D51A-47D5-8E41-DA4DE6364C51}"/>
            </a:ext>
          </a:extLst>
        </xdr:cNvPr>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09" name="テキスト ボックス 608">
          <a:extLst>
            <a:ext uri="{FF2B5EF4-FFF2-40B4-BE49-F238E27FC236}">
              <a16:creationId xmlns:a16="http://schemas.microsoft.com/office/drawing/2014/main" id="{CFDD47C2-B0FF-4642-AEE9-BBDD0D185BF0}"/>
            </a:ext>
          </a:extLst>
        </xdr:cNvPr>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0" name="直線コネクタ 609">
          <a:extLst>
            <a:ext uri="{FF2B5EF4-FFF2-40B4-BE49-F238E27FC236}">
              <a16:creationId xmlns:a16="http://schemas.microsoft.com/office/drawing/2014/main" id="{6DA3DC58-47C7-4CF8-81B2-80994883F5E5}"/>
            </a:ext>
          </a:extLst>
        </xdr:cNvPr>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1" name="テキスト ボックス 610">
          <a:extLst>
            <a:ext uri="{FF2B5EF4-FFF2-40B4-BE49-F238E27FC236}">
              <a16:creationId xmlns:a16="http://schemas.microsoft.com/office/drawing/2014/main" id="{B60BD8AD-CAE4-4457-9579-29DB50EB1D62}"/>
            </a:ext>
          </a:extLst>
        </xdr:cNvPr>
        <xdr:cNvSpPr txBox="1"/>
      </xdr:nvSpPr>
      <xdr:spPr>
        <a:xfrm>
          <a:off x="105615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12" name="直線コネクタ 611">
          <a:extLst>
            <a:ext uri="{FF2B5EF4-FFF2-40B4-BE49-F238E27FC236}">
              <a16:creationId xmlns:a16="http://schemas.microsoft.com/office/drawing/2014/main" id="{451F15A9-1E5D-40E4-BE27-E258223AA716}"/>
            </a:ext>
          </a:extLst>
        </xdr:cNvPr>
        <xdr:cNvCxnSpPr/>
      </xdr:nvCxnSpPr>
      <xdr:spPr>
        <a:xfrm>
          <a:off x="10960100" y="10859588"/>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13" name="テキスト ボックス 612">
          <a:extLst>
            <a:ext uri="{FF2B5EF4-FFF2-40B4-BE49-F238E27FC236}">
              <a16:creationId xmlns:a16="http://schemas.microsoft.com/office/drawing/2014/main" id="{7997663F-D912-4CBF-ACE4-7893F8019375}"/>
            </a:ext>
          </a:extLst>
        </xdr:cNvPr>
        <xdr:cNvSpPr txBox="1"/>
      </xdr:nvSpPr>
      <xdr:spPr>
        <a:xfrm>
          <a:off x="1056150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14" name="直線コネクタ 613">
          <a:extLst>
            <a:ext uri="{FF2B5EF4-FFF2-40B4-BE49-F238E27FC236}">
              <a16:creationId xmlns:a16="http://schemas.microsoft.com/office/drawing/2014/main" id="{C503D481-6E91-4619-9CFB-4947C641C34A}"/>
            </a:ext>
          </a:extLst>
        </xdr:cNvPr>
        <xdr:cNvCxnSpPr/>
      </xdr:nvCxnSpPr>
      <xdr:spPr>
        <a:xfrm>
          <a:off x="10960100" y="1054063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15" name="テキスト ボックス 614">
          <a:extLst>
            <a:ext uri="{FF2B5EF4-FFF2-40B4-BE49-F238E27FC236}">
              <a16:creationId xmlns:a16="http://schemas.microsoft.com/office/drawing/2014/main" id="{F785EB64-823A-42C9-8361-3540520DE0AA}"/>
            </a:ext>
          </a:extLst>
        </xdr:cNvPr>
        <xdr:cNvSpPr txBox="1"/>
      </xdr:nvSpPr>
      <xdr:spPr>
        <a:xfrm>
          <a:off x="1060276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16" name="直線コネクタ 615">
          <a:extLst>
            <a:ext uri="{FF2B5EF4-FFF2-40B4-BE49-F238E27FC236}">
              <a16:creationId xmlns:a16="http://schemas.microsoft.com/office/drawing/2014/main" id="{97992B4F-F82B-4BB7-93AB-C2DF2C83E0A7}"/>
            </a:ext>
          </a:extLst>
        </xdr:cNvPr>
        <xdr:cNvCxnSpPr/>
      </xdr:nvCxnSpPr>
      <xdr:spPr>
        <a:xfrm>
          <a:off x="10960100" y="1022168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17" name="テキスト ボックス 616">
          <a:extLst>
            <a:ext uri="{FF2B5EF4-FFF2-40B4-BE49-F238E27FC236}">
              <a16:creationId xmlns:a16="http://schemas.microsoft.com/office/drawing/2014/main" id="{F2B2C148-5964-410C-9845-6E5681F68207}"/>
            </a:ext>
          </a:extLst>
        </xdr:cNvPr>
        <xdr:cNvSpPr txBox="1"/>
      </xdr:nvSpPr>
      <xdr:spPr>
        <a:xfrm>
          <a:off x="1060276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18" name="直線コネクタ 617">
          <a:extLst>
            <a:ext uri="{FF2B5EF4-FFF2-40B4-BE49-F238E27FC236}">
              <a16:creationId xmlns:a16="http://schemas.microsoft.com/office/drawing/2014/main" id="{7BABAFEE-42EE-4E67-90AB-EC0B6FF679F2}"/>
            </a:ext>
          </a:extLst>
        </xdr:cNvPr>
        <xdr:cNvCxnSpPr/>
      </xdr:nvCxnSpPr>
      <xdr:spPr>
        <a:xfrm>
          <a:off x="10960100" y="989892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19" name="テキスト ボックス 618">
          <a:extLst>
            <a:ext uri="{FF2B5EF4-FFF2-40B4-BE49-F238E27FC236}">
              <a16:creationId xmlns:a16="http://schemas.microsoft.com/office/drawing/2014/main" id="{27D62EB1-D9A8-4BC8-8990-02A4EAB273FD}"/>
            </a:ext>
          </a:extLst>
        </xdr:cNvPr>
        <xdr:cNvSpPr txBox="1"/>
      </xdr:nvSpPr>
      <xdr:spPr>
        <a:xfrm>
          <a:off x="1060276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20" name="直線コネクタ 619">
          <a:extLst>
            <a:ext uri="{FF2B5EF4-FFF2-40B4-BE49-F238E27FC236}">
              <a16:creationId xmlns:a16="http://schemas.microsoft.com/office/drawing/2014/main" id="{3A16C815-BE97-42E2-B102-77F9433D75ED}"/>
            </a:ext>
          </a:extLst>
        </xdr:cNvPr>
        <xdr:cNvCxnSpPr/>
      </xdr:nvCxnSpPr>
      <xdr:spPr>
        <a:xfrm>
          <a:off x="10960100" y="957997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21" name="テキスト ボックス 620">
          <a:extLst>
            <a:ext uri="{FF2B5EF4-FFF2-40B4-BE49-F238E27FC236}">
              <a16:creationId xmlns:a16="http://schemas.microsoft.com/office/drawing/2014/main" id="{AE6590F1-BB2B-4114-AF6F-CC39B984F349}"/>
            </a:ext>
          </a:extLst>
        </xdr:cNvPr>
        <xdr:cNvSpPr txBox="1"/>
      </xdr:nvSpPr>
      <xdr:spPr>
        <a:xfrm>
          <a:off x="1060276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22" name="直線コネクタ 621">
          <a:extLst>
            <a:ext uri="{FF2B5EF4-FFF2-40B4-BE49-F238E27FC236}">
              <a16:creationId xmlns:a16="http://schemas.microsoft.com/office/drawing/2014/main" id="{0D31D3B8-98B0-4A91-BED9-F6BD3AF846C7}"/>
            </a:ext>
          </a:extLst>
        </xdr:cNvPr>
        <xdr:cNvCxnSpPr/>
      </xdr:nvCxnSpPr>
      <xdr:spPr>
        <a:xfrm>
          <a:off x="10960100" y="9261022"/>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23" name="テキスト ボックス 622">
          <a:extLst>
            <a:ext uri="{FF2B5EF4-FFF2-40B4-BE49-F238E27FC236}">
              <a16:creationId xmlns:a16="http://schemas.microsoft.com/office/drawing/2014/main" id="{E7CFA400-D678-4E1E-A993-494C1BC92A4A}"/>
            </a:ext>
          </a:extLst>
        </xdr:cNvPr>
        <xdr:cNvSpPr txBox="1"/>
      </xdr:nvSpPr>
      <xdr:spPr>
        <a:xfrm>
          <a:off x="10666881" y="912260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4" name="直線コネクタ 623">
          <a:extLst>
            <a:ext uri="{FF2B5EF4-FFF2-40B4-BE49-F238E27FC236}">
              <a16:creationId xmlns:a16="http://schemas.microsoft.com/office/drawing/2014/main" id="{F771E868-C447-40FD-852B-629B66A88FC4}"/>
            </a:ext>
          </a:extLst>
        </xdr:cNvPr>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25" name="【学校施設】&#10;有形固定資産減価償却率グラフ枠">
          <a:extLst>
            <a:ext uri="{FF2B5EF4-FFF2-40B4-BE49-F238E27FC236}">
              <a16:creationId xmlns:a16="http://schemas.microsoft.com/office/drawing/2014/main" id="{35E6DBF4-6555-4E30-9217-D7F85FE09B6C}"/>
            </a:ext>
          </a:extLst>
        </xdr:cNvPr>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76744</xdr:rowOff>
    </xdr:from>
    <xdr:to>
      <xdr:col>85</xdr:col>
      <xdr:colOff>126364</xdr:colOff>
      <xdr:row>63</xdr:row>
      <xdr:rowOff>89807</xdr:rowOff>
    </xdr:to>
    <xdr:cxnSp macro="">
      <xdr:nvCxnSpPr>
        <xdr:cNvPr id="626" name="直線コネクタ 625">
          <a:extLst>
            <a:ext uri="{FF2B5EF4-FFF2-40B4-BE49-F238E27FC236}">
              <a16:creationId xmlns:a16="http://schemas.microsoft.com/office/drawing/2014/main" id="{44B226BF-160D-475C-A9E4-1C29F5FD24A4}"/>
            </a:ext>
          </a:extLst>
        </xdr:cNvPr>
        <xdr:cNvCxnSpPr/>
      </xdr:nvCxnSpPr>
      <xdr:spPr>
        <a:xfrm flipV="1">
          <a:off x="14375764" y="9464584"/>
          <a:ext cx="0" cy="11865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93634</xdr:rowOff>
    </xdr:from>
    <xdr:ext cx="405111" cy="259045"/>
    <xdr:sp macro="" textlink="">
      <xdr:nvSpPr>
        <xdr:cNvPr id="627" name="【学校施設】&#10;有形固定資産減価償却率最小値テキスト">
          <a:extLst>
            <a:ext uri="{FF2B5EF4-FFF2-40B4-BE49-F238E27FC236}">
              <a16:creationId xmlns:a16="http://schemas.microsoft.com/office/drawing/2014/main" id="{4BC1FCB8-D1B8-4A2E-918A-186A0FD7C852}"/>
            </a:ext>
          </a:extLst>
        </xdr:cNvPr>
        <xdr:cNvSpPr txBox="1"/>
      </xdr:nvSpPr>
      <xdr:spPr>
        <a:xfrm>
          <a:off x="14414500" y="106549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89807</xdr:rowOff>
    </xdr:from>
    <xdr:to>
      <xdr:col>86</xdr:col>
      <xdr:colOff>25400</xdr:colOff>
      <xdr:row>63</xdr:row>
      <xdr:rowOff>89807</xdr:rowOff>
    </xdr:to>
    <xdr:cxnSp macro="">
      <xdr:nvCxnSpPr>
        <xdr:cNvPr id="628" name="直線コネクタ 627">
          <a:extLst>
            <a:ext uri="{FF2B5EF4-FFF2-40B4-BE49-F238E27FC236}">
              <a16:creationId xmlns:a16="http://schemas.microsoft.com/office/drawing/2014/main" id="{65D5AE75-7D1F-4521-8423-3EF7619E51C3}"/>
            </a:ext>
          </a:extLst>
        </xdr:cNvPr>
        <xdr:cNvCxnSpPr/>
      </xdr:nvCxnSpPr>
      <xdr:spPr>
        <a:xfrm>
          <a:off x="14287500" y="1065112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23421</xdr:rowOff>
    </xdr:from>
    <xdr:ext cx="405111" cy="259045"/>
    <xdr:sp macro="" textlink="">
      <xdr:nvSpPr>
        <xdr:cNvPr id="629" name="【学校施設】&#10;有形固定資産減価償却率最大値テキスト">
          <a:extLst>
            <a:ext uri="{FF2B5EF4-FFF2-40B4-BE49-F238E27FC236}">
              <a16:creationId xmlns:a16="http://schemas.microsoft.com/office/drawing/2014/main" id="{0DC006A6-E12B-4396-B954-35A3BFA842EB}"/>
            </a:ext>
          </a:extLst>
        </xdr:cNvPr>
        <xdr:cNvSpPr txBox="1"/>
      </xdr:nvSpPr>
      <xdr:spPr>
        <a:xfrm>
          <a:off x="14414500" y="92436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76744</xdr:rowOff>
    </xdr:from>
    <xdr:to>
      <xdr:col>86</xdr:col>
      <xdr:colOff>25400</xdr:colOff>
      <xdr:row>56</xdr:row>
      <xdr:rowOff>76744</xdr:rowOff>
    </xdr:to>
    <xdr:cxnSp macro="">
      <xdr:nvCxnSpPr>
        <xdr:cNvPr id="630" name="直線コネクタ 629">
          <a:extLst>
            <a:ext uri="{FF2B5EF4-FFF2-40B4-BE49-F238E27FC236}">
              <a16:creationId xmlns:a16="http://schemas.microsoft.com/office/drawing/2014/main" id="{E290A437-3B50-4A96-8012-3B5206559289}"/>
            </a:ext>
          </a:extLst>
        </xdr:cNvPr>
        <xdr:cNvCxnSpPr/>
      </xdr:nvCxnSpPr>
      <xdr:spPr>
        <a:xfrm>
          <a:off x="14287500" y="946458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102343</xdr:rowOff>
    </xdr:from>
    <xdr:ext cx="405111" cy="259045"/>
    <xdr:sp macro="" textlink="">
      <xdr:nvSpPr>
        <xdr:cNvPr id="631" name="【学校施設】&#10;有形固定資産減価償却率平均値テキスト">
          <a:extLst>
            <a:ext uri="{FF2B5EF4-FFF2-40B4-BE49-F238E27FC236}">
              <a16:creationId xmlns:a16="http://schemas.microsoft.com/office/drawing/2014/main" id="{A6060CCF-F0AF-4CBD-A21E-A1A4C8798B7F}"/>
            </a:ext>
          </a:extLst>
        </xdr:cNvPr>
        <xdr:cNvSpPr txBox="1"/>
      </xdr:nvSpPr>
      <xdr:spPr>
        <a:xfrm>
          <a:off x="14414500" y="1016074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123916</xdr:rowOff>
    </xdr:from>
    <xdr:to>
      <xdr:col>85</xdr:col>
      <xdr:colOff>177800</xdr:colOff>
      <xdr:row>61</xdr:row>
      <xdr:rowOff>54066</xdr:rowOff>
    </xdr:to>
    <xdr:sp macro="" textlink="">
      <xdr:nvSpPr>
        <xdr:cNvPr id="632" name="フローチャート: 判断 631">
          <a:extLst>
            <a:ext uri="{FF2B5EF4-FFF2-40B4-BE49-F238E27FC236}">
              <a16:creationId xmlns:a16="http://schemas.microsoft.com/office/drawing/2014/main" id="{C10D13FB-F9B3-4BBD-BC40-05ADDCE27A92}"/>
            </a:ext>
          </a:extLst>
        </xdr:cNvPr>
        <xdr:cNvSpPr/>
      </xdr:nvSpPr>
      <xdr:spPr>
        <a:xfrm>
          <a:off x="14325600" y="10182316"/>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102688</xdr:rowOff>
    </xdr:from>
    <xdr:to>
      <xdr:col>81</xdr:col>
      <xdr:colOff>101600</xdr:colOff>
      <xdr:row>61</xdr:row>
      <xdr:rowOff>32838</xdr:rowOff>
    </xdr:to>
    <xdr:sp macro="" textlink="">
      <xdr:nvSpPr>
        <xdr:cNvPr id="633" name="フローチャート: 判断 632">
          <a:extLst>
            <a:ext uri="{FF2B5EF4-FFF2-40B4-BE49-F238E27FC236}">
              <a16:creationId xmlns:a16="http://schemas.microsoft.com/office/drawing/2014/main" id="{DCB467C0-E2F5-4C7F-9E25-01A3411DE665}"/>
            </a:ext>
          </a:extLst>
        </xdr:cNvPr>
        <xdr:cNvSpPr/>
      </xdr:nvSpPr>
      <xdr:spPr>
        <a:xfrm>
          <a:off x="13578840" y="1016108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87993</xdr:rowOff>
    </xdr:from>
    <xdr:to>
      <xdr:col>76</xdr:col>
      <xdr:colOff>165100</xdr:colOff>
      <xdr:row>61</xdr:row>
      <xdr:rowOff>18143</xdr:rowOff>
    </xdr:to>
    <xdr:sp macro="" textlink="">
      <xdr:nvSpPr>
        <xdr:cNvPr id="634" name="フローチャート: 判断 633">
          <a:extLst>
            <a:ext uri="{FF2B5EF4-FFF2-40B4-BE49-F238E27FC236}">
              <a16:creationId xmlns:a16="http://schemas.microsoft.com/office/drawing/2014/main" id="{AB576EA2-BF24-492C-863E-641E99FC98D9}"/>
            </a:ext>
          </a:extLst>
        </xdr:cNvPr>
        <xdr:cNvSpPr/>
      </xdr:nvSpPr>
      <xdr:spPr>
        <a:xfrm>
          <a:off x="12804140" y="1014639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83094</xdr:rowOff>
    </xdr:from>
    <xdr:to>
      <xdr:col>72</xdr:col>
      <xdr:colOff>38100</xdr:colOff>
      <xdr:row>61</xdr:row>
      <xdr:rowOff>13244</xdr:rowOff>
    </xdr:to>
    <xdr:sp macro="" textlink="">
      <xdr:nvSpPr>
        <xdr:cNvPr id="635" name="フローチャート: 判断 634">
          <a:extLst>
            <a:ext uri="{FF2B5EF4-FFF2-40B4-BE49-F238E27FC236}">
              <a16:creationId xmlns:a16="http://schemas.microsoft.com/office/drawing/2014/main" id="{E44FD08D-2D47-423D-B37B-38DE277975E1}"/>
            </a:ext>
          </a:extLst>
        </xdr:cNvPr>
        <xdr:cNvSpPr/>
      </xdr:nvSpPr>
      <xdr:spPr>
        <a:xfrm>
          <a:off x="12029440" y="1014149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70031</xdr:rowOff>
    </xdr:from>
    <xdr:to>
      <xdr:col>67</xdr:col>
      <xdr:colOff>101600</xdr:colOff>
      <xdr:row>61</xdr:row>
      <xdr:rowOff>181</xdr:rowOff>
    </xdr:to>
    <xdr:sp macro="" textlink="">
      <xdr:nvSpPr>
        <xdr:cNvPr id="636" name="フローチャート: 判断 635">
          <a:extLst>
            <a:ext uri="{FF2B5EF4-FFF2-40B4-BE49-F238E27FC236}">
              <a16:creationId xmlns:a16="http://schemas.microsoft.com/office/drawing/2014/main" id="{E55AACED-5568-440F-930F-0F9C41B31EAE}"/>
            </a:ext>
          </a:extLst>
        </xdr:cNvPr>
        <xdr:cNvSpPr/>
      </xdr:nvSpPr>
      <xdr:spPr>
        <a:xfrm>
          <a:off x="11231880" y="1012843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37" name="テキスト ボックス 636">
          <a:extLst>
            <a:ext uri="{FF2B5EF4-FFF2-40B4-BE49-F238E27FC236}">
              <a16:creationId xmlns:a16="http://schemas.microsoft.com/office/drawing/2014/main" id="{CFAD56C7-E71F-4AA8-ADE6-32A678467838}"/>
            </a:ext>
          </a:extLst>
        </xdr:cNvPr>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38" name="テキスト ボックス 637">
          <a:extLst>
            <a:ext uri="{FF2B5EF4-FFF2-40B4-BE49-F238E27FC236}">
              <a16:creationId xmlns:a16="http://schemas.microsoft.com/office/drawing/2014/main" id="{9F11E47C-E472-41A8-81A0-7CEE3D7E6411}"/>
            </a:ext>
          </a:extLst>
        </xdr:cNvPr>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39" name="テキスト ボックス 638">
          <a:extLst>
            <a:ext uri="{FF2B5EF4-FFF2-40B4-BE49-F238E27FC236}">
              <a16:creationId xmlns:a16="http://schemas.microsoft.com/office/drawing/2014/main" id="{74E2F951-AB69-4EBF-857C-195B6774A1B7}"/>
            </a:ext>
          </a:extLst>
        </xdr:cNvPr>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0" name="テキスト ボックス 639">
          <a:extLst>
            <a:ext uri="{FF2B5EF4-FFF2-40B4-BE49-F238E27FC236}">
              <a16:creationId xmlns:a16="http://schemas.microsoft.com/office/drawing/2014/main" id="{BC10D45D-01A7-42EA-8D83-332419CF7B54}"/>
            </a:ext>
          </a:extLst>
        </xdr:cNvPr>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1" name="テキスト ボックス 640">
          <a:extLst>
            <a:ext uri="{FF2B5EF4-FFF2-40B4-BE49-F238E27FC236}">
              <a16:creationId xmlns:a16="http://schemas.microsoft.com/office/drawing/2014/main" id="{604A3F0B-158E-44C1-B373-C30F8A9F371D}"/>
            </a:ext>
          </a:extLst>
        </xdr:cNvPr>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166370</xdr:rowOff>
    </xdr:from>
    <xdr:to>
      <xdr:col>85</xdr:col>
      <xdr:colOff>177800</xdr:colOff>
      <xdr:row>60</xdr:row>
      <xdr:rowOff>96520</xdr:rowOff>
    </xdr:to>
    <xdr:sp macro="" textlink="">
      <xdr:nvSpPr>
        <xdr:cNvPr id="642" name="楕円 641">
          <a:extLst>
            <a:ext uri="{FF2B5EF4-FFF2-40B4-BE49-F238E27FC236}">
              <a16:creationId xmlns:a16="http://schemas.microsoft.com/office/drawing/2014/main" id="{A6BB7864-9673-459F-8609-9193FB980FE9}"/>
            </a:ext>
          </a:extLst>
        </xdr:cNvPr>
        <xdr:cNvSpPr/>
      </xdr:nvSpPr>
      <xdr:spPr>
        <a:xfrm>
          <a:off x="14325600" y="10057130"/>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17797</xdr:rowOff>
    </xdr:from>
    <xdr:ext cx="405111" cy="259045"/>
    <xdr:sp macro="" textlink="">
      <xdr:nvSpPr>
        <xdr:cNvPr id="643" name="【学校施設】&#10;有形固定資産減価償却率該当値テキスト">
          <a:extLst>
            <a:ext uri="{FF2B5EF4-FFF2-40B4-BE49-F238E27FC236}">
              <a16:creationId xmlns:a16="http://schemas.microsoft.com/office/drawing/2014/main" id="{691831D7-0C4A-4F20-917F-06C7A4D546D2}"/>
            </a:ext>
          </a:extLst>
        </xdr:cNvPr>
        <xdr:cNvSpPr txBox="1"/>
      </xdr:nvSpPr>
      <xdr:spPr>
        <a:xfrm>
          <a:off x="14414500" y="9908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4717</xdr:rowOff>
    </xdr:from>
    <xdr:to>
      <xdr:col>81</xdr:col>
      <xdr:colOff>101600</xdr:colOff>
      <xdr:row>60</xdr:row>
      <xdr:rowOff>106317</xdr:rowOff>
    </xdr:to>
    <xdr:sp macro="" textlink="">
      <xdr:nvSpPr>
        <xdr:cNvPr id="644" name="楕円 643">
          <a:extLst>
            <a:ext uri="{FF2B5EF4-FFF2-40B4-BE49-F238E27FC236}">
              <a16:creationId xmlns:a16="http://schemas.microsoft.com/office/drawing/2014/main" id="{BEF31EEA-F23D-4FD4-80A4-B9800F36C505}"/>
            </a:ext>
          </a:extLst>
        </xdr:cNvPr>
        <xdr:cNvSpPr/>
      </xdr:nvSpPr>
      <xdr:spPr>
        <a:xfrm>
          <a:off x="13578840" y="10063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45720</xdr:rowOff>
    </xdr:from>
    <xdr:to>
      <xdr:col>85</xdr:col>
      <xdr:colOff>127000</xdr:colOff>
      <xdr:row>60</xdr:row>
      <xdr:rowOff>55517</xdr:rowOff>
    </xdr:to>
    <xdr:cxnSp macro="">
      <xdr:nvCxnSpPr>
        <xdr:cNvPr id="645" name="直線コネクタ 644">
          <a:extLst>
            <a:ext uri="{FF2B5EF4-FFF2-40B4-BE49-F238E27FC236}">
              <a16:creationId xmlns:a16="http://schemas.microsoft.com/office/drawing/2014/main" id="{659516C7-75FB-43B1-B68F-A99E804955E0}"/>
            </a:ext>
          </a:extLst>
        </xdr:cNvPr>
        <xdr:cNvCxnSpPr/>
      </xdr:nvCxnSpPr>
      <xdr:spPr>
        <a:xfrm flipV="1">
          <a:off x="13629640" y="10104120"/>
          <a:ext cx="74676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34109</xdr:rowOff>
    </xdr:from>
    <xdr:to>
      <xdr:col>76</xdr:col>
      <xdr:colOff>165100</xdr:colOff>
      <xdr:row>60</xdr:row>
      <xdr:rowOff>135709</xdr:rowOff>
    </xdr:to>
    <xdr:sp macro="" textlink="">
      <xdr:nvSpPr>
        <xdr:cNvPr id="646" name="楕円 645">
          <a:extLst>
            <a:ext uri="{FF2B5EF4-FFF2-40B4-BE49-F238E27FC236}">
              <a16:creationId xmlns:a16="http://schemas.microsoft.com/office/drawing/2014/main" id="{6F7B7DFB-CBEB-4F67-AF19-FB0CBCEDB327}"/>
            </a:ext>
          </a:extLst>
        </xdr:cNvPr>
        <xdr:cNvSpPr/>
      </xdr:nvSpPr>
      <xdr:spPr>
        <a:xfrm>
          <a:off x="12804140" y="10092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55517</xdr:rowOff>
    </xdr:from>
    <xdr:to>
      <xdr:col>81</xdr:col>
      <xdr:colOff>50800</xdr:colOff>
      <xdr:row>60</xdr:row>
      <xdr:rowOff>84909</xdr:rowOff>
    </xdr:to>
    <xdr:cxnSp macro="">
      <xdr:nvCxnSpPr>
        <xdr:cNvPr id="647" name="直線コネクタ 646">
          <a:extLst>
            <a:ext uri="{FF2B5EF4-FFF2-40B4-BE49-F238E27FC236}">
              <a16:creationId xmlns:a16="http://schemas.microsoft.com/office/drawing/2014/main" id="{286F50F3-FD47-4E39-82BA-5E2AFF79EA4A}"/>
            </a:ext>
          </a:extLst>
        </xdr:cNvPr>
        <xdr:cNvCxnSpPr/>
      </xdr:nvCxnSpPr>
      <xdr:spPr>
        <a:xfrm flipV="1">
          <a:off x="12854940" y="10113917"/>
          <a:ext cx="7747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25944</xdr:rowOff>
    </xdr:from>
    <xdr:to>
      <xdr:col>72</xdr:col>
      <xdr:colOff>38100</xdr:colOff>
      <xdr:row>60</xdr:row>
      <xdr:rowOff>127544</xdr:rowOff>
    </xdr:to>
    <xdr:sp macro="" textlink="">
      <xdr:nvSpPr>
        <xdr:cNvPr id="648" name="楕円 647">
          <a:extLst>
            <a:ext uri="{FF2B5EF4-FFF2-40B4-BE49-F238E27FC236}">
              <a16:creationId xmlns:a16="http://schemas.microsoft.com/office/drawing/2014/main" id="{91ADEA18-99A7-4634-9455-CA35ACFF44E3}"/>
            </a:ext>
          </a:extLst>
        </xdr:cNvPr>
        <xdr:cNvSpPr/>
      </xdr:nvSpPr>
      <xdr:spPr>
        <a:xfrm>
          <a:off x="12029440" y="1008434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76744</xdr:rowOff>
    </xdr:from>
    <xdr:to>
      <xdr:col>76</xdr:col>
      <xdr:colOff>114300</xdr:colOff>
      <xdr:row>60</xdr:row>
      <xdr:rowOff>84909</xdr:rowOff>
    </xdr:to>
    <xdr:cxnSp macro="">
      <xdr:nvCxnSpPr>
        <xdr:cNvPr id="649" name="直線コネクタ 648">
          <a:extLst>
            <a:ext uri="{FF2B5EF4-FFF2-40B4-BE49-F238E27FC236}">
              <a16:creationId xmlns:a16="http://schemas.microsoft.com/office/drawing/2014/main" id="{43B40958-EC58-46CD-8976-59618489685E}"/>
            </a:ext>
          </a:extLst>
        </xdr:cNvPr>
        <xdr:cNvCxnSpPr/>
      </xdr:nvCxnSpPr>
      <xdr:spPr>
        <a:xfrm>
          <a:off x="12072620" y="10135144"/>
          <a:ext cx="782320" cy="8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11249</xdr:rowOff>
    </xdr:from>
    <xdr:to>
      <xdr:col>67</xdr:col>
      <xdr:colOff>101600</xdr:colOff>
      <xdr:row>60</xdr:row>
      <xdr:rowOff>112849</xdr:rowOff>
    </xdr:to>
    <xdr:sp macro="" textlink="">
      <xdr:nvSpPr>
        <xdr:cNvPr id="650" name="楕円 649">
          <a:extLst>
            <a:ext uri="{FF2B5EF4-FFF2-40B4-BE49-F238E27FC236}">
              <a16:creationId xmlns:a16="http://schemas.microsoft.com/office/drawing/2014/main" id="{CED353E5-754F-4AC4-83EF-63B6C93A5DF3}"/>
            </a:ext>
          </a:extLst>
        </xdr:cNvPr>
        <xdr:cNvSpPr/>
      </xdr:nvSpPr>
      <xdr:spPr>
        <a:xfrm>
          <a:off x="11231880" y="10069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62049</xdr:rowOff>
    </xdr:from>
    <xdr:to>
      <xdr:col>71</xdr:col>
      <xdr:colOff>177800</xdr:colOff>
      <xdr:row>60</xdr:row>
      <xdr:rowOff>76744</xdr:rowOff>
    </xdr:to>
    <xdr:cxnSp macro="">
      <xdr:nvCxnSpPr>
        <xdr:cNvPr id="651" name="直線コネクタ 650">
          <a:extLst>
            <a:ext uri="{FF2B5EF4-FFF2-40B4-BE49-F238E27FC236}">
              <a16:creationId xmlns:a16="http://schemas.microsoft.com/office/drawing/2014/main" id="{3E12DE62-F615-4356-8220-4710A49D1A52}"/>
            </a:ext>
          </a:extLst>
        </xdr:cNvPr>
        <xdr:cNvCxnSpPr/>
      </xdr:nvCxnSpPr>
      <xdr:spPr>
        <a:xfrm>
          <a:off x="11282680" y="10120449"/>
          <a:ext cx="789940" cy="14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61</xdr:row>
      <xdr:rowOff>23965</xdr:rowOff>
    </xdr:from>
    <xdr:ext cx="405111" cy="259045"/>
    <xdr:sp macro="" textlink="">
      <xdr:nvSpPr>
        <xdr:cNvPr id="652" name="n_1aveValue【学校施設】&#10;有形固定資産減価償却率">
          <a:extLst>
            <a:ext uri="{FF2B5EF4-FFF2-40B4-BE49-F238E27FC236}">
              <a16:creationId xmlns:a16="http://schemas.microsoft.com/office/drawing/2014/main" id="{D13960E8-3327-456E-A635-873455450642}"/>
            </a:ext>
          </a:extLst>
        </xdr:cNvPr>
        <xdr:cNvSpPr txBox="1"/>
      </xdr:nvSpPr>
      <xdr:spPr>
        <a:xfrm>
          <a:off x="13437244" y="102500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9270</xdr:rowOff>
    </xdr:from>
    <xdr:ext cx="405111" cy="259045"/>
    <xdr:sp macro="" textlink="">
      <xdr:nvSpPr>
        <xdr:cNvPr id="653" name="n_2aveValue【学校施設】&#10;有形固定資産減価償却率">
          <a:extLst>
            <a:ext uri="{FF2B5EF4-FFF2-40B4-BE49-F238E27FC236}">
              <a16:creationId xmlns:a16="http://schemas.microsoft.com/office/drawing/2014/main" id="{5D66588F-5EA1-487B-BE8C-E799E966796E}"/>
            </a:ext>
          </a:extLst>
        </xdr:cNvPr>
        <xdr:cNvSpPr txBox="1"/>
      </xdr:nvSpPr>
      <xdr:spPr>
        <a:xfrm>
          <a:off x="12675244" y="102353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4371</xdr:rowOff>
    </xdr:from>
    <xdr:ext cx="405111" cy="259045"/>
    <xdr:sp macro="" textlink="">
      <xdr:nvSpPr>
        <xdr:cNvPr id="654" name="n_3aveValue【学校施設】&#10;有形固定資産減価償却率">
          <a:extLst>
            <a:ext uri="{FF2B5EF4-FFF2-40B4-BE49-F238E27FC236}">
              <a16:creationId xmlns:a16="http://schemas.microsoft.com/office/drawing/2014/main" id="{9652C779-4350-44B8-94AF-710354D60757}"/>
            </a:ext>
          </a:extLst>
        </xdr:cNvPr>
        <xdr:cNvSpPr txBox="1"/>
      </xdr:nvSpPr>
      <xdr:spPr>
        <a:xfrm>
          <a:off x="11900544" y="102304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162758</xdr:rowOff>
    </xdr:from>
    <xdr:ext cx="405111" cy="259045"/>
    <xdr:sp macro="" textlink="">
      <xdr:nvSpPr>
        <xdr:cNvPr id="655" name="n_4aveValue【学校施設】&#10;有形固定資産減価償却率">
          <a:extLst>
            <a:ext uri="{FF2B5EF4-FFF2-40B4-BE49-F238E27FC236}">
              <a16:creationId xmlns:a16="http://schemas.microsoft.com/office/drawing/2014/main" id="{D61DCB3D-5AEA-4BC6-9870-760B44C68A9B}"/>
            </a:ext>
          </a:extLst>
        </xdr:cNvPr>
        <xdr:cNvSpPr txBox="1"/>
      </xdr:nvSpPr>
      <xdr:spPr>
        <a:xfrm>
          <a:off x="11102984" y="102211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58</xdr:row>
      <xdr:rowOff>122844</xdr:rowOff>
    </xdr:from>
    <xdr:ext cx="405111" cy="259045"/>
    <xdr:sp macro="" textlink="">
      <xdr:nvSpPr>
        <xdr:cNvPr id="656" name="n_1mainValue【学校施設】&#10;有形固定資産減価償却率">
          <a:extLst>
            <a:ext uri="{FF2B5EF4-FFF2-40B4-BE49-F238E27FC236}">
              <a16:creationId xmlns:a16="http://schemas.microsoft.com/office/drawing/2014/main" id="{18E096CB-3C6B-43F9-B5BC-2594B0C9EFAD}"/>
            </a:ext>
          </a:extLst>
        </xdr:cNvPr>
        <xdr:cNvSpPr txBox="1"/>
      </xdr:nvSpPr>
      <xdr:spPr>
        <a:xfrm>
          <a:off x="13437244" y="98459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152236</xdr:rowOff>
    </xdr:from>
    <xdr:ext cx="405111" cy="259045"/>
    <xdr:sp macro="" textlink="">
      <xdr:nvSpPr>
        <xdr:cNvPr id="657" name="n_2mainValue【学校施設】&#10;有形固定資産減価償却率">
          <a:extLst>
            <a:ext uri="{FF2B5EF4-FFF2-40B4-BE49-F238E27FC236}">
              <a16:creationId xmlns:a16="http://schemas.microsoft.com/office/drawing/2014/main" id="{C6A1FF4E-0646-4F7B-B0BE-686EB4792F3C}"/>
            </a:ext>
          </a:extLst>
        </xdr:cNvPr>
        <xdr:cNvSpPr txBox="1"/>
      </xdr:nvSpPr>
      <xdr:spPr>
        <a:xfrm>
          <a:off x="12675244" y="98753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144071</xdr:rowOff>
    </xdr:from>
    <xdr:ext cx="405111" cy="259045"/>
    <xdr:sp macro="" textlink="">
      <xdr:nvSpPr>
        <xdr:cNvPr id="658" name="n_3mainValue【学校施設】&#10;有形固定資産減価償却率">
          <a:extLst>
            <a:ext uri="{FF2B5EF4-FFF2-40B4-BE49-F238E27FC236}">
              <a16:creationId xmlns:a16="http://schemas.microsoft.com/office/drawing/2014/main" id="{52F483AD-4821-4DC6-BD2B-3724089A73FB}"/>
            </a:ext>
          </a:extLst>
        </xdr:cNvPr>
        <xdr:cNvSpPr txBox="1"/>
      </xdr:nvSpPr>
      <xdr:spPr>
        <a:xfrm>
          <a:off x="11900544" y="98671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129376</xdr:rowOff>
    </xdr:from>
    <xdr:ext cx="405111" cy="259045"/>
    <xdr:sp macro="" textlink="">
      <xdr:nvSpPr>
        <xdr:cNvPr id="659" name="n_4mainValue【学校施設】&#10;有形固定資産減価償却率">
          <a:extLst>
            <a:ext uri="{FF2B5EF4-FFF2-40B4-BE49-F238E27FC236}">
              <a16:creationId xmlns:a16="http://schemas.microsoft.com/office/drawing/2014/main" id="{E05D8994-2902-4FA0-A316-D3A140886FA0}"/>
            </a:ext>
          </a:extLst>
        </xdr:cNvPr>
        <xdr:cNvSpPr txBox="1"/>
      </xdr:nvSpPr>
      <xdr:spPr>
        <a:xfrm>
          <a:off x="11102984" y="98524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0" name="正方形/長方形 659">
          <a:extLst>
            <a:ext uri="{FF2B5EF4-FFF2-40B4-BE49-F238E27FC236}">
              <a16:creationId xmlns:a16="http://schemas.microsoft.com/office/drawing/2014/main" id="{65B91804-354A-488C-B0C9-9FD508683404}"/>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1" name="正方形/長方形 660">
          <a:extLst>
            <a:ext uri="{FF2B5EF4-FFF2-40B4-BE49-F238E27FC236}">
              <a16:creationId xmlns:a16="http://schemas.microsoft.com/office/drawing/2014/main" id="{C56126D7-BCDA-488D-9E3A-461DBEA8FB39}"/>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2" name="正方形/長方形 661">
          <a:extLst>
            <a:ext uri="{FF2B5EF4-FFF2-40B4-BE49-F238E27FC236}">
              <a16:creationId xmlns:a16="http://schemas.microsoft.com/office/drawing/2014/main" id="{2B4D096B-B75A-4DC8-95BE-4035FA7105B7}"/>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3" name="正方形/長方形 662">
          <a:extLst>
            <a:ext uri="{FF2B5EF4-FFF2-40B4-BE49-F238E27FC236}">
              <a16:creationId xmlns:a16="http://schemas.microsoft.com/office/drawing/2014/main" id="{2F889FCD-9DA9-448C-9EB4-86B447A7699C}"/>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4" name="正方形/長方形 663">
          <a:extLst>
            <a:ext uri="{FF2B5EF4-FFF2-40B4-BE49-F238E27FC236}">
              <a16:creationId xmlns:a16="http://schemas.microsoft.com/office/drawing/2014/main" id="{24E51E89-F206-42BE-AC58-735C59F37EE1}"/>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65" name="正方形/長方形 664">
          <a:extLst>
            <a:ext uri="{FF2B5EF4-FFF2-40B4-BE49-F238E27FC236}">
              <a16:creationId xmlns:a16="http://schemas.microsoft.com/office/drawing/2014/main" id="{0A6BC8A2-CD87-4199-A13A-3DA06DFCE98C}"/>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66" name="正方形/長方形 665">
          <a:extLst>
            <a:ext uri="{FF2B5EF4-FFF2-40B4-BE49-F238E27FC236}">
              <a16:creationId xmlns:a16="http://schemas.microsoft.com/office/drawing/2014/main" id="{D1658C01-954D-4A5A-B5DF-EBA385F318DC}"/>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67" name="正方形/長方形 666">
          <a:extLst>
            <a:ext uri="{FF2B5EF4-FFF2-40B4-BE49-F238E27FC236}">
              <a16:creationId xmlns:a16="http://schemas.microsoft.com/office/drawing/2014/main" id="{30ED82C7-AFBD-4389-AF1F-104E787FAD97}"/>
            </a:ext>
          </a:extLst>
        </xdr:cNvPr>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68" name="テキスト ボックス 667">
          <a:extLst>
            <a:ext uri="{FF2B5EF4-FFF2-40B4-BE49-F238E27FC236}">
              <a16:creationId xmlns:a16="http://schemas.microsoft.com/office/drawing/2014/main" id="{40F7DD1A-B014-4372-B311-DB641A047D3D}"/>
            </a:ext>
          </a:extLst>
        </xdr:cNvPr>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69" name="直線コネクタ 668">
          <a:extLst>
            <a:ext uri="{FF2B5EF4-FFF2-40B4-BE49-F238E27FC236}">
              <a16:creationId xmlns:a16="http://schemas.microsoft.com/office/drawing/2014/main" id="{7FF4E90C-F870-4533-AC9E-9A6AA37B479B}"/>
            </a:ext>
          </a:extLst>
        </xdr:cNvPr>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670" name="テキスト ボックス 669">
          <a:extLst>
            <a:ext uri="{FF2B5EF4-FFF2-40B4-BE49-F238E27FC236}">
              <a16:creationId xmlns:a16="http://schemas.microsoft.com/office/drawing/2014/main" id="{6FF835F8-1C52-4A8D-8475-7199CE9D1C25}"/>
            </a:ext>
          </a:extLst>
        </xdr:cNvPr>
        <xdr:cNvSpPr txBox="1"/>
      </xdr:nvSpPr>
      <xdr:spPr>
        <a:xfrm>
          <a:off x="1569484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0</xdr:rowOff>
    </xdr:from>
    <xdr:to>
      <xdr:col>120</xdr:col>
      <xdr:colOff>114300</xdr:colOff>
      <xdr:row>64</xdr:row>
      <xdr:rowOff>0</xdr:rowOff>
    </xdr:to>
    <xdr:cxnSp macro="">
      <xdr:nvCxnSpPr>
        <xdr:cNvPr id="671" name="直線コネクタ 670">
          <a:extLst>
            <a:ext uri="{FF2B5EF4-FFF2-40B4-BE49-F238E27FC236}">
              <a16:creationId xmlns:a16="http://schemas.microsoft.com/office/drawing/2014/main" id="{3C4B0B9D-AA29-4D16-AFD7-99F9CA844072}"/>
            </a:ext>
          </a:extLst>
        </xdr:cNvPr>
        <xdr:cNvCxnSpPr/>
      </xdr:nvCxnSpPr>
      <xdr:spPr>
        <a:xfrm>
          <a:off x="16093440" y="10728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672" name="テキスト ボックス 671">
          <a:extLst>
            <a:ext uri="{FF2B5EF4-FFF2-40B4-BE49-F238E27FC236}">
              <a16:creationId xmlns:a16="http://schemas.microsoft.com/office/drawing/2014/main" id="{E5AFEE82-5532-4768-BD18-707858998633}"/>
            </a:ext>
          </a:extLst>
        </xdr:cNvPr>
        <xdr:cNvSpPr txBox="1"/>
      </xdr:nvSpPr>
      <xdr:spPr>
        <a:xfrm>
          <a:off x="15694841" y="10590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673" name="直線コネクタ 672">
          <a:extLst>
            <a:ext uri="{FF2B5EF4-FFF2-40B4-BE49-F238E27FC236}">
              <a16:creationId xmlns:a16="http://schemas.microsoft.com/office/drawing/2014/main" id="{F73ADB3D-22B5-42D3-8860-CA654AB602EB}"/>
            </a:ext>
          </a:extLst>
        </xdr:cNvPr>
        <xdr:cNvCxnSpPr/>
      </xdr:nvCxnSpPr>
      <xdr:spPr>
        <a:xfrm>
          <a:off x="16093440" y="102831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674" name="テキスト ボックス 673">
          <a:extLst>
            <a:ext uri="{FF2B5EF4-FFF2-40B4-BE49-F238E27FC236}">
              <a16:creationId xmlns:a16="http://schemas.microsoft.com/office/drawing/2014/main" id="{4989F5E5-0EC8-4C75-AA79-C6F0198DCDB6}"/>
            </a:ext>
          </a:extLst>
        </xdr:cNvPr>
        <xdr:cNvSpPr txBox="1"/>
      </xdr:nvSpPr>
      <xdr:spPr>
        <a:xfrm>
          <a:off x="1569484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675" name="直線コネクタ 674">
          <a:extLst>
            <a:ext uri="{FF2B5EF4-FFF2-40B4-BE49-F238E27FC236}">
              <a16:creationId xmlns:a16="http://schemas.microsoft.com/office/drawing/2014/main" id="{36A1A366-36BC-40CA-BBA9-336BC00A2E28}"/>
            </a:ext>
          </a:extLst>
        </xdr:cNvPr>
        <xdr:cNvCxnSpPr/>
      </xdr:nvCxnSpPr>
      <xdr:spPr>
        <a:xfrm>
          <a:off x="16093440" y="98374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676" name="テキスト ボックス 675">
          <a:extLst>
            <a:ext uri="{FF2B5EF4-FFF2-40B4-BE49-F238E27FC236}">
              <a16:creationId xmlns:a16="http://schemas.microsoft.com/office/drawing/2014/main" id="{1CC70B01-C534-499C-BD74-3A6C3416DBDD}"/>
            </a:ext>
          </a:extLst>
        </xdr:cNvPr>
        <xdr:cNvSpPr txBox="1"/>
      </xdr:nvSpPr>
      <xdr:spPr>
        <a:xfrm>
          <a:off x="15694841" y="96990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677" name="直線コネクタ 676">
          <a:extLst>
            <a:ext uri="{FF2B5EF4-FFF2-40B4-BE49-F238E27FC236}">
              <a16:creationId xmlns:a16="http://schemas.microsoft.com/office/drawing/2014/main" id="{BED5397B-D595-4C53-AFFD-08EC63D3844E}"/>
            </a:ext>
          </a:extLst>
        </xdr:cNvPr>
        <xdr:cNvCxnSpPr/>
      </xdr:nvCxnSpPr>
      <xdr:spPr>
        <a:xfrm>
          <a:off x="16093440" y="93878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678" name="テキスト ボックス 677">
          <a:extLst>
            <a:ext uri="{FF2B5EF4-FFF2-40B4-BE49-F238E27FC236}">
              <a16:creationId xmlns:a16="http://schemas.microsoft.com/office/drawing/2014/main" id="{C18381A0-85D4-4D78-ABC7-3D65C5112289}"/>
            </a:ext>
          </a:extLst>
        </xdr:cNvPr>
        <xdr:cNvSpPr txBox="1"/>
      </xdr:nvSpPr>
      <xdr:spPr>
        <a:xfrm>
          <a:off x="15694841" y="92494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79" name="直線コネクタ 678">
          <a:extLst>
            <a:ext uri="{FF2B5EF4-FFF2-40B4-BE49-F238E27FC236}">
              <a16:creationId xmlns:a16="http://schemas.microsoft.com/office/drawing/2014/main" id="{A32D50FE-60F3-4DD0-8177-0F0CC3249E13}"/>
            </a:ext>
          </a:extLst>
        </xdr:cNvPr>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0" name="テキスト ボックス 679">
          <a:extLst>
            <a:ext uri="{FF2B5EF4-FFF2-40B4-BE49-F238E27FC236}">
              <a16:creationId xmlns:a16="http://schemas.microsoft.com/office/drawing/2014/main" id="{2BB4EA10-0FA4-4676-8DBA-2FBCF4E512C1}"/>
            </a:ext>
          </a:extLst>
        </xdr:cNvPr>
        <xdr:cNvSpPr txBox="1"/>
      </xdr:nvSpPr>
      <xdr:spPr>
        <a:xfrm>
          <a:off x="1569484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1" name="【学校施設】&#10;一人当たり面積グラフ枠">
          <a:extLst>
            <a:ext uri="{FF2B5EF4-FFF2-40B4-BE49-F238E27FC236}">
              <a16:creationId xmlns:a16="http://schemas.microsoft.com/office/drawing/2014/main" id="{BE1B8AEB-C7C9-4108-805E-AE7BE1F9E783}"/>
            </a:ext>
          </a:extLst>
        </xdr:cNvPr>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57</xdr:row>
      <xdr:rowOff>69494</xdr:rowOff>
    </xdr:from>
    <xdr:to>
      <xdr:col>116</xdr:col>
      <xdr:colOff>62864</xdr:colOff>
      <xdr:row>63</xdr:row>
      <xdr:rowOff>156363</xdr:rowOff>
    </xdr:to>
    <xdr:cxnSp macro="">
      <xdr:nvCxnSpPr>
        <xdr:cNvPr id="682" name="直線コネクタ 681">
          <a:extLst>
            <a:ext uri="{FF2B5EF4-FFF2-40B4-BE49-F238E27FC236}">
              <a16:creationId xmlns:a16="http://schemas.microsoft.com/office/drawing/2014/main" id="{1AF53187-9BCF-4BD1-BD4D-EBCB169773E1}"/>
            </a:ext>
          </a:extLst>
        </xdr:cNvPr>
        <xdr:cNvCxnSpPr/>
      </xdr:nvCxnSpPr>
      <xdr:spPr>
        <a:xfrm flipV="1">
          <a:off x="19509104" y="9624974"/>
          <a:ext cx="0" cy="10927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160190</xdr:rowOff>
    </xdr:from>
    <xdr:ext cx="469744" cy="259045"/>
    <xdr:sp macro="" textlink="">
      <xdr:nvSpPr>
        <xdr:cNvPr id="683" name="【学校施設】&#10;一人当たり面積最小値テキスト">
          <a:extLst>
            <a:ext uri="{FF2B5EF4-FFF2-40B4-BE49-F238E27FC236}">
              <a16:creationId xmlns:a16="http://schemas.microsoft.com/office/drawing/2014/main" id="{DB63C573-8981-4C0A-A218-16F0A4358078}"/>
            </a:ext>
          </a:extLst>
        </xdr:cNvPr>
        <xdr:cNvSpPr txBox="1"/>
      </xdr:nvSpPr>
      <xdr:spPr>
        <a:xfrm>
          <a:off x="19547840" y="107215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156363</xdr:rowOff>
    </xdr:from>
    <xdr:to>
      <xdr:col>116</xdr:col>
      <xdr:colOff>152400</xdr:colOff>
      <xdr:row>63</xdr:row>
      <xdr:rowOff>156363</xdr:rowOff>
    </xdr:to>
    <xdr:cxnSp macro="">
      <xdr:nvCxnSpPr>
        <xdr:cNvPr id="684" name="直線コネクタ 683">
          <a:extLst>
            <a:ext uri="{FF2B5EF4-FFF2-40B4-BE49-F238E27FC236}">
              <a16:creationId xmlns:a16="http://schemas.microsoft.com/office/drawing/2014/main" id="{B6C35D7D-7896-44D1-91B9-EC056B778BD8}"/>
            </a:ext>
          </a:extLst>
        </xdr:cNvPr>
        <xdr:cNvCxnSpPr/>
      </xdr:nvCxnSpPr>
      <xdr:spPr>
        <a:xfrm>
          <a:off x="19443700" y="1071768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56</xdr:row>
      <xdr:rowOff>16171</xdr:rowOff>
    </xdr:from>
    <xdr:ext cx="469744" cy="259045"/>
    <xdr:sp macro="" textlink="">
      <xdr:nvSpPr>
        <xdr:cNvPr id="685" name="【学校施設】&#10;一人当たり面積最大値テキスト">
          <a:extLst>
            <a:ext uri="{FF2B5EF4-FFF2-40B4-BE49-F238E27FC236}">
              <a16:creationId xmlns:a16="http://schemas.microsoft.com/office/drawing/2014/main" id="{2DD406A1-C18A-43D5-8697-FCBDE76CD981}"/>
            </a:ext>
          </a:extLst>
        </xdr:cNvPr>
        <xdr:cNvSpPr txBox="1"/>
      </xdr:nvSpPr>
      <xdr:spPr>
        <a:xfrm>
          <a:off x="19547840" y="94040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57</xdr:row>
      <xdr:rowOff>69494</xdr:rowOff>
    </xdr:from>
    <xdr:to>
      <xdr:col>116</xdr:col>
      <xdr:colOff>152400</xdr:colOff>
      <xdr:row>57</xdr:row>
      <xdr:rowOff>69494</xdr:rowOff>
    </xdr:to>
    <xdr:cxnSp macro="">
      <xdr:nvCxnSpPr>
        <xdr:cNvPr id="686" name="直線コネクタ 685">
          <a:extLst>
            <a:ext uri="{FF2B5EF4-FFF2-40B4-BE49-F238E27FC236}">
              <a16:creationId xmlns:a16="http://schemas.microsoft.com/office/drawing/2014/main" id="{D9896022-59C2-417A-8FA5-63AF8FEE6D90}"/>
            </a:ext>
          </a:extLst>
        </xdr:cNvPr>
        <xdr:cNvCxnSpPr/>
      </xdr:nvCxnSpPr>
      <xdr:spPr>
        <a:xfrm>
          <a:off x="19443700" y="962497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33341</xdr:rowOff>
    </xdr:from>
    <xdr:ext cx="469744" cy="259045"/>
    <xdr:sp macro="" textlink="">
      <xdr:nvSpPr>
        <xdr:cNvPr id="687" name="【学校施設】&#10;一人当たり面積平均値テキスト">
          <a:extLst>
            <a:ext uri="{FF2B5EF4-FFF2-40B4-BE49-F238E27FC236}">
              <a16:creationId xmlns:a16="http://schemas.microsoft.com/office/drawing/2014/main" id="{24A7CBC1-8D54-481B-B2CD-870430B8C606}"/>
            </a:ext>
          </a:extLst>
        </xdr:cNvPr>
        <xdr:cNvSpPr txBox="1"/>
      </xdr:nvSpPr>
      <xdr:spPr>
        <a:xfrm>
          <a:off x="19547840" y="100917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10464</xdr:rowOff>
    </xdr:from>
    <xdr:to>
      <xdr:col>116</xdr:col>
      <xdr:colOff>114300</xdr:colOff>
      <xdr:row>61</xdr:row>
      <xdr:rowOff>112064</xdr:rowOff>
    </xdr:to>
    <xdr:sp macro="" textlink="">
      <xdr:nvSpPr>
        <xdr:cNvPr id="688" name="フローチャート: 判断 687">
          <a:extLst>
            <a:ext uri="{FF2B5EF4-FFF2-40B4-BE49-F238E27FC236}">
              <a16:creationId xmlns:a16="http://schemas.microsoft.com/office/drawing/2014/main" id="{8BA30D6A-B520-4FF1-ACC8-2534C10912B8}"/>
            </a:ext>
          </a:extLst>
        </xdr:cNvPr>
        <xdr:cNvSpPr/>
      </xdr:nvSpPr>
      <xdr:spPr>
        <a:xfrm>
          <a:off x="19458940" y="10236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94132</xdr:rowOff>
    </xdr:from>
    <xdr:to>
      <xdr:col>112</xdr:col>
      <xdr:colOff>38100</xdr:colOff>
      <xdr:row>62</xdr:row>
      <xdr:rowOff>24282</xdr:rowOff>
    </xdr:to>
    <xdr:sp macro="" textlink="">
      <xdr:nvSpPr>
        <xdr:cNvPr id="689" name="フローチャート: 判断 688">
          <a:extLst>
            <a:ext uri="{FF2B5EF4-FFF2-40B4-BE49-F238E27FC236}">
              <a16:creationId xmlns:a16="http://schemas.microsoft.com/office/drawing/2014/main" id="{B8539F24-C81A-48AD-ADB1-E3E74DF90253}"/>
            </a:ext>
          </a:extLst>
        </xdr:cNvPr>
        <xdr:cNvSpPr/>
      </xdr:nvSpPr>
      <xdr:spPr>
        <a:xfrm>
          <a:off x="18735040" y="1032017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97790</xdr:rowOff>
    </xdr:from>
    <xdr:to>
      <xdr:col>107</xdr:col>
      <xdr:colOff>101600</xdr:colOff>
      <xdr:row>62</xdr:row>
      <xdr:rowOff>27940</xdr:rowOff>
    </xdr:to>
    <xdr:sp macro="" textlink="">
      <xdr:nvSpPr>
        <xdr:cNvPr id="690" name="フローチャート: 判断 689">
          <a:extLst>
            <a:ext uri="{FF2B5EF4-FFF2-40B4-BE49-F238E27FC236}">
              <a16:creationId xmlns:a16="http://schemas.microsoft.com/office/drawing/2014/main" id="{3CF166E7-84D9-4674-A61F-85EC1E243426}"/>
            </a:ext>
          </a:extLst>
        </xdr:cNvPr>
        <xdr:cNvSpPr/>
      </xdr:nvSpPr>
      <xdr:spPr>
        <a:xfrm>
          <a:off x="17937480" y="103238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107391</xdr:rowOff>
    </xdr:from>
    <xdr:to>
      <xdr:col>102</xdr:col>
      <xdr:colOff>165100</xdr:colOff>
      <xdr:row>62</xdr:row>
      <xdr:rowOff>37541</xdr:rowOff>
    </xdr:to>
    <xdr:sp macro="" textlink="">
      <xdr:nvSpPr>
        <xdr:cNvPr id="691" name="フローチャート: 判断 690">
          <a:extLst>
            <a:ext uri="{FF2B5EF4-FFF2-40B4-BE49-F238E27FC236}">
              <a16:creationId xmlns:a16="http://schemas.microsoft.com/office/drawing/2014/main" id="{89E109D6-F53A-4848-9541-2C5925E53096}"/>
            </a:ext>
          </a:extLst>
        </xdr:cNvPr>
        <xdr:cNvSpPr/>
      </xdr:nvSpPr>
      <xdr:spPr>
        <a:xfrm>
          <a:off x="17162780" y="1033343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129794</xdr:rowOff>
    </xdr:from>
    <xdr:to>
      <xdr:col>98</xdr:col>
      <xdr:colOff>38100</xdr:colOff>
      <xdr:row>62</xdr:row>
      <xdr:rowOff>59944</xdr:rowOff>
    </xdr:to>
    <xdr:sp macro="" textlink="">
      <xdr:nvSpPr>
        <xdr:cNvPr id="692" name="フローチャート: 判断 691">
          <a:extLst>
            <a:ext uri="{FF2B5EF4-FFF2-40B4-BE49-F238E27FC236}">
              <a16:creationId xmlns:a16="http://schemas.microsoft.com/office/drawing/2014/main" id="{23FAC792-59B6-44F6-9DE3-010D822D30C9}"/>
            </a:ext>
          </a:extLst>
        </xdr:cNvPr>
        <xdr:cNvSpPr/>
      </xdr:nvSpPr>
      <xdr:spPr>
        <a:xfrm>
          <a:off x="16388080" y="1035583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93" name="テキスト ボックス 692">
          <a:extLst>
            <a:ext uri="{FF2B5EF4-FFF2-40B4-BE49-F238E27FC236}">
              <a16:creationId xmlns:a16="http://schemas.microsoft.com/office/drawing/2014/main" id="{EB3751C5-19C7-42AF-B073-BB9680ECCA2A}"/>
            </a:ext>
          </a:extLst>
        </xdr:cNvPr>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94" name="テキスト ボックス 693">
          <a:extLst>
            <a:ext uri="{FF2B5EF4-FFF2-40B4-BE49-F238E27FC236}">
              <a16:creationId xmlns:a16="http://schemas.microsoft.com/office/drawing/2014/main" id="{235C6A7F-D7F9-426F-B3A7-D9F2F26C8D2B}"/>
            </a:ext>
          </a:extLst>
        </xdr:cNvPr>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95" name="テキスト ボックス 694">
          <a:extLst>
            <a:ext uri="{FF2B5EF4-FFF2-40B4-BE49-F238E27FC236}">
              <a16:creationId xmlns:a16="http://schemas.microsoft.com/office/drawing/2014/main" id="{EAC47C13-5B73-4B21-9788-FC4FD9610781}"/>
            </a:ext>
          </a:extLst>
        </xdr:cNvPr>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96" name="テキスト ボックス 695">
          <a:extLst>
            <a:ext uri="{FF2B5EF4-FFF2-40B4-BE49-F238E27FC236}">
              <a16:creationId xmlns:a16="http://schemas.microsoft.com/office/drawing/2014/main" id="{2038AF86-48A8-4837-BD55-5B70D1B646F5}"/>
            </a:ext>
          </a:extLst>
        </xdr:cNvPr>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97" name="テキスト ボックス 696">
          <a:extLst>
            <a:ext uri="{FF2B5EF4-FFF2-40B4-BE49-F238E27FC236}">
              <a16:creationId xmlns:a16="http://schemas.microsoft.com/office/drawing/2014/main" id="{F228381E-14D2-4F0C-BA02-73F6F85C519C}"/>
            </a:ext>
          </a:extLst>
        </xdr:cNvPr>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864</xdr:rowOff>
    </xdr:from>
    <xdr:to>
      <xdr:col>116</xdr:col>
      <xdr:colOff>114300</xdr:colOff>
      <xdr:row>62</xdr:row>
      <xdr:rowOff>102464</xdr:rowOff>
    </xdr:to>
    <xdr:sp macro="" textlink="">
      <xdr:nvSpPr>
        <xdr:cNvPr id="698" name="楕円 697">
          <a:extLst>
            <a:ext uri="{FF2B5EF4-FFF2-40B4-BE49-F238E27FC236}">
              <a16:creationId xmlns:a16="http://schemas.microsoft.com/office/drawing/2014/main" id="{EB961268-1524-4913-BE9A-E9431BEAE32C}"/>
            </a:ext>
          </a:extLst>
        </xdr:cNvPr>
        <xdr:cNvSpPr/>
      </xdr:nvSpPr>
      <xdr:spPr>
        <a:xfrm>
          <a:off x="19458940" y="10394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150741</xdr:rowOff>
    </xdr:from>
    <xdr:ext cx="469744" cy="259045"/>
    <xdr:sp macro="" textlink="">
      <xdr:nvSpPr>
        <xdr:cNvPr id="699" name="【学校施設】&#10;一人当たり面積該当値テキスト">
          <a:extLst>
            <a:ext uri="{FF2B5EF4-FFF2-40B4-BE49-F238E27FC236}">
              <a16:creationId xmlns:a16="http://schemas.microsoft.com/office/drawing/2014/main" id="{87A67121-DB00-4047-A610-3CC168A60E7A}"/>
            </a:ext>
          </a:extLst>
        </xdr:cNvPr>
        <xdr:cNvSpPr txBox="1"/>
      </xdr:nvSpPr>
      <xdr:spPr>
        <a:xfrm>
          <a:off x="19547840" y="103767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116992</xdr:rowOff>
    </xdr:from>
    <xdr:to>
      <xdr:col>112</xdr:col>
      <xdr:colOff>38100</xdr:colOff>
      <xdr:row>62</xdr:row>
      <xdr:rowOff>47142</xdr:rowOff>
    </xdr:to>
    <xdr:sp macro="" textlink="">
      <xdr:nvSpPr>
        <xdr:cNvPr id="700" name="楕円 699">
          <a:extLst>
            <a:ext uri="{FF2B5EF4-FFF2-40B4-BE49-F238E27FC236}">
              <a16:creationId xmlns:a16="http://schemas.microsoft.com/office/drawing/2014/main" id="{F662201D-1FA9-48F6-A046-0740B8744DE2}"/>
            </a:ext>
          </a:extLst>
        </xdr:cNvPr>
        <xdr:cNvSpPr/>
      </xdr:nvSpPr>
      <xdr:spPr>
        <a:xfrm>
          <a:off x="18735040" y="1034303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167792</xdr:rowOff>
    </xdr:from>
    <xdr:to>
      <xdr:col>116</xdr:col>
      <xdr:colOff>63500</xdr:colOff>
      <xdr:row>62</xdr:row>
      <xdr:rowOff>51664</xdr:rowOff>
    </xdr:to>
    <xdr:cxnSp macro="">
      <xdr:nvCxnSpPr>
        <xdr:cNvPr id="701" name="直線コネクタ 700">
          <a:extLst>
            <a:ext uri="{FF2B5EF4-FFF2-40B4-BE49-F238E27FC236}">
              <a16:creationId xmlns:a16="http://schemas.microsoft.com/office/drawing/2014/main" id="{16C8A7B4-3D81-4E36-966E-206BFD6EF7AE}"/>
            </a:ext>
          </a:extLst>
        </xdr:cNvPr>
        <xdr:cNvCxnSpPr/>
      </xdr:nvCxnSpPr>
      <xdr:spPr>
        <a:xfrm>
          <a:off x="18778220" y="10393832"/>
          <a:ext cx="731520" cy="515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152197</xdr:rowOff>
    </xdr:from>
    <xdr:to>
      <xdr:col>107</xdr:col>
      <xdr:colOff>101600</xdr:colOff>
      <xdr:row>62</xdr:row>
      <xdr:rowOff>82347</xdr:rowOff>
    </xdr:to>
    <xdr:sp macro="" textlink="">
      <xdr:nvSpPr>
        <xdr:cNvPr id="702" name="楕円 701">
          <a:extLst>
            <a:ext uri="{FF2B5EF4-FFF2-40B4-BE49-F238E27FC236}">
              <a16:creationId xmlns:a16="http://schemas.microsoft.com/office/drawing/2014/main" id="{8F45CDD9-B054-41EA-BB9C-FFFC9BF4AF7D}"/>
            </a:ext>
          </a:extLst>
        </xdr:cNvPr>
        <xdr:cNvSpPr/>
      </xdr:nvSpPr>
      <xdr:spPr>
        <a:xfrm>
          <a:off x="17937480" y="1037823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167792</xdr:rowOff>
    </xdr:from>
    <xdr:to>
      <xdr:col>111</xdr:col>
      <xdr:colOff>177800</xdr:colOff>
      <xdr:row>62</xdr:row>
      <xdr:rowOff>31547</xdr:rowOff>
    </xdr:to>
    <xdr:cxnSp macro="">
      <xdr:nvCxnSpPr>
        <xdr:cNvPr id="703" name="直線コネクタ 702">
          <a:extLst>
            <a:ext uri="{FF2B5EF4-FFF2-40B4-BE49-F238E27FC236}">
              <a16:creationId xmlns:a16="http://schemas.microsoft.com/office/drawing/2014/main" id="{9A60B0A6-649B-45B6-AFB6-505CDA9B0F26}"/>
            </a:ext>
          </a:extLst>
        </xdr:cNvPr>
        <xdr:cNvCxnSpPr/>
      </xdr:nvCxnSpPr>
      <xdr:spPr>
        <a:xfrm flipV="1">
          <a:off x="17988280" y="10393832"/>
          <a:ext cx="789940" cy="31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159055</xdr:rowOff>
    </xdr:from>
    <xdr:to>
      <xdr:col>102</xdr:col>
      <xdr:colOff>165100</xdr:colOff>
      <xdr:row>62</xdr:row>
      <xdr:rowOff>89205</xdr:rowOff>
    </xdr:to>
    <xdr:sp macro="" textlink="">
      <xdr:nvSpPr>
        <xdr:cNvPr id="704" name="楕円 703">
          <a:extLst>
            <a:ext uri="{FF2B5EF4-FFF2-40B4-BE49-F238E27FC236}">
              <a16:creationId xmlns:a16="http://schemas.microsoft.com/office/drawing/2014/main" id="{24801793-0EF0-4AD1-A038-2DEADAC825CF}"/>
            </a:ext>
          </a:extLst>
        </xdr:cNvPr>
        <xdr:cNvSpPr/>
      </xdr:nvSpPr>
      <xdr:spPr>
        <a:xfrm>
          <a:off x="17162780" y="1038509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31547</xdr:rowOff>
    </xdr:from>
    <xdr:to>
      <xdr:col>107</xdr:col>
      <xdr:colOff>50800</xdr:colOff>
      <xdr:row>62</xdr:row>
      <xdr:rowOff>38405</xdr:rowOff>
    </xdr:to>
    <xdr:cxnSp macro="">
      <xdr:nvCxnSpPr>
        <xdr:cNvPr id="705" name="直線コネクタ 704">
          <a:extLst>
            <a:ext uri="{FF2B5EF4-FFF2-40B4-BE49-F238E27FC236}">
              <a16:creationId xmlns:a16="http://schemas.microsoft.com/office/drawing/2014/main" id="{BD9CE843-A133-400D-B5C1-AD4E39150CED}"/>
            </a:ext>
          </a:extLst>
        </xdr:cNvPr>
        <xdr:cNvCxnSpPr/>
      </xdr:nvCxnSpPr>
      <xdr:spPr>
        <a:xfrm flipV="1">
          <a:off x="17213580" y="10425227"/>
          <a:ext cx="7747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162255</xdr:rowOff>
    </xdr:from>
    <xdr:to>
      <xdr:col>98</xdr:col>
      <xdr:colOff>38100</xdr:colOff>
      <xdr:row>62</xdr:row>
      <xdr:rowOff>92405</xdr:rowOff>
    </xdr:to>
    <xdr:sp macro="" textlink="">
      <xdr:nvSpPr>
        <xdr:cNvPr id="706" name="楕円 705">
          <a:extLst>
            <a:ext uri="{FF2B5EF4-FFF2-40B4-BE49-F238E27FC236}">
              <a16:creationId xmlns:a16="http://schemas.microsoft.com/office/drawing/2014/main" id="{4781C186-F705-4933-A1AE-6E65A04D8EC6}"/>
            </a:ext>
          </a:extLst>
        </xdr:cNvPr>
        <xdr:cNvSpPr/>
      </xdr:nvSpPr>
      <xdr:spPr>
        <a:xfrm>
          <a:off x="16388080" y="1038829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38405</xdr:rowOff>
    </xdr:from>
    <xdr:to>
      <xdr:col>102</xdr:col>
      <xdr:colOff>114300</xdr:colOff>
      <xdr:row>62</xdr:row>
      <xdr:rowOff>41605</xdr:rowOff>
    </xdr:to>
    <xdr:cxnSp macro="">
      <xdr:nvCxnSpPr>
        <xdr:cNvPr id="707" name="直線コネクタ 706">
          <a:extLst>
            <a:ext uri="{FF2B5EF4-FFF2-40B4-BE49-F238E27FC236}">
              <a16:creationId xmlns:a16="http://schemas.microsoft.com/office/drawing/2014/main" id="{EA5CDF2A-7E04-4305-BC83-D38092DF4C1E}"/>
            </a:ext>
          </a:extLst>
        </xdr:cNvPr>
        <xdr:cNvCxnSpPr/>
      </xdr:nvCxnSpPr>
      <xdr:spPr>
        <a:xfrm flipV="1">
          <a:off x="16431260" y="10432085"/>
          <a:ext cx="782320" cy="3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40809</xdr:rowOff>
    </xdr:from>
    <xdr:ext cx="469744" cy="259045"/>
    <xdr:sp macro="" textlink="">
      <xdr:nvSpPr>
        <xdr:cNvPr id="708" name="n_1aveValue【学校施設】&#10;一人当たり面積">
          <a:extLst>
            <a:ext uri="{FF2B5EF4-FFF2-40B4-BE49-F238E27FC236}">
              <a16:creationId xmlns:a16="http://schemas.microsoft.com/office/drawing/2014/main" id="{BAA3C5B0-786E-454D-87A9-1E376EF8639F}"/>
            </a:ext>
          </a:extLst>
        </xdr:cNvPr>
        <xdr:cNvSpPr txBox="1"/>
      </xdr:nvSpPr>
      <xdr:spPr>
        <a:xfrm>
          <a:off x="18561127" y="100992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44467</xdr:rowOff>
    </xdr:from>
    <xdr:ext cx="469744" cy="259045"/>
    <xdr:sp macro="" textlink="">
      <xdr:nvSpPr>
        <xdr:cNvPr id="709" name="n_2aveValue【学校施設】&#10;一人当たり面積">
          <a:extLst>
            <a:ext uri="{FF2B5EF4-FFF2-40B4-BE49-F238E27FC236}">
              <a16:creationId xmlns:a16="http://schemas.microsoft.com/office/drawing/2014/main" id="{4DDD407F-E8EB-43B1-BD1E-FF0660CE6BE6}"/>
            </a:ext>
          </a:extLst>
        </xdr:cNvPr>
        <xdr:cNvSpPr txBox="1"/>
      </xdr:nvSpPr>
      <xdr:spPr>
        <a:xfrm>
          <a:off x="17776267" y="10102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54068</xdr:rowOff>
    </xdr:from>
    <xdr:ext cx="469744" cy="259045"/>
    <xdr:sp macro="" textlink="">
      <xdr:nvSpPr>
        <xdr:cNvPr id="710" name="n_3aveValue【学校施設】&#10;一人当たり面積">
          <a:extLst>
            <a:ext uri="{FF2B5EF4-FFF2-40B4-BE49-F238E27FC236}">
              <a16:creationId xmlns:a16="http://schemas.microsoft.com/office/drawing/2014/main" id="{DE603073-5230-44F3-AEA3-FD1CB409147A}"/>
            </a:ext>
          </a:extLst>
        </xdr:cNvPr>
        <xdr:cNvSpPr txBox="1"/>
      </xdr:nvSpPr>
      <xdr:spPr>
        <a:xfrm>
          <a:off x="17001567" y="101124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76471</xdr:rowOff>
    </xdr:from>
    <xdr:ext cx="469744" cy="259045"/>
    <xdr:sp macro="" textlink="">
      <xdr:nvSpPr>
        <xdr:cNvPr id="711" name="n_4aveValue【学校施設】&#10;一人当たり面積">
          <a:extLst>
            <a:ext uri="{FF2B5EF4-FFF2-40B4-BE49-F238E27FC236}">
              <a16:creationId xmlns:a16="http://schemas.microsoft.com/office/drawing/2014/main" id="{AE0A5B5A-148E-4996-80F6-51BBED0B5CD6}"/>
            </a:ext>
          </a:extLst>
        </xdr:cNvPr>
        <xdr:cNvSpPr txBox="1"/>
      </xdr:nvSpPr>
      <xdr:spPr>
        <a:xfrm>
          <a:off x="16226867" y="101348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62</xdr:row>
      <xdr:rowOff>38269</xdr:rowOff>
    </xdr:from>
    <xdr:ext cx="469744" cy="259045"/>
    <xdr:sp macro="" textlink="">
      <xdr:nvSpPr>
        <xdr:cNvPr id="712" name="n_1mainValue【学校施設】&#10;一人当たり面積">
          <a:extLst>
            <a:ext uri="{FF2B5EF4-FFF2-40B4-BE49-F238E27FC236}">
              <a16:creationId xmlns:a16="http://schemas.microsoft.com/office/drawing/2014/main" id="{6BBED932-5E8D-4503-BE79-657C52AB9CEF}"/>
            </a:ext>
          </a:extLst>
        </xdr:cNvPr>
        <xdr:cNvSpPr txBox="1"/>
      </xdr:nvSpPr>
      <xdr:spPr>
        <a:xfrm>
          <a:off x="18561127" y="104319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73474</xdr:rowOff>
    </xdr:from>
    <xdr:ext cx="469744" cy="259045"/>
    <xdr:sp macro="" textlink="">
      <xdr:nvSpPr>
        <xdr:cNvPr id="713" name="n_2mainValue【学校施設】&#10;一人当たり面積">
          <a:extLst>
            <a:ext uri="{FF2B5EF4-FFF2-40B4-BE49-F238E27FC236}">
              <a16:creationId xmlns:a16="http://schemas.microsoft.com/office/drawing/2014/main" id="{32DDDF05-3420-47CE-B5C3-71A526EA1225}"/>
            </a:ext>
          </a:extLst>
        </xdr:cNvPr>
        <xdr:cNvSpPr txBox="1"/>
      </xdr:nvSpPr>
      <xdr:spPr>
        <a:xfrm>
          <a:off x="17776267" y="104671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80332</xdr:rowOff>
    </xdr:from>
    <xdr:ext cx="469744" cy="259045"/>
    <xdr:sp macro="" textlink="">
      <xdr:nvSpPr>
        <xdr:cNvPr id="714" name="n_3mainValue【学校施設】&#10;一人当たり面積">
          <a:extLst>
            <a:ext uri="{FF2B5EF4-FFF2-40B4-BE49-F238E27FC236}">
              <a16:creationId xmlns:a16="http://schemas.microsoft.com/office/drawing/2014/main" id="{46F57068-1B88-462C-80CE-921198325131}"/>
            </a:ext>
          </a:extLst>
        </xdr:cNvPr>
        <xdr:cNvSpPr txBox="1"/>
      </xdr:nvSpPr>
      <xdr:spPr>
        <a:xfrm>
          <a:off x="17001567" y="104740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83532</xdr:rowOff>
    </xdr:from>
    <xdr:ext cx="469744" cy="259045"/>
    <xdr:sp macro="" textlink="">
      <xdr:nvSpPr>
        <xdr:cNvPr id="715" name="n_4mainValue【学校施設】&#10;一人当たり面積">
          <a:extLst>
            <a:ext uri="{FF2B5EF4-FFF2-40B4-BE49-F238E27FC236}">
              <a16:creationId xmlns:a16="http://schemas.microsoft.com/office/drawing/2014/main" id="{C79D0107-BAB9-4FD5-BE85-B1A4714774E9}"/>
            </a:ext>
          </a:extLst>
        </xdr:cNvPr>
        <xdr:cNvSpPr txBox="1"/>
      </xdr:nvSpPr>
      <xdr:spPr>
        <a:xfrm>
          <a:off x="16226867" y="104772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16" name="正方形/長方形 715">
          <a:extLst>
            <a:ext uri="{FF2B5EF4-FFF2-40B4-BE49-F238E27FC236}">
              <a16:creationId xmlns:a16="http://schemas.microsoft.com/office/drawing/2014/main" id="{32C8003C-EB5B-465A-A65C-B45140F14EE3}"/>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17" name="正方形/長方形 716">
          <a:extLst>
            <a:ext uri="{FF2B5EF4-FFF2-40B4-BE49-F238E27FC236}">
              <a16:creationId xmlns:a16="http://schemas.microsoft.com/office/drawing/2014/main" id="{DCA7C119-DA2B-44C8-8AF4-69D7E887D922}"/>
            </a:ext>
          </a:extLst>
        </xdr:cNvPr>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18" name="正方形/長方形 717">
          <a:extLst>
            <a:ext uri="{FF2B5EF4-FFF2-40B4-BE49-F238E27FC236}">
              <a16:creationId xmlns:a16="http://schemas.microsoft.com/office/drawing/2014/main" id="{3D7A76AF-E33D-428A-B3FF-CB7A7F534C6F}"/>
            </a:ext>
          </a:extLst>
        </xdr:cNvPr>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19" name="正方形/長方形 718">
          <a:extLst>
            <a:ext uri="{FF2B5EF4-FFF2-40B4-BE49-F238E27FC236}">
              <a16:creationId xmlns:a16="http://schemas.microsoft.com/office/drawing/2014/main" id="{1F969388-2561-43C5-87F5-27D5011648EC}"/>
            </a:ext>
          </a:extLst>
        </xdr:cNvPr>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0" name="正方形/長方形 719">
          <a:extLst>
            <a:ext uri="{FF2B5EF4-FFF2-40B4-BE49-F238E27FC236}">
              <a16:creationId xmlns:a16="http://schemas.microsoft.com/office/drawing/2014/main" id="{F94E0289-FAFC-4750-9E34-36DD7BA17655}"/>
            </a:ext>
          </a:extLst>
        </xdr:cNvPr>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21" name="正方形/長方形 720">
          <a:extLst>
            <a:ext uri="{FF2B5EF4-FFF2-40B4-BE49-F238E27FC236}">
              <a16:creationId xmlns:a16="http://schemas.microsoft.com/office/drawing/2014/main" id="{D97248EC-C110-47F3-B72D-63E22AD437B1}"/>
            </a:ext>
          </a:extLst>
        </xdr:cNvPr>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22" name="正方形/長方形 721">
          <a:extLst>
            <a:ext uri="{FF2B5EF4-FFF2-40B4-BE49-F238E27FC236}">
              <a16:creationId xmlns:a16="http://schemas.microsoft.com/office/drawing/2014/main" id="{10FD8F80-A31C-4DF9-886D-76649265B0B6}"/>
            </a:ext>
          </a:extLst>
        </xdr:cNvPr>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3" name="正方形/長方形 722">
          <a:extLst>
            <a:ext uri="{FF2B5EF4-FFF2-40B4-BE49-F238E27FC236}">
              <a16:creationId xmlns:a16="http://schemas.microsoft.com/office/drawing/2014/main" id="{85218D18-9377-4D98-9B8D-AEAE81D197A6}"/>
            </a:ext>
          </a:extLst>
        </xdr:cNvPr>
        <xdr:cNvSpPr/>
      </xdr:nvSpPr>
      <xdr:spPr>
        <a:xfrm>
          <a:off x="1096010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24" name="テキスト ボックス 723">
          <a:extLst>
            <a:ext uri="{FF2B5EF4-FFF2-40B4-BE49-F238E27FC236}">
              <a16:creationId xmlns:a16="http://schemas.microsoft.com/office/drawing/2014/main" id="{E1C18938-546E-4A37-9AE5-7EA994D83C9D}"/>
            </a:ext>
          </a:extLst>
        </xdr:cNvPr>
        <xdr:cNvSpPr txBox="1"/>
      </xdr:nvSpPr>
      <xdr:spPr>
        <a:xfrm>
          <a:off x="1092200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25" name="直線コネクタ 724">
          <a:extLst>
            <a:ext uri="{FF2B5EF4-FFF2-40B4-BE49-F238E27FC236}">
              <a16:creationId xmlns:a16="http://schemas.microsoft.com/office/drawing/2014/main" id="{C020A56F-56BA-4A58-B68C-550DDCFF2398}"/>
            </a:ext>
          </a:extLst>
        </xdr:cNvPr>
        <xdr:cNvCxnSpPr/>
      </xdr:nvCxnSpPr>
      <xdr:spPr>
        <a:xfrm>
          <a:off x="10960100" y="149047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26" name="テキスト ボックス 725">
          <a:extLst>
            <a:ext uri="{FF2B5EF4-FFF2-40B4-BE49-F238E27FC236}">
              <a16:creationId xmlns:a16="http://schemas.microsoft.com/office/drawing/2014/main" id="{269378A3-4BAC-483D-BBBB-26C798F762A1}"/>
            </a:ext>
          </a:extLst>
        </xdr:cNvPr>
        <xdr:cNvSpPr txBox="1"/>
      </xdr:nvSpPr>
      <xdr:spPr>
        <a:xfrm>
          <a:off x="1056150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27" name="直線コネクタ 726">
          <a:extLst>
            <a:ext uri="{FF2B5EF4-FFF2-40B4-BE49-F238E27FC236}">
              <a16:creationId xmlns:a16="http://schemas.microsoft.com/office/drawing/2014/main" id="{DED8BDB1-600E-496C-A6D3-1B259DF00377}"/>
            </a:ext>
          </a:extLst>
        </xdr:cNvPr>
        <xdr:cNvCxnSpPr/>
      </xdr:nvCxnSpPr>
      <xdr:spPr>
        <a:xfrm>
          <a:off x="10960100" y="145313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28" name="テキスト ボックス 727">
          <a:extLst>
            <a:ext uri="{FF2B5EF4-FFF2-40B4-BE49-F238E27FC236}">
              <a16:creationId xmlns:a16="http://schemas.microsoft.com/office/drawing/2014/main" id="{9BF5BED3-61F6-49FB-9EB4-2EC8F89F63F7}"/>
            </a:ext>
          </a:extLst>
        </xdr:cNvPr>
        <xdr:cNvSpPr txBox="1"/>
      </xdr:nvSpPr>
      <xdr:spPr>
        <a:xfrm>
          <a:off x="1056150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29" name="直線コネクタ 728">
          <a:extLst>
            <a:ext uri="{FF2B5EF4-FFF2-40B4-BE49-F238E27FC236}">
              <a16:creationId xmlns:a16="http://schemas.microsoft.com/office/drawing/2014/main" id="{0F874341-26D5-4EA0-AF6D-9D1760C246C7}"/>
            </a:ext>
          </a:extLst>
        </xdr:cNvPr>
        <xdr:cNvCxnSpPr/>
      </xdr:nvCxnSpPr>
      <xdr:spPr>
        <a:xfrm>
          <a:off x="10960100" y="141579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30" name="テキスト ボックス 729">
          <a:extLst>
            <a:ext uri="{FF2B5EF4-FFF2-40B4-BE49-F238E27FC236}">
              <a16:creationId xmlns:a16="http://schemas.microsoft.com/office/drawing/2014/main" id="{0A41D6E1-0731-48C1-9EE1-C0FD3DFBDFE6}"/>
            </a:ext>
          </a:extLst>
        </xdr:cNvPr>
        <xdr:cNvSpPr txBox="1"/>
      </xdr:nvSpPr>
      <xdr:spPr>
        <a:xfrm>
          <a:off x="10602761" y="14019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31" name="直線コネクタ 730">
          <a:extLst>
            <a:ext uri="{FF2B5EF4-FFF2-40B4-BE49-F238E27FC236}">
              <a16:creationId xmlns:a16="http://schemas.microsoft.com/office/drawing/2014/main" id="{D716BB57-C638-4556-A08C-A026AA9D4391}"/>
            </a:ext>
          </a:extLst>
        </xdr:cNvPr>
        <xdr:cNvCxnSpPr/>
      </xdr:nvCxnSpPr>
      <xdr:spPr>
        <a:xfrm>
          <a:off x="10960100" y="137845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32" name="テキスト ボックス 731">
          <a:extLst>
            <a:ext uri="{FF2B5EF4-FFF2-40B4-BE49-F238E27FC236}">
              <a16:creationId xmlns:a16="http://schemas.microsoft.com/office/drawing/2014/main" id="{84405EE9-862E-47B2-BB96-50F5B3547FF4}"/>
            </a:ext>
          </a:extLst>
        </xdr:cNvPr>
        <xdr:cNvSpPr txBox="1"/>
      </xdr:nvSpPr>
      <xdr:spPr>
        <a:xfrm>
          <a:off x="1060276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33" name="直線コネクタ 732">
          <a:extLst>
            <a:ext uri="{FF2B5EF4-FFF2-40B4-BE49-F238E27FC236}">
              <a16:creationId xmlns:a16="http://schemas.microsoft.com/office/drawing/2014/main" id="{D1A13717-3F2B-48D9-9AC0-45092026F021}"/>
            </a:ext>
          </a:extLst>
        </xdr:cNvPr>
        <xdr:cNvCxnSpPr/>
      </xdr:nvCxnSpPr>
      <xdr:spPr>
        <a:xfrm>
          <a:off x="10960100" y="134112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34" name="テキスト ボックス 733">
          <a:extLst>
            <a:ext uri="{FF2B5EF4-FFF2-40B4-BE49-F238E27FC236}">
              <a16:creationId xmlns:a16="http://schemas.microsoft.com/office/drawing/2014/main" id="{215E8476-7377-4020-872C-11498378D5EE}"/>
            </a:ext>
          </a:extLst>
        </xdr:cNvPr>
        <xdr:cNvSpPr txBox="1"/>
      </xdr:nvSpPr>
      <xdr:spPr>
        <a:xfrm>
          <a:off x="10602761" y="13272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35" name="直線コネクタ 734">
          <a:extLst>
            <a:ext uri="{FF2B5EF4-FFF2-40B4-BE49-F238E27FC236}">
              <a16:creationId xmlns:a16="http://schemas.microsoft.com/office/drawing/2014/main" id="{B7D8A8EF-3ADC-4F58-8BF8-AC46454801CC}"/>
            </a:ext>
          </a:extLst>
        </xdr:cNvPr>
        <xdr:cNvCxnSpPr/>
      </xdr:nvCxnSpPr>
      <xdr:spPr>
        <a:xfrm>
          <a:off x="10960100" y="130416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162577</xdr:rowOff>
    </xdr:from>
    <xdr:ext cx="338939" cy="259045"/>
    <xdr:sp macro="" textlink="">
      <xdr:nvSpPr>
        <xdr:cNvPr id="736" name="テキスト ボックス 735">
          <a:extLst>
            <a:ext uri="{FF2B5EF4-FFF2-40B4-BE49-F238E27FC236}">
              <a16:creationId xmlns:a16="http://schemas.microsoft.com/office/drawing/2014/main" id="{F042C200-170B-4586-A2F2-0B3818F9DA1A}"/>
            </a:ext>
          </a:extLst>
        </xdr:cNvPr>
        <xdr:cNvSpPr txBox="1"/>
      </xdr:nvSpPr>
      <xdr:spPr>
        <a:xfrm>
          <a:off x="10666881" y="1290321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37" name="直線コネクタ 736">
          <a:extLst>
            <a:ext uri="{FF2B5EF4-FFF2-40B4-BE49-F238E27FC236}">
              <a16:creationId xmlns:a16="http://schemas.microsoft.com/office/drawing/2014/main" id="{0C0E8F99-2632-4D43-B573-1C8E6A6B2A95}"/>
            </a:ext>
          </a:extLst>
        </xdr:cNvPr>
        <xdr:cNvCxnSpPr/>
      </xdr:nvCxnSpPr>
      <xdr:spPr>
        <a:xfrm>
          <a:off x="10960100" y="126682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8" name="【児童館】&#10;有形固定資産減価償却率グラフ枠">
          <a:extLst>
            <a:ext uri="{FF2B5EF4-FFF2-40B4-BE49-F238E27FC236}">
              <a16:creationId xmlns:a16="http://schemas.microsoft.com/office/drawing/2014/main" id="{C8C58C4B-9399-4D3B-9BEE-2199A2DBFBE0}"/>
            </a:ext>
          </a:extLst>
        </xdr:cNvPr>
        <xdr:cNvSpPr/>
      </xdr:nvSpPr>
      <xdr:spPr>
        <a:xfrm>
          <a:off x="1096010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133350</xdr:rowOff>
    </xdr:from>
    <xdr:to>
      <xdr:col>85</xdr:col>
      <xdr:colOff>126364</xdr:colOff>
      <xdr:row>85</xdr:row>
      <xdr:rowOff>31750</xdr:rowOff>
    </xdr:to>
    <xdr:cxnSp macro="">
      <xdr:nvCxnSpPr>
        <xdr:cNvPr id="739" name="直線コネクタ 738">
          <a:extLst>
            <a:ext uri="{FF2B5EF4-FFF2-40B4-BE49-F238E27FC236}">
              <a16:creationId xmlns:a16="http://schemas.microsoft.com/office/drawing/2014/main" id="{8C94CBD8-3579-42CF-84CC-A4810175C7A6}"/>
            </a:ext>
          </a:extLst>
        </xdr:cNvPr>
        <xdr:cNvCxnSpPr/>
      </xdr:nvCxnSpPr>
      <xdr:spPr>
        <a:xfrm flipV="1">
          <a:off x="14375764" y="13041630"/>
          <a:ext cx="0" cy="12395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35577</xdr:rowOff>
    </xdr:from>
    <xdr:ext cx="469744" cy="259045"/>
    <xdr:sp macro="" textlink="">
      <xdr:nvSpPr>
        <xdr:cNvPr id="740" name="【児童館】&#10;有形固定資産減価償却率最小値テキスト">
          <a:extLst>
            <a:ext uri="{FF2B5EF4-FFF2-40B4-BE49-F238E27FC236}">
              <a16:creationId xmlns:a16="http://schemas.microsoft.com/office/drawing/2014/main" id="{480FD60B-207A-49BC-A732-2EA03BE18561}"/>
            </a:ext>
          </a:extLst>
        </xdr:cNvPr>
        <xdr:cNvSpPr txBox="1"/>
      </xdr:nvSpPr>
      <xdr:spPr>
        <a:xfrm>
          <a:off x="14414500" y="14284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31750</xdr:rowOff>
    </xdr:from>
    <xdr:to>
      <xdr:col>86</xdr:col>
      <xdr:colOff>25400</xdr:colOff>
      <xdr:row>85</xdr:row>
      <xdr:rowOff>31750</xdr:rowOff>
    </xdr:to>
    <xdr:cxnSp macro="">
      <xdr:nvCxnSpPr>
        <xdr:cNvPr id="741" name="直線コネクタ 740">
          <a:extLst>
            <a:ext uri="{FF2B5EF4-FFF2-40B4-BE49-F238E27FC236}">
              <a16:creationId xmlns:a16="http://schemas.microsoft.com/office/drawing/2014/main" id="{B103766C-5822-4DAF-92B3-AF7F331A4E9F}"/>
            </a:ext>
          </a:extLst>
        </xdr:cNvPr>
        <xdr:cNvCxnSpPr/>
      </xdr:nvCxnSpPr>
      <xdr:spPr>
        <a:xfrm>
          <a:off x="14287500" y="142811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80027</xdr:rowOff>
    </xdr:from>
    <xdr:ext cx="340478" cy="259045"/>
    <xdr:sp macro="" textlink="">
      <xdr:nvSpPr>
        <xdr:cNvPr id="742" name="【児童館】&#10;有形固定資産減価償却率最大値テキスト">
          <a:extLst>
            <a:ext uri="{FF2B5EF4-FFF2-40B4-BE49-F238E27FC236}">
              <a16:creationId xmlns:a16="http://schemas.microsoft.com/office/drawing/2014/main" id="{EDAB0707-90FC-4C03-B186-B5C701B0D756}"/>
            </a:ext>
          </a:extLst>
        </xdr:cNvPr>
        <xdr:cNvSpPr txBox="1"/>
      </xdr:nvSpPr>
      <xdr:spPr>
        <a:xfrm>
          <a:off x="14414500" y="1282066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133350</xdr:rowOff>
    </xdr:from>
    <xdr:to>
      <xdr:col>86</xdr:col>
      <xdr:colOff>25400</xdr:colOff>
      <xdr:row>77</xdr:row>
      <xdr:rowOff>133350</xdr:rowOff>
    </xdr:to>
    <xdr:cxnSp macro="">
      <xdr:nvCxnSpPr>
        <xdr:cNvPr id="743" name="直線コネクタ 742">
          <a:extLst>
            <a:ext uri="{FF2B5EF4-FFF2-40B4-BE49-F238E27FC236}">
              <a16:creationId xmlns:a16="http://schemas.microsoft.com/office/drawing/2014/main" id="{283308F8-F9BF-4BCA-8443-00AF8D17759E}"/>
            </a:ext>
          </a:extLst>
        </xdr:cNvPr>
        <xdr:cNvCxnSpPr/>
      </xdr:nvCxnSpPr>
      <xdr:spPr>
        <a:xfrm>
          <a:off x="14287500" y="130416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104157</xdr:rowOff>
    </xdr:from>
    <xdr:ext cx="405111" cy="259045"/>
    <xdr:sp macro="" textlink="">
      <xdr:nvSpPr>
        <xdr:cNvPr id="744" name="【児童館】&#10;有形固定資産減価償却率平均値テキスト">
          <a:extLst>
            <a:ext uri="{FF2B5EF4-FFF2-40B4-BE49-F238E27FC236}">
              <a16:creationId xmlns:a16="http://schemas.microsoft.com/office/drawing/2014/main" id="{C46978CA-B01A-4DDE-9759-3F0EEDAEC1C2}"/>
            </a:ext>
          </a:extLst>
        </xdr:cNvPr>
        <xdr:cNvSpPr txBox="1"/>
      </xdr:nvSpPr>
      <xdr:spPr>
        <a:xfrm>
          <a:off x="14414500" y="136829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125730</xdr:rowOff>
    </xdr:from>
    <xdr:to>
      <xdr:col>85</xdr:col>
      <xdr:colOff>177800</xdr:colOff>
      <xdr:row>82</xdr:row>
      <xdr:rowOff>55880</xdr:rowOff>
    </xdr:to>
    <xdr:sp macro="" textlink="">
      <xdr:nvSpPr>
        <xdr:cNvPr id="745" name="フローチャート: 判断 744">
          <a:extLst>
            <a:ext uri="{FF2B5EF4-FFF2-40B4-BE49-F238E27FC236}">
              <a16:creationId xmlns:a16="http://schemas.microsoft.com/office/drawing/2014/main" id="{5C88805A-BA59-4F72-BB97-60449081414C}"/>
            </a:ext>
          </a:extLst>
        </xdr:cNvPr>
        <xdr:cNvSpPr/>
      </xdr:nvSpPr>
      <xdr:spPr>
        <a:xfrm>
          <a:off x="14325600" y="13704570"/>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128270</xdr:rowOff>
    </xdr:from>
    <xdr:to>
      <xdr:col>81</xdr:col>
      <xdr:colOff>101600</xdr:colOff>
      <xdr:row>82</xdr:row>
      <xdr:rowOff>58420</xdr:rowOff>
    </xdr:to>
    <xdr:sp macro="" textlink="">
      <xdr:nvSpPr>
        <xdr:cNvPr id="746" name="フローチャート: 判断 745">
          <a:extLst>
            <a:ext uri="{FF2B5EF4-FFF2-40B4-BE49-F238E27FC236}">
              <a16:creationId xmlns:a16="http://schemas.microsoft.com/office/drawing/2014/main" id="{9AD33F3D-2760-4F61-82C3-26AF4AD700DB}"/>
            </a:ext>
          </a:extLst>
        </xdr:cNvPr>
        <xdr:cNvSpPr/>
      </xdr:nvSpPr>
      <xdr:spPr>
        <a:xfrm>
          <a:off x="13578840" y="137071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100330</xdr:rowOff>
    </xdr:from>
    <xdr:to>
      <xdr:col>76</xdr:col>
      <xdr:colOff>165100</xdr:colOff>
      <xdr:row>82</xdr:row>
      <xdr:rowOff>30480</xdr:rowOff>
    </xdr:to>
    <xdr:sp macro="" textlink="">
      <xdr:nvSpPr>
        <xdr:cNvPr id="747" name="フローチャート: 判断 746">
          <a:extLst>
            <a:ext uri="{FF2B5EF4-FFF2-40B4-BE49-F238E27FC236}">
              <a16:creationId xmlns:a16="http://schemas.microsoft.com/office/drawing/2014/main" id="{3D9E7D27-1C5E-4308-9349-DF1F448F1776}"/>
            </a:ext>
          </a:extLst>
        </xdr:cNvPr>
        <xdr:cNvSpPr/>
      </xdr:nvSpPr>
      <xdr:spPr>
        <a:xfrm>
          <a:off x="12804140" y="136791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111761</xdr:rowOff>
    </xdr:from>
    <xdr:to>
      <xdr:col>72</xdr:col>
      <xdr:colOff>38100</xdr:colOff>
      <xdr:row>82</xdr:row>
      <xdr:rowOff>41911</xdr:rowOff>
    </xdr:to>
    <xdr:sp macro="" textlink="">
      <xdr:nvSpPr>
        <xdr:cNvPr id="748" name="フローチャート: 判断 747">
          <a:extLst>
            <a:ext uri="{FF2B5EF4-FFF2-40B4-BE49-F238E27FC236}">
              <a16:creationId xmlns:a16="http://schemas.microsoft.com/office/drawing/2014/main" id="{69717F0C-30CE-4535-874A-58FBA851C014}"/>
            </a:ext>
          </a:extLst>
        </xdr:cNvPr>
        <xdr:cNvSpPr/>
      </xdr:nvSpPr>
      <xdr:spPr>
        <a:xfrm>
          <a:off x="12029440" y="1369060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114300</xdr:rowOff>
    </xdr:from>
    <xdr:to>
      <xdr:col>67</xdr:col>
      <xdr:colOff>101600</xdr:colOff>
      <xdr:row>82</xdr:row>
      <xdr:rowOff>44450</xdr:rowOff>
    </xdr:to>
    <xdr:sp macro="" textlink="">
      <xdr:nvSpPr>
        <xdr:cNvPr id="749" name="フローチャート: 判断 748">
          <a:extLst>
            <a:ext uri="{FF2B5EF4-FFF2-40B4-BE49-F238E27FC236}">
              <a16:creationId xmlns:a16="http://schemas.microsoft.com/office/drawing/2014/main" id="{EFBF6E66-094F-450D-BEBD-5F8EC63E17F2}"/>
            </a:ext>
          </a:extLst>
        </xdr:cNvPr>
        <xdr:cNvSpPr/>
      </xdr:nvSpPr>
      <xdr:spPr>
        <a:xfrm>
          <a:off x="11231880" y="136931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50" name="テキスト ボックス 749">
          <a:extLst>
            <a:ext uri="{FF2B5EF4-FFF2-40B4-BE49-F238E27FC236}">
              <a16:creationId xmlns:a16="http://schemas.microsoft.com/office/drawing/2014/main" id="{33ABF72A-02F7-462D-B4EB-E92DAB332588}"/>
            </a:ext>
          </a:extLst>
        </xdr:cNvPr>
        <xdr:cNvSpPr txBox="1"/>
      </xdr:nvSpPr>
      <xdr:spPr>
        <a:xfrm>
          <a:off x="14208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51" name="テキスト ボックス 750">
          <a:extLst>
            <a:ext uri="{FF2B5EF4-FFF2-40B4-BE49-F238E27FC236}">
              <a16:creationId xmlns:a16="http://schemas.microsoft.com/office/drawing/2014/main" id="{79EF308F-9D07-494C-9AE0-A96DBA1DA089}"/>
            </a:ext>
          </a:extLst>
        </xdr:cNvPr>
        <xdr:cNvSpPr txBox="1"/>
      </xdr:nvSpPr>
      <xdr:spPr>
        <a:xfrm>
          <a:off x="134620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52" name="テキスト ボックス 751">
          <a:extLst>
            <a:ext uri="{FF2B5EF4-FFF2-40B4-BE49-F238E27FC236}">
              <a16:creationId xmlns:a16="http://schemas.microsoft.com/office/drawing/2014/main" id="{BEC4C1C6-B688-4454-8550-C415FA59E906}"/>
            </a:ext>
          </a:extLst>
        </xdr:cNvPr>
        <xdr:cNvSpPr txBox="1"/>
      </xdr:nvSpPr>
      <xdr:spPr>
        <a:xfrm>
          <a:off x="126873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53" name="テキスト ボックス 752">
          <a:extLst>
            <a:ext uri="{FF2B5EF4-FFF2-40B4-BE49-F238E27FC236}">
              <a16:creationId xmlns:a16="http://schemas.microsoft.com/office/drawing/2014/main" id="{13C81EFC-C9A1-4A7D-9D13-3311DF317A73}"/>
            </a:ext>
          </a:extLst>
        </xdr:cNvPr>
        <xdr:cNvSpPr txBox="1"/>
      </xdr:nvSpPr>
      <xdr:spPr>
        <a:xfrm>
          <a:off x="119049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54" name="テキスト ボックス 753">
          <a:extLst>
            <a:ext uri="{FF2B5EF4-FFF2-40B4-BE49-F238E27FC236}">
              <a16:creationId xmlns:a16="http://schemas.microsoft.com/office/drawing/2014/main" id="{F8326674-49E9-4277-9254-F9002693F545}"/>
            </a:ext>
          </a:extLst>
        </xdr:cNvPr>
        <xdr:cNvSpPr txBox="1"/>
      </xdr:nvSpPr>
      <xdr:spPr>
        <a:xfrm>
          <a:off x="111150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84</xdr:row>
      <xdr:rowOff>134620</xdr:rowOff>
    </xdr:from>
    <xdr:to>
      <xdr:col>76</xdr:col>
      <xdr:colOff>165100</xdr:colOff>
      <xdr:row>85</xdr:row>
      <xdr:rowOff>64770</xdr:rowOff>
    </xdr:to>
    <xdr:sp macro="" textlink="">
      <xdr:nvSpPr>
        <xdr:cNvPr id="755" name="楕円 754">
          <a:extLst>
            <a:ext uri="{FF2B5EF4-FFF2-40B4-BE49-F238E27FC236}">
              <a16:creationId xmlns:a16="http://schemas.microsoft.com/office/drawing/2014/main" id="{030DABBC-4AFC-425B-8AA6-14EA6E69353A}"/>
            </a:ext>
          </a:extLst>
        </xdr:cNvPr>
        <xdr:cNvSpPr/>
      </xdr:nvSpPr>
      <xdr:spPr>
        <a:xfrm>
          <a:off x="12804140" y="1421638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84</xdr:row>
      <xdr:rowOff>133350</xdr:rowOff>
    </xdr:from>
    <xdr:to>
      <xdr:col>72</xdr:col>
      <xdr:colOff>38100</xdr:colOff>
      <xdr:row>85</xdr:row>
      <xdr:rowOff>63500</xdr:rowOff>
    </xdr:to>
    <xdr:sp macro="" textlink="">
      <xdr:nvSpPr>
        <xdr:cNvPr id="756" name="楕円 755">
          <a:extLst>
            <a:ext uri="{FF2B5EF4-FFF2-40B4-BE49-F238E27FC236}">
              <a16:creationId xmlns:a16="http://schemas.microsoft.com/office/drawing/2014/main" id="{5D82D043-DACF-4470-86AF-F730466C0E52}"/>
            </a:ext>
          </a:extLst>
        </xdr:cNvPr>
        <xdr:cNvSpPr/>
      </xdr:nvSpPr>
      <xdr:spPr>
        <a:xfrm>
          <a:off x="12029440" y="1421511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85</xdr:row>
      <xdr:rowOff>12700</xdr:rowOff>
    </xdr:from>
    <xdr:to>
      <xdr:col>76</xdr:col>
      <xdr:colOff>114300</xdr:colOff>
      <xdr:row>85</xdr:row>
      <xdr:rowOff>13970</xdr:rowOff>
    </xdr:to>
    <xdr:cxnSp macro="">
      <xdr:nvCxnSpPr>
        <xdr:cNvPr id="757" name="直線コネクタ 756">
          <a:extLst>
            <a:ext uri="{FF2B5EF4-FFF2-40B4-BE49-F238E27FC236}">
              <a16:creationId xmlns:a16="http://schemas.microsoft.com/office/drawing/2014/main" id="{07B5A8AB-315D-4B06-9B9F-0AA904A5E74B}"/>
            </a:ext>
          </a:extLst>
        </xdr:cNvPr>
        <xdr:cNvCxnSpPr/>
      </xdr:nvCxnSpPr>
      <xdr:spPr>
        <a:xfrm>
          <a:off x="12072620" y="14262100"/>
          <a:ext cx="782320" cy="1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84</xdr:row>
      <xdr:rowOff>132080</xdr:rowOff>
    </xdr:from>
    <xdr:to>
      <xdr:col>67</xdr:col>
      <xdr:colOff>101600</xdr:colOff>
      <xdr:row>85</xdr:row>
      <xdr:rowOff>62230</xdr:rowOff>
    </xdr:to>
    <xdr:sp macro="" textlink="">
      <xdr:nvSpPr>
        <xdr:cNvPr id="758" name="楕円 757">
          <a:extLst>
            <a:ext uri="{FF2B5EF4-FFF2-40B4-BE49-F238E27FC236}">
              <a16:creationId xmlns:a16="http://schemas.microsoft.com/office/drawing/2014/main" id="{79D34BF4-297B-4305-9771-2C8204D235F8}"/>
            </a:ext>
          </a:extLst>
        </xdr:cNvPr>
        <xdr:cNvSpPr/>
      </xdr:nvSpPr>
      <xdr:spPr>
        <a:xfrm>
          <a:off x="11231880" y="142138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85</xdr:row>
      <xdr:rowOff>11430</xdr:rowOff>
    </xdr:from>
    <xdr:to>
      <xdr:col>71</xdr:col>
      <xdr:colOff>177800</xdr:colOff>
      <xdr:row>85</xdr:row>
      <xdr:rowOff>12700</xdr:rowOff>
    </xdr:to>
    <xdr:cxnSp macro="">
      <xdr:nvCxnSpPr>
        <xdr:cNvPr id="759" name="直線コネクタ 758">
          <a:extLst>
            <a:ext uri="{FF2B5EF4-FFF2-40B4-BE49-F238E27FC236}">
              <a16:creationId xmlns:a16="http://schemas.microsoft.com/office/drawing/2014/main" id="{82ECCBF0-9D14-4858-B5A8-D32A6FA1275B}"/>
            </a:ext>
          </a:extLst>
        </xdr:cNvPr>
        <xdr:cNvCxnSpPr/>
      </xdr:nvCxnSpPr>
      <xdr:spPr>
        <a:xfrm>
          <a:off x="11282680" y="14260830"/>
          <a:ext cx="789940" cy="1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74947</xdr:rowOff>
    </xdr:from>
    <xdr:ext cx="405111" cy="259045"/>
    <xdr:sp macro="" textlink="">
      <xdr:nvSpPr>
        <xdr:cNvPr id="760" name="n_1aveValue【児童館】&#10;有形固定資産減価償却率">
          <a:extLst>
            <a:ext uri="{FF2B5EF4-FFF2-40B4-BE49-F238E27FC236}">
              <a16:creationId xmlns:a16="http://schemas.microsoft.com/office/drawing/2014/main" id="{10CDCBA8-BDFE-4F84-86CB-5A04715666F3}"/>
            </a:ext>
          </a:extLst>
        </xdr:cNvPr>
        <xdr:cNvSpPr txBox="1"/>
      </xdr:nvSpPr>
      <xdr:spPr>
        <a:xfrm>
          <a:off x="13437244" y="13486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47007</xdr:rowOff>
    </xdr:from>
    <xdr:ext cx="405111" cy="259045"/>
    <xdr:sp macro="" textlink="">
      <xdr:nvSpPr>
        <xdr:cNvPr id="761" name="n_2aveValue【児童館】&#10;有形固定資産減価償却率">
          <a:extLst>
            <a:ext uri="{FF2B5EF4-FFF2-40B4-BE49-F238E27FC236}">
              <a16:creationId xmlns:a16="http://schemas.microsoft.com/office/drawing/2014/main" id="{4C63FD26-3245-4B67-A44D-FC893FD50EC9}"/>
            </a:ext>
          </a:extLst>
        </xdr:cNvPr>
        <xdr:cNvSpPr txBox="1"/>
      </xdr:nvSpPr>
      <xdr:spPr>
        <a:xfrm>
          <a:off x="12675244" y="13458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58438</xdr:rowOff>
    </xdr:from>
    <xdr:ext cx="405111" cy="259045"/>
    <xdr:sp macro="" textlink="">
      <xdr:nvSpPr>
        <xdr:cNvPr id="762" name="n_3aveValue【児童館】&#10;有形固定資産減価償却率">
          <a:extLst>
            <a:ext uri="{FF2B5EF4-FFF2-40B4-BE49-F238E27FC236}">
              <a16:creationId xmlns:a16="http://schemas.microsoft.com/office/drawing/2014/main" id="{D148E204-E784-4F2E-9DD5-C8A4CCB98397}"/>
            </a:ext>
          </a:extLst>
        </xdr:cNvPr>
        <xdr:cNvSpPr txBox="1"/>
      </xdr:nvSpPr>
      <xdr:spPr>
        <a:xfrm>
          <a:off x="11900544" y="134696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60977</xdr:rowOff>
    </xdr:from>
    <xdr:ext cx="405111" cy="259045"/>
    <xdr:sp macro="" textlink="">
      <xdr:nvSpPr>
        <xdr:cNvPr id="763" name="n_4aveValue【児童館】&#10;有形固定資産減価償却率">
          <a:extLst>
            <a:ext uri="{FF2B5EF4-FFF2-40B4-BE49-F238E27FC236}">
              <a16:creationId xmlns:a16="http://schemas.microsoft.com/office/drawing/2014/main" id="{E6B86205-4521-43E9-8D7C-4966A34C7CD8}"/>
            </a:ext>
          </a:extLst>
        </xdr:cNvPr>
        <xdr:cNvSpPr txBox="1"/>
      </xdr:nvSpPr>
      <xdr:spPr>
        <a:xfrm>
          <a:off x="11102984" y="13472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85</xdr:row>
      <xdr:rowOff>55897</xdr:rowOff>
    </xdr:from>
    <xdr:ext cx="405111" cy="259045"/>
    <xdr:sp macro="" textlink="">
      <xdr:nvSpPr>
        <xdr:cNvPr id="764" name="n_2mainValue【児童館】&#10;有形固定資産減価償却率">
          <a:extLst>
            <a:ext uri="{FF2B5EF4-FFF2-40B4-BE49-F238E27FC236}">
              <a16:creationId xmlns:a16="http://schemas.microsoft.com/office/drawing/2014/main" id="{807FC639-5F75-47A7-B057-B0E86F49C04F}"/>
            </a:ext>
          </a:extLst>
        </xdr:cNvPr>
        <xdr:cNvSpPr txBox="1"/>
      </xdr:nvSpPr>
      <xdr:spPr>
        <a:xfrm>
          <a:off x="12675244" y="14305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85</xdr:row>
      <xdr:rowOff>54627</xdr:rowOff>
    </xdr:from>
    <xdr:ext cx="405111" cy="259045"/>
    <xdr:sp macro="" textlink="">
      <xdr:nvSpPr>
        <xdr:cNvPr id="765" name="n_3mainValue【児童館】&#10;有形固定資産減価償却率">
          <a:extLst>
            <a:ext uri="{FF2B5EF4-FFF2-40B4-BE49-F238E27FC236}">
              <a16:creationId xmlns:a16="http://schemas.microsoft.com/office/drawing/2014/main" id="{83EB711C-476C-4850-87F4-5CCBF31F2AF7}"/>
            </a:ext>
          </a:extLst>
        </xdr:cNvPr>
        <xdr:cNvSpPr txBox="1"/>
      </xdr:nvSpPr>
      <xdr:spPr>
        <a:xfrm>
          <a:off x="11900544" y="14304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85</xdr:row>
      <xdr:rowOff>53357</xdr:rowOff>
    </xdr:from>
    <xdr:ext cx="405111" cy="259045"/>
    <xdr:sp macro="" textlink="">
      <xdr:nvSpPr>
        <xdr:cNvPr id="766" name="n_4mainValue【児童館】&#10;有形固定資産減価償却率">
          <a:extLst>
            <a:ext uri="{FF2B5EF4-FFF2-40B4-BE49-F238E27FC236}">
              <a16:creationId xmlns:a16="http://schemas.microsoft.com/office/drawing/2014/main" id="{A22CCB69-745F-4413-A2E3-989EB607D14A}"/>
            </a:ext>
          </a:extLst>
        </xdr:cNvPr>
        <xdr:cNvSpPr txBox="1"/>
      </xdr:nvSpPr>
      <xdr:spPr>
        <a:xfrm>
          <a:off x="11102984" y="14302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67" name="正方形/長方形 766">
          <a:extLst>
            <a:ext uri="{FF2B5EF4-FFF2-40B4-BE49-F238E27FC236}">
              <a16:creationId xmlns:a16="http://schemas.microsoft.com/office/drawing/2014/main" id="{4A51DFC3-E980-4A33-A4F5-EFED5F942331}"/>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68" name="正方形/長方形 767">
          <a:extLst>
            <a:ext uri="{FF2B5EF4-FFF2-40B4-BE49-F238E27FC236}">
              <a16:creationId xmlns:a16="http://schemas.microsoft.com/office/drawing/2014/main" id="{5F64460F-2702-4F60-8CA0-55CD164FEA79}"/>
            </a:ext>
          </a:extLst>
        </xdr:cNvPr>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69" name="正方形/長方形 768">
          <a:extLst>
            <a:ext uri="{FF2B5EF4-FFF2-40B4-BE49-F238E27FC236}">
              <a16:creationId xmlns:a16="http://schemas.microsoft.com/office/drawing/2014/main" id="{74FE0FDD-401F-4B13-B1F1-52400C9FAAAF}"/>
            </a:ext>
          </a:extLst>
        </xdr:cNvPr>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70" name="正方形/長方形 769">
          <a:extLst>
            <a:ext uri="{FF2B5EF4-FFF2-40B4-BE49-F238E27FC236}">
              <a16:creationId xmlns:a16="http://schemas.microsoft.com/office/drawing/2014/main" id="{D90FA61A-ED1E-4EF9-AAC4-D16C50B5FB16}"/>
            </a:ext>
          </a:extLst>
        </xdr:cNvPr>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71" name="正方形/長方形 770">
          <a:extLst>
            <a:ext uri="{FF2B5EF4-FFF2-40B4-BE49-F238E27FC236}">
              <a16:creationId xmlns:a16="http://schemas.microsoft.com/office/drawing/2014/main" id="{23C72837-50DB-4768-9268-0D2223B9B230}"/>
            </a:ext>
          </a:extLst>
        </xdr:cNvPr>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72" name="正方形/長方形 771">
          <a:extLst>
            <a:ext uri="{FF2B5EF4-FFF2-40B4-BE49-F238E27FC236}">
              <a16:creationId xmlns:a16="http://schemas.microsoft.com/office/drawing/2014/main" id="{655325F6-8AAC-4803-BB07-A4B99E859D3E}"/>
            </a:ext>
          </a:extLst>
        </xdr:cNvPr>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73" name="正方形/長方形 772">
          <a:extLst>
            <a:ext uri="{FF2B5EF4-FFF2-40B4-BE49-F238E27FC236}">
              <a16:creationId xmlns:a16="http://schemas.microsoft.com/office/drawing/2014/main" id="{231A727D-3BDD-4944-8AB1-78AB9DB9A144}"/>
            </a:ext>
          </a:extLst>
        </xdr:cNvPr>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74" name="正方形/長方形 773">
          <a:extLst>
            <a:ext uri="{FF2B5EF4-FFF2-40B4-BE49-F238E27FC236}">
              <a16:creationId xmlns:a16="http://schemas.microsoft.com/office/drawing/2014/main" id="{16412754-C014-430A-B13E-E188E7B30F0B}"/>
            </a:ext>
          </a:extLst>
        </xdr:cNvPr>
        <xdr:cNvSpPr/>
      </xdr:nvSpPr>
      <xdr:spPr>
        <a:xfrm>
          <a:off x="1609344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75" name="テキスト ボックス 774">
          <a:extLst>
            <a:ext uri="{FF2B5EF4-FFF2-40B4-BE49-F238E27FC236}">
              <a16:creationId xmlns:a16="http://schemas.microsoft.com/office/drawing/2014/main" id="{1A73C66E-EA93-4E15-9125-7B7533A87180}"/>
            </a:ext>
          </a:extLst>
        </xdr:cNvPr>
        <xdr:cNvSpPr txBox="1"/>
      </xdr:nvSpPr>
      <xdr:spPr>
        <a:xfrm>
          <a:off x="1607820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76" name="直線コネクタ 775">
          <a:extLst>
            <a:ext uri="{FF2B5EF4-FFF2-40B4-BE49-F238E27FC236}">
              <a16:creationId xmlns:a16="http://schemas.microsoft.com/office/drawing/2014/main" id="{F8C3750A-FD59-4B81-9600-5D883B8C7A39}"/>
            </a:ext>
          </a:extLst>
        </xdr:cNvPr>
        <xdr:cNvCxnSpPr/>
      </xdr:nvCxnSpPr>
      <xdr:spPr>
        <a:xfrm>
          <a:off x="1609344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777" name="直線コネクタ 776">
          <a:extLst>
            <a:ext uri="{FF2B5EF4-FFF2-40B4-BE49-F238E27FC236}">
              <a16:creationId xmlns:a16="http://schemas.microsoft.com/office/drawing/2014/main" id="{5ADE4E25-5B7C-42EF-8167-F6AF1B6F4B0E}"/>
            </a:ext>
          </a:extLst>
        </xdr:cNvPr>
        <xdr:cNvCxnSpPr/>
      </xdr:nvCxnSpPr>
      <xdr:spPr>
        <a:xfrm>
          <a:off x="16093440" y="145313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778" name="テキスト ボックス 777">
          <a:extLst>
            <a:ext uri="{FF2B5EF4-FFF2-40B4-BE49-F238E27FC236}">
              <a16:creationId xmlns:a16="http://schemas.microsoft.com/office/drawing/2014/main" id="{DD50F9B3-F447-4A6D-8AFA-2BD6251B7A75}"/>
            </a:ext>
          </a:extLst>
        </xdr:cNvPr>
        <xdr:cNvSpPr txBox="1"/>
      </xdr:nvSpPr>
      <xdr:spPr>
        <a:xfrm>
          <a:off x="1569484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779" name="直線コネクタ 778">
          <a:extLst>
            <a:ext uri="{FF2B5EF4-FFF2-40B4-BE49-F238E27FC236}">
              <a16:creationId xmlns:a16="http://schemas.microsoft.com/office/drawing/2014/main" id="{BD2A3ED8-1669-4A48-9C92-0CB891BAF00C}"/>
            </a:ext>
          </a:extLst>
        </xdr:cNvPr>
        <xdr:cNvCxnSpPr/>
      </xdr:nvCxnSpPr>
      <xdr:spPr>
        <a:xfrm>
          <a:off x="16093440" y="14157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780" name="テキスト ボックス 779">
          <a:extLst>
            <a:ext uri="{FF2B5EF4-FFF2-40B4-BE49-F238E27FC236}">
              <a16:creationId xmlns:a16="http://schemas.microsoft.com/office/drawing/2014/main" id="{E6EEC00E-1004-4205-9A30-170BDC560271}"/>
            </a:ext>
          </a:extLst>
        </xdr:cNvPr>
        <xdr:cNvSpPr txBox="1"/>
      </xdr:nvSpPr>
      <xdr:spPr>
        <a:xfrm>
          <a:off x="15694841" y="14019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81" name="直線コネクタ 780">
          <a:extLst>
            <a:ext uri="{FF2B5EF4-FFF2-40B4-BE49-F238E27FC236}">
              <a16:creationId xmlns:a16="http://schemas.microsoft.com/office/drawing/2014/main" id="{E92264AF-50B9-471E-AB79-F2F1D08A509A}"/>
            </a:ext>
          </a:extLst>
        </xdr:cNvPr>
        <xdr:cNvCxnSpPr/>
      </xdr:nvCxnSpPr>
      <xdr:spPr>
        <a:xfrm>
          <a:off x="16093440" y="137845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82" name="テキスト ボックス 781">
          <a:extLst>
            <a:ext uri="{FF2B5EF4-FFF2-40B4-BE49-F238E27FC236}">
              <a16:creationId xmlns:a16="http://schemas.microsoft.com/office/drawing/2014/main" id="{D8B6259E-A672-4747-99FD-55DD21971D8C}"/>
            </a:ext>
          </a:extLst>
        </xdr:cNvPr>
        <xdr:cNvSpPr txBox="1"/>
      </xdr:nvSpPr>
      <xdr:spPr>
        <a:xfrm>
          <a:off x="15694841" y="136461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783" name="直線コネクタ 782">
          <a:extLst>
            <a:ext uri="{FF2B5EF4-FFF2-40B4-BE49-F238E27FC236}">
              <a16:creationId xmlns:a16="http://schemas.microsoft.com/office/drawing/2014/main" id="{96896C9D-5543-4149-A37A-827FD04DBB37}"/>
            </a:ext>
          </a:extLst>
        </xdr:cNvPr>
        <xdr:cNvCxnSpPr/>
      </xdr:nvCxnSpPr>
      <xdr:spPr>
        <a:xfrm>
          <a:off x="16093440" y="13411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784" name="テキスト ボックス 783">
          <a:extLst>
            <a:ext uri="{FF2B5EF4-FFF2-40B4-BE49-F238E27FC236}">
              <a16:creationId xmlns:a16="http://schemas.microsoft.com/office/drawing/2014/main" id="{8629175C-6C3E-449D-8D09-95B904A0CCDE}"/>
            </a:ext>
          </a:extLst>
        </xdr:cNvPr>
        <xdr:cNvSpPr txBox="1"/>
      </xdr:nvSpPr>
      <xdr:spPr>
        <a:xfrm>
          <a:off x="15694841" y="13272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785" name="直線コネクタ 784">
          <a:extLst>
            <a:ext uri="{FF2B5EF4-FFF2-40B4-BE49-F238E27FC236}">
              <a16:creationId xmlns:a16="http://schemas.microsoft.com/office/drawing/2014/main" id="{8D5E612B-6490-4EA6-9E72-05BACFAD91A9}"/>
            </a:ext>
          </a:extLst>
        </xdr:cNvPr>
        <xdr:cNvCxnSpPr/>
      </xdr:nvCxnSpPr>
      <xdr:spPr>
        <a:xfrm>
          <a:off x="16093440" y="13041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786" name="テキスト ボックス 785">
          <a:extLst>
            <a:ext uri="{FF2B5EF4-FFF2-40B4-BE49-F238E27FC236}">
              <a16:creationId xmlns:a16="http://schemas.microsoft.com/office/drawing/2014/main" id="{758957F2-9732-4B50-8C5D-F7CBBDBCD674}"/>
            </a:ext>
          </a:extLst>
        </xdr:cNvPr>
        <xdr:cNvSpPr txBox="1"/>
      </xdr:nvSpPr>
      <xdr:spPr>
        <a:xfrm>
          <a:off x="15694841" y="129032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87" name="直線コネクタ 786">
          <a:extLst>
            <a:ext uri="{FF2B5EF4-FFF2-40B4-BE49-F238E27FC236}">
              <a16:creationId xmlns:a16="http://schemas.microsoft.com/office/drawing/2014/main" id="{B5236956-76E7-426F-8E80-735D370C9A4F}"/>
            </a:ext>
          </a:extLst>
        </xdr:cNvPr>
        <xdr:cNvCxnSpPr/>
      </xdr:nvCxnSpPr>
      <xdr:spPr>
        <a:xfrm>
          <a:off x="1609344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88" name="テキスト ボックス 787">
          <a:extLst>
            <a:ext uri="{FF2B5EF4-FFF2-40B4-BE49-F238E27FC236}">
              <a16:creationId xmlns:a16="http://schemas.microsoft.com/office/drawing/2014/main" id="{9A25D210-6D8C-4DB0-B9D2-30A323841276}"/>
            </a:ext>
          </a:extLst>
        </xdr:cNvPr>
        <xdr:cNvSpPr txBox="1"/>
      </xdr:nvSpPr>
      <xdr:spPr>
        <a:xfrm>
          <a:off x="1569484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89" name="【児童館】&#10;一人当たり面積グラフ枠">
          <a:extLst>
            <a:ext uri="{FF2B5EF4-FFF2-40B4-BE49-F238E27FC236}">
              <a16:creationId xmlns:a16="http://schemas.microsoft.com/office/drawing/2014/main" id="{D3AF82D2-934E-4508-A540-866E6B4E4DCA}"/>
            </a:ext>
          </a:extLst>
        </xdr:cNvPr>
        <xdr:cNvSpPr/>
      </xdr:nvSpPr>
      <xdr:spPr>
        <a:xfrm>
          <a:off x="1609344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19050</xdr:rowOff>
    </xdr:from>
    <xdr:to>
      <xdr:col>116</xdr:col>
      <xdr:colOff>62864</xdr:colOff>
      <xdr:row>86</xdr:row>
      <xdr:rowOff>57150</xdr:rowOff>
    </xdr:to>
    <xdr:cxnSp macro="">
      <xdr:nvCxnSpPr>
        <xdr:cNvPr id="790" name="直線コネクタ 789">
          <a:extLst>
            <a:ext uri="{FF2B5EF4-FFF2-40B4-BE49-F238E27FC236}">
              <a16:creationId xmlns:a16="http://schemas.microsoft.com/office/drawing/2014/main" id="{9FAC84A4-4E28-4C61-840E-28640971D266}"/>
            </a:ext>
          </a:extLst>
        </xdr:cNvPr>
        <xdr:cNvCxnSpPr/>
      </xdr:nvCxnSpPr>
      <xdr:spPr>
        <a:xfrm flipV="1">
          <a:off x="19509104" y="12927330"/>
          <a:ext cx="0" cy="15468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60977</xdr:rowOff>
    </xdr:from>
    <xdr:ext cx="469744" cy="259045"/>
    <xdr:sp macro="" textlink="">
      <xdr:nvSpPr>
        <xdr:cNvPr id="791" name="【児童館】&#10;一人当たり面積最小値テキスト">
          <a:extLst>
            <a:ext uri="{FF2B5EF4-FFF2-40B4-BE49-F238E27FC236}">
              <a16:creationId xmlns:a16="http://schemas.microsoft.com/office/drawing/2014/main" id="{B6B60303-4DA5-43D9-99C0-33ACA228D6DC}"/>
            </a:ext>
          </a:extLst>
        </xdr:cNvPr>
        <xdr:cNvSpPr txBox="1"/>
      </xdr:nvSpPr>
      <xdr:spPr>
        <a:xfrm>
          <a:off x="19547840" y="14478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57150</xdr:rowOff>
    </xdr:from>
    <xdr:to>
      <xdr:col>116</xdr:col>
      <xdr:colOff>152400</xdr:colOff>
      <xdr:row>86</xdr:row>
      <xdr:rowOff>57150</xdr:rowOff>
    </xdr:to>
    <xdr:cxnSp macro="">
      <xdr:nvCxnSpPr>
        <xdr:cNvPr id="792" name="直線コネクタ 791">
          <a:extLst>
            <a:ext uri="{FF2B5EF4-FFF2-40B4-BE49-F238E27FC236}">
              <a16:creationId xmlns:a16="http://schemas.microsoft.com/office/drawing/2014/main" id="{241D5D61-49C3-48A1-9216-CC3FE9A0DC75}"/>
            </a:ext>
          </a:extLst>
        </xdr:cNvPr>
        <xdr:cNvCxnSpPr/>
      </xdr:nvCxnSpPr>
      <xdr:spPr>
        <a:xfrm>
          <a:off x="19443700" y="144741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75</xdr:row>
      <xdr:rowOff>137177</xdr:rowOff>
    </xdr:from>
    <xdr:ext cx="469744" cy="259045"/>
    <xdr:sp macro="" textlink="">
      <xdr:nvSpPr>
        <xdr:cNvPr id="793" name="【児童館】&#10;一人当たり面積最大値テキスト">
          <a:extLst>
            <a:ext uri="{FF2B5EF4-FFF2-40B4-BE49-F238E27FC236}">
              <a16:creationId xmlns:a16="http://schemas.microsoft.com/office/drawing/2014/main" id="{E55427AC-546B-4693-876C-217E787FF73D}"/>
            </a:ext>
          </a:extLst>
        </xdr:cNvPr>
        <xdr:cNvSpPr txBox="1"/>
      </xdr:nvSpPr>
      <xdr:spPr>
        <a:xfrm>
          <a:off x="19547840" y="12710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19050</xdr:rowOff>
    </xdr:from>
    <xdr:to>
      <xdr:col>116</xdr:col>
      <xdr:colOff>152400</xdr:colOff>
      <xdr:row>77</xdr:row>
      <xdr:rowOff>19050</xdr:rowOff>
    </xdr:to>
    <xdr:cxnSp macro="">
      <xdr:nvCxnSpPr>
        <xdr:cNvPr id="794" name="直線コネクタ 793">
          <a:extLst>
            <a:ext uri="{FF2B5EF4-FFF2-40B4-BE49-F238E27FC236}">
              <a16:creationId xmlns:a16="http://schemas.microsoft.com/office/drawing/2014/main" id="{406143AB-61E1-4ACF-AE85-F45F21EB9B4E}"/>
            </a:ext>
          </a:extLst>
        </xdr:cNvPr>
        <xdr:cNvCxnSpPr/>
      </xdr:nvCxnSpPr>
      <xdr:spPr>
        <a:xfrm>
          <a:off x="19443700" y="129273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22877</xdr:rowOff>
    </xdr:from>
    <xdr:ext cx="469744" cy="259045"/>
    <xdr:sp macro="" textlink="">
      <xdr:nvSpPr>
        <xdr:cNvPr id="795" name="【児童館】&#10;一人当たり面積平均値テキスト">
          <a:extLst>
            <a:ext uri="{FF2B5EF4-FFF2-40B4-BE49-F238E27FC236}">
              <a16:creationId xmlns:a16="http://schemas.microsoft.com/office/drawing/2014/main" id="{F199B8A6-555E-4746-B0C2-DC0B35070437}"/>
            </a:ext>
          </a:extLst>
        </xdr:cNvPr>
        <xdr:cNvSpPr txBox="1"/>
      </xdr:nvSpPr>
      <xdr:spPr>
        <a:xfrm>
          <a:off x="19547840" y="139369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44450</xdr:rowOff>
    </xdr:from>
    <xdr:to>
      <xdr:col>116</xdr:col>
      <xdr:colOff>114300</xdr:colOff>
      <xdr:row>83</xdr:row>
      <xdr:rowOff>146050</xdr:rowOff>
    </xdr:to>
    <xdr:sp macro="" textlink="">
      <xdr:nvSpPr>
        <xdr:cNvPr id="796" name="フローチャート: 判断 795">
          <a:extLst>
            <a:ext uri="{FF2B5EF4-FFF2-40B4-BE49-F238E27FC236}">
              <a16:creationId xmlns:a16="http://schemas.microsoft.com/office/drawing/2014/main" id="{15C7FEEB-29F5-4EC0-B6A8-2C5EB7402285}"/>
            </a:ext>
          </a:extLst>
        </xdr:cNvPr>
        <xdr:cNvSpPr/>
      </xdr:nvSpPr>
      <xdr:spPr>
        <a:xfrm>
          <a:off x="19458940" y="13958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63500</xdr:rowOff>
    </xdr:from>
    <xdr:to>
      <xdr:col>112</xdr:col>
      <xdr:colOff>38100</xdr:colOff>
      <xdr:row>83</xdr:row>
      <xdr:rowOff>165100</xdr:rowOff>
    </xdr:to>
    <xdr:sp macro="" textlink="">
      <xdr:nvSpPr>
        <xdr:cNvPr id="797" name="フローチャート: 判断 796">
          <a:extLst>
            <a:ext uri="{FF2B5EF4-FFF2-40B4-BE49-F238E27FC236}">
              <a16:creationId xmlns:a16="http://schemas.microsoft.com/office/drawing/2014/main" id="{81E9A697-610F-41A6-834E-C6D5B06081D7}"/>
            </a:ext>
          </a:extLst>
        </xdr:cNvPr>
        <xdr:cNvSpPr/>
      </xdr:nvSpPr>
      <xdr:spPr>
        <a:xfrm>
          <a:off x="18735040" y="1397762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63500</xdr:rowOff>
    </xdr:from>
    <xdr:to>
      <xdr:col>107</xdr:col>
      <xdr:colOff>101600</xdr:colOff>
      <xdr:row>83</xdr:row>
      <xdr:rowOff>165100</xdr:rowOff>
    </xdr:to>
    <xdr:sp macro="" textlink="">
      <xdr:nvSpPr>
        <xdr:cNvPr id="798" name="フローチャート: 判断 797">
          <a:extLst>
            <a:ext uri="{FF2B5EF4-FFF2-40B4-BE49-F238E27FC236}">
              <a16:creationId xmlns:a16="http://schemas.microsoft.com/office/drawing/2014/main" id="{30BB8D89-C67E-4A9D-902C-356FA2064F49}"/>
            </a:ext>
          </a:extLst>
        </xdr:cNvPr>
        <xdr:cNvSpPr/>
      </xdr:nvSpPr>
      <xdr:spPr>
        <a:xfrm>
          <a:off x="17937480" y="1397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63500</xdr:rowOff>
    </xdr:from>
    <xdr:to>
      <xdr:col>102</xdr:col>
      <xdr:colOff>165100</xdr:colOff>
      <xdr:row>83</xdr:row>
      <xdr:rowOff>165100</xdr:rowOff>
    </xdr:to>
    <xdr:sp macro="" textlink="">
      <xdr:nvSpPr>
        <xdr:cNvPr id="799" name="フローチャート: 判断 798">
          <a:extLst>
            <a:ext uri="{FF2B5EF4-FFF2-40B4-BE49-F238E27FC236}">
              <a16:creationId xmlns:a16="http://schemas.microsoft.com/office/drawing/2014/main" id="{7C0D796E-B9A5-47A2-A093-B7CE728C696B}"/>
            </a:ext>
          </a:extLst>
        </xdr:cNvPr>
        <xdr:cNvSpPr/>
      </xdr:nvSpPr>
      <xdr:spPr>
        <a:xfrm>
          <a:off x="17162780" y="1397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63500</xdr:rowOff>
    </xdr:from>
    <xdr:to>
      <xdr:col>98</xdr:col>
      <xdr:colOff>38100</xdr:colOff>
      <xdr:row>83</xdr:row>
      <xdr:rowOff>165100</xdr:rowOff>
    </xdr:to>
    <xdr:sp macro="" textlink="">
      <xdr:nvSpPr>
        <xdr:cNvPr id="800" name="フローチャート: 判断 799">
          <a:extLst>
            <a:ext uri="{FF2B5EF4-FFF2-40B4-BE49-F238E27FC236}">
              <a16:creationId xmlns:a16="http://schemas.microsoft.com/office/drawing/2014/main" id="{48D7FE0C-789A-4ADA-8078-704D9BFA8E92}"/>
            </a:ext>
          </a:extLst>
        </xdr:cNvPr>
        <xdr:cNvSpPr/>
      </xdr:nvSpPr>
      <xdr:spPr>
        <a:xfrm>
          <a:off x="16388080" y="1397762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01" name="テキスト ボックス 800">
          <a:extLst>
            <a:ext uri="{FF2B5EF4-FFF2-40B4-BE49-F238E27FC236}">
              <a16:creationId xmlns:a16="http://schemas.microsoft.com/office/drawing/2014/main" id="{AEC44EC9-4EA4-48FD-9225-A9B7D8B3F8D7}"/>
            </a:ext>
          </a:extLst>
        </xdr:cNvPr>
        <xdr:cNvSpPr txBox="1"/>
      </xdr:nvSpPr>
      <xdr:spPr>
        <a:xfrm>
          <a:off x="193421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02" name="テキスト ボックス 801">
          <a:extLst>
            <a:ext uri="{FF2B5EF4-FFF2-40B4-BE49-F238E27FC236}">
              <a16:creationId xmlns:a16="http://schemas.microsoft.com/office/drawing/2014/main" id="{38DEEB3A-0894-472B-9D9B-0B51B975E0E6}"/>
            </a:ext>
          </a:extLst>
        </xdr:cNvPr>
        <xdr:cNvSpPr txBox="1"/>
      </xdr:nvSpPr>
      <xdr:spPr>
        <a:xfrm>
          <a:off x="186105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03" name="テキスト ボックス 802">
          <a:extLst>
            <a:ext uri="{FF2B5EF4-FFF2-40B4-BE49-F238E27FC236}">
              <a16:creationId xmlns:a16="http://schemas.microsoft.com/office/drawing/2014/main" id="{5AA9931E-97C3-40D0-AFD6-EC3BF1EC1977}"/>
            </a:ext>
          </a:extLst>
        </xdr:cNvPr>
        <xdr:cNvSpPr txBox="1"/>
      </xdr:nvSpPr>
      <xdr:spPr>
        <a:xfrm>
          <a:off x="178206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04" name="テキスト ボックス 803">
          <a:extLst>
            <a:ext uri="{FF2B5EF4-FFF2-40B4-BE49-F238E27FC236}">
              <a16:creationId xmlns:a16="http://schemas.microsoft.com/office/drawing/2014/main" id="{C448ABD0-A562-4F08-B697-5F9A340DF3F1}"/>
            </a:ext>
          </a:extLst>
        </xdr:cNvPr>
        <xdr:cNvSpPr txBox="1"/>
      </xdr:nvSpPr>
      <xdr:spPr>
        <a:xfrm>
          <a:off x="170459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05" name="テキスト ボックス 804">
          <a:extLst>
            <a:ext uri="{FF2B5EF4-FFF2-40B4-BE49-F238E27FC236}">
              <a16:creationId xmlns:a16="http://schemas.microsoft.com/office/drawing/2014/main" id="{49AD24F9-4862-42FC-A2EC-0847796F6DAE}"/>
            </a:ext>
          </a:extLst>
        </xdr:cNvPr>
        <xdr:cNvSpPr txBox="1"/>
      </xdr:nvSpPr>
      <xdr:spPr>
        <a:xfrm>
          <a:off x="162636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85</xdr:row>
      <xdr:rowOff>6350</xdr:rowOff>
    </xdr:from>
    <xdr:to>
      <xdr:col>107</xdr:col>
      <xdr:colOff>101600</xdr:colOff>
      <xdr:row>85</xdr:row>
      <xdr:rowOff>107950</xdr:rowOff>
    </xdr:to>
    <xdr:sp macro="" textlink="">
      <xdr:nvSpPr>
        <xdr:cNvPr id="806" name="楕円 805">
          <a:extLst>
            <a:ext uri="{FF2B5EF4-FFF2-40B4-BE49-F238E27FC236}">
              <a16:creationId xmlns:a16="http://schemas.microsoft.com/office/drawing/2014/main" id="{A7698C49-234A-44F3-8FEF-21803B5F51E0}"/>
            </a:ext>
          </a:extLst>
        </xdr:cNvPr>
        <xdr:cNvSpPr/>
      </xdr:nvSpPr>
      <xdr:spPr>
        <a:xfrm>
          <a:off x="17937480" y="14255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6350</xdr:rowOff>
    </xdr:from>
    <xdr:to>
      <xdr:col>102</xdr:col>
      <xdr:colOff>165100</xdr:colOff>
      <xdr:row>85</xdr:row>
      <xdr:rowOff>107950</xdr:rowOff>
    </xdr:to>
    <xdr:sp macro="" textlink="">
      <xdr:nvSpPr>
        <xdr:cNvPr id="807" name="楕円 806">
          <a:extLst>
            <a:ext uri="{FF2B5EF4-FFF2-40B4-BE49-F238E27FC236}">
              <a16:creationId xmlns:a16="http://schemas.microsoft.com/office/drawing/2014/main" id="{DBE50D76-AF49-44A3-A708-C6C724CD8F28}"/>
            </a:ext>
          </a:extLst>
        </xdr:cNvPr>
        <xdr:cNvSpPr/>
      </xdr:nvSpPr>
      <xdr:spPr>
        <a:xfrm>
          <a:off x="17162780" y="14255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57150</xdr:rowOff>
    </xdr:from>
    <xdr:to>
      <xdr:col>107</xdr:col>
      <xdr:colOff>50800</xdr:colOff>
      <xdr:row>85</xdr:row>
      <xdr:rowOff>57150</xdr:rowOff>
    </xdr:to>
    <xdr:cxnSp macro="">
      <xdr:nvCxnSpPr>
        <xdr:cNvPr id="808" name="直線コネクタ 807">
          <a:extLst>
            <a:ext uri="{FF2B5EF4-FFF2-40B4-BE49-F238E27FC236}">
              <a16:creationId xmlns:a16="http://schemas.microsoft.com/office/drawing/2014/main" id="{6F051C9A-29AA-4207-A408-FE317C085DD1}"/>
            </a:ext>
          </a:extLst>
        </xdr:cNvPr>
        <xdr:cNvCxnSpPr/>
      </xdr:nvCxnSpPr>
      <xdr:spPr>
        <a:xfrm>
          <a:off x="17213580" y="1430655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6350</xdr:rowOff>
    </xdr:from>
    <xdr:to>
      <xdr:col>98</xdr:col>
      <xdr:colOff>38100</xdr:colOff>
      <xdr:row>85</xdr:row>
      <xdr:rowOff>107950</xdr:rowOff>
    </xdr:to>
    <xdr:sp macro="" textlink="">
      <xdr:nvSpPr>
        <xdr:cNvPr id="809" name="楕円 808">
          <a:extLst>
            <a:ext uri="{FF2B5EF4-FFF2-40B4-BE49-F238E27FC236}">
              <a16:creationId xmlns:a16="http://schemas.microsoft.com/office/drawing/2014/main" id="{2662CFFF-5275-4F5E-BF70-05146C56DBA5}"/>
            </a:ext>
          </a:extLst>
        </xdr:cNvPr>
        <xdr:cNvSpPr/>
      </xdr:nvSpPr>
      <xdr:spPr>
        <a:xfrm>
          <a:off x="16388080" y="1425575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57150</xdr:rowOff>
    </xdr:from>
    <xdr:to>
      <xdr:col>102</xdr:col>
      <xdr:colOff>114300</xdr:colOff>
      <xdr:row>85</xdr:row>
      <xdr:rowOff>57150</xdr:rowOff>
    </xdr:to>
    <xdr:cxnSp macro="">
      <xdr:nvCxnSpPr>
        <xdr:cNvPr id="810" name="直線コネクタ 809">
          <a:extLst>
            <a:ext uri="{FF2B5EF4-FFF2-40B4-BE49-F238E27FC236}">
              <a16:creationId xmlns:a16="http://schemas.microsoft.com/office/drawing/2014/main" id="{64E621F6-75FC-4BEA-8154-010AD5943DDC}"/>
            </a:ext>
          </a:extLst>
        </xdr:cNvPr>
        <xdr:cNvCxnSpPr/>
      </xdr:nvCxnSpPr>
      <xdr:spPr>
        <a:xfrm>
          <a:off x="16431260" y="1430655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10177</xdr:rowOff>
    </xdr:from>
    <xdr:ext cx="469744" cy="259045"/>
    <xdr:sp macro="" textlink="">
      <xdr:nvSpPr>
        <xdr:cNvPr id="811" name="n_1aveValue【児童館】&#10;一人当たり面積">
          <a:extLst>
            <a:ext uri="{FF2B5EF4-FFF2-40B4-BE49-F238E27FC236}">
              <a16:creationId xmlns:a16="http://schemas.microsoft.com/office/drawing/2014/main" id="{77E7D2A9-D5A1-4BB3-BFB5-5D4BB5D98ABE}"/>
            </a:ext>
          </a:extLst>
        </xdr:cNvPr>
        <xdr:cNvSpPr txBox="1"/>
      </xdr:nvSpPr>
      <xdr:spPr>
        <a:xfrm>
          <a:off x="18561127" y="13756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10177</xdr:rowOff>
    </xdr:from>
    <xdr:ext cx="469744" cy="259045"/>
    <xdr:sp macro="" textlink="">
      <xdr:nvSpPr>
        <xdr:cNvPr id="812" name="n_2aveValue【児童館】&#10;一人当たり面積">
          <a:extLst>
            <a:ext uri="{FF2B5EF4-FFF2-40B4-BE49-F238E27FC236}">
              <a16:creationId xmlns:a16="http://schemas.microsoft.com/office/drawing/2014/main" id="{63F0154D-39BE-4FCC-BC12-CE067C576738}"/>
            </a:ext>
          </a:extLst>
        </xdr:cNvPr>
        <xdr:cNvSpPr txBox="1"/>
      </xdr:nvSpPr>
      <xdr:spPr>
        <a:xfrm>
          <a:off x="17776267" y="13756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10177</xdr:rowOff>
    </xdr:from>
    <xdr:ext cx="469744" cy="259045"/>
    <xdr:sp macro="" textlink="">
      <xdr:nvSpPr>
        <xdr:cNvPr id="813" name="n_3aveValue【児童館】&#10;一人当たり面積">
          <a:extLst>
            <a:ext uri="{FF2B5EF4-FFF2-40B4-BE49-F238E27FC236}">
              <a16:creationId xmlns:a16="http://schemas.microsoft.com/office/drawing/2014/main" id="{C52C1811-94C8-48ED-973C-8ADDF0B1DA38}"/>
            </a:ext>
          </a:extLst>
        </xdr:cNvPr>
        <xdr:cNvSpPr txBox="1"/>
      </xdr:nvSpPr>
      <xdr:spPr>
        <a:xfrm>
          <a:off x="17001567" y="13756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10177</xdr:rowOff>
    </xdr:from>
    <xdr:ext cx="469744" cy="259045"/>
    <xdr:sp macro="" textlink="">
      <xdr:nvSpPr>
        <xdr:cNvPr id="814" name="n_4aveValue【児童館】&#10;一人当たり面積">
          <a:extLst>
            <a:ext uri="{FF2B5EF4-FFF2-40B4-BE49-F238E27FC236}">
              <a16:creationId xmlns:a16="http://schemas.microsoft.com/office/drawing/2014/main" id="{6C7A98C2-B65F-4D6F-ACCC-0A9C7DDAA3AB}"/>
            </a:ext>
          </a:extLst>
        </xdr:cNvPr>
        <xdr:cNvSpPr txBox="1"/>
      </xdr:nvSpPr>
      <xdr:spPr>
        <a:xfrm>
          <a:off x="16226867" y="13756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99077</xdr:rowOff>
    </xdr:from>
    <xdr:ext cx="469744" cy="259045"/>
    <xdr:sp macro="" textlink="">
      <xdr:nvSpPr>
        <xdr:cNvPr id="815" name="n_2mainValue【児童館】&#10;一人当たり面積">
          <a:extLst>
            <a:ext uri="{FF2B5EF4-FFF2-40B4-BE49-F238E27FC236}">
              <a16:creationId xmlns:a16="http://schemas.microsoft.com/office/drawing/2014/main" id="{E6A1BFA1-E268-4374-B1BB-B66D445AB737}"/>
            </a:ext>
          </a:extLst>
        </xdr:cNvPr>
        <xdr:cNvSpPr txBox="1"/>
      </xdr:nvSpPr>
      <xdr:spPr>
        <a:xfrm>
          <a:off x="17776267" y="14348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99077</xdr:rowOff>
    </xdr:from>
    <xdr:ext cx="469744" cy="259045"/>
    <xdr:sp macro="" textlink="">
      <xdr:nvSpPr>
        <xdr:cNvPr id="816" name="n_3mainValue【児童館】&#10;一人当たり面積">
          <a:extLst>
            <a:ext uri="{FF2B5EF4-FFF2-40B4-BE49-F238E27FC236}">
              <a16:creationId xmlns:a16="http://schemas.microsoft.com/office/drawing/2014/main" id="{8BC1748E-5CD4-4CED-940E-779B80177D06}"/>
            </a:ext>
          </a:extLst>
        </xdr:cNvPr>
        <xdr:cNvSpPr txBox="1"/>
      </xdr:nvSpPr>
      <xdr:spPr>
        <a:xfrm>
          <a:off x="17001567" y="14348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99077</xdr:rowOff>
    </xdr:from>
    <xdr:ext cx="469744" cy="259045"/>
    <xdr:sp macro="" textlink="">
      <xdr:nvSpPr>
        <xdr:cNvPr id="817" name="n_4mainValue【児童館】&#10;一人当たり面積">
          <a:extLst>
            <a:ext uri="{FF2B5EF4-FFF2-40B4-BE49-F238E27FC236}">
              <a16:creationId xmlns:a16="http://schemas.microsoft.com/office/drawing/2014/main" id="{584C425C-A4B0-4C1A-A0FB-55CC5752B6D4}"/>
            </a:ext>
          </a:extLst>
        </xdr:cNvPr>
        <xdr:cNvSpPr txBox="1"/>
      </xdr:nvSpPr>
      <xdr:spPr>
        <a:xfrm>
          <a:off x="16226867" y="14348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18" name="正方形/長方形 817">
          <a:extLst>
            <a:ext uri="{FF2B5EF4-FFF2-40B4-BE49-F238E27FC236}">
              <a16:creationId xmlns:a16="http://schemas.microsoft.com/office/drawing/2014/main" id="{1EA8625D-4683-4E60-90B2-0E459A0C647C}"/>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19" name="正方形/長方形 818">
          <a:extLst>
            <a:ext uri="{FF2B5EF4-FFF2-40B4-BE49-F238E27FC236}">
              <a16:creationId xmlns:a16="http://schemas.microsoft.com/office/drawing/2014/main" id="{3D2F0952-9D6B-4D30-B1B2-A1A0B59851E1}"/>
            </a:ext>
          </a:extLst>
        </xdr:cNvPr>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20" name="正方形/長方形 819">
          <a:extLst>
            <a:ext uri="{FF2B5EF4-FFF2-40B4-BE49-F238E27FC236}">
              <a16:creationId xmlns:a16="http://schemas.microsoft.com/office/drawing/2014/main" id="{208574CF-111E-4C6E-AD95-96EAB97D4D79}"/>
            </a:ext>
          </a:extLst>
        </xdr:cNvPr>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21" name="正方形/長方形 820">
          <a:extLst>
            <a:ext uri="{FF2B5EF4-FFF2-40B4-BE49-F238E27FC236}">
              <a16:creationId xmlns:a16="http://schemas.microsoft.com/office/drawing/2014/main" id="{673C8520-8F5B-4342-8B32-7BF5F7C81C93}"/>
            </a:ext>
          </a:extLst>
        </xdr:cNvPr>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22" name="正方形/長方形 821">
          <a:extLst>
            <a:ext uri="{FF2B5EF4-FFF2-40B4-BE49-F238E27FC236}">
              <a16:creationId xmlns:a16="http://schemas.microsoft.com/office/drawing/2014/main" id="{4CD158EA-4F64-4DAE-A6F9-B381AA03151E}"/>
            </a:ext>
          </a:extLst>
        </xdr:cNvPr>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23" name="正方形/長方形 822">
          <a:extLst>
            <a:ext uri="{FF2B5EF4-FFF2-40B4-BE49-F238E27FC236}">
              <a16:creationId xmlns:a16="http://schemas.microsoft.com/office/drawing/2014/main" id="{14CB0D0E-FC7E-4A23-BAD1-DC4267D1CCEB}"/>
            </a:ext>
          </a:extLst>
        </xdr:cNvPr>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24" name="正方形/長方形 823">
          <a:extLst>
            <a:ext uri="{FF2B5EF4-FFF2-40B4-BE49-F238E27FC236}">
              <a16:creationId xmlns:a16="http://schemas.microsoft.com/office/drawing/2014/main" id="{A051A4C5-BA34-456C-B190-53330398524C}"/>
            </a:ext>
          </a:extLst>
        </xdr:cNvPr>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25" name="正方形/長方形 824">
          <a:extLst>
            <a:ext uri="{FF2B5EF4-FFF2-40B4-BE49-F238E27FC236}">
              <a16:creationId xmlns:a16="http://schemas.microsoft.com/office/drawing/2014/main" id="{946A4513-5F59-4AB4-A4A1-DFB079E14514}"/>
            </a:ext>
          </a:extLst>
        </xdr:cNvPr>
        <xdr:cNvSpPr/>
      </xdr:nvSpPr>
      <xdr:spPr>
        <a:xfrm>
          <a:off x="1096010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26" name="テキスト ボックス 825">
          <a:extLst>
            <a:ext uri="{FF2B5EF4-FFF2-40B4-BE49-F238E27FC236}">
              <a16:creationId xmlns:a16="http://schemas.microsoft.com/office/drawing/2014/main" id="{7BFC48A8-2A49-4DEB-A7AC-DA136B364659}"/>
            </a:ext>
          </a:extLst>
        </xdr:cNvPr>
        <xdr:cNvSpPr txBox="1"/>
      </xdr:nvSpPr>
      <xdr:spPr>
        <a:xfrm>
          <a:off x="1092200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27" name="直線コネクタ 826">
          <a:extLst>
            <a:ext uri="{FF2B5EF4-FFF2-40B4-BE49-F238E27FC236}">
              <a16:creationId xmlns:a16="http://schemas.microsoft.com/office/drawing/2014/main" id="{B08CB080-7910-4521-BE80-14BD953DB15F}"/>
            </a:ext>
          </a:extLst>
        </xdr:cNvPr>
        <xdr:cNvCxnSpPr/>
      </xdr:nvCxnSpPr>
      <xdr:spPr>
        <a:xfrm>
          <a:off x="10960100" y="186270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28" name="テキスト ボックス 827">
          <a:extLst>
            <a:ext uri="{FF2B5EF4-FFF2-40B4-BE49-F238E27FC236}">
              <a16:creationId xmlns:a16="http://schemas.microsoft.com/office/drawing/2014/main" id="{B22C2A83-A923-4EEB-84C0-B1097401AACB}"/>
            </a:ext>
          </a:extLst>
        </xdr:cNvPr>
        <xdr:cNvSpPr txBox="1"/>
      </xdr:nvSpPr>
      <xdr:spPr>
        <a:xfrm>
          <a:off x="1056150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829" name="直線コネクタ 828">
          <a:extLst>
            <a:ext uri="{FF2B5EF4-FFF2-40B4-BE49-F238E27FC236}">
              <a16:creationId xmlns:a16="http://schemas.microsoft.com/office/drawing/2014/main" id="{1DF10699-E657-4CED-8DAB-520B3C7C1A55}"/>
            </a:ext>
          </a:extLst>
        </xdr:cNvPr>
        <xdr:cNvCxnSpPr/>
      </xdr:nvCxnSpPr>
      <xdr:spPr>
        <a:xfrm>
          <a:off x="10960100" y="182575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830" name="テキスト ボックス 829">
          <a:extLst>
            <a:ext uri="{FF2B5EF4-FFF2-40B4-BE49-F238E27FC236}">
              <a16:creationId xmlns:a16="http://schemas.microsoft.com/office/drawing/2014/main" id="{7CEE7FAE-DF07-4B3D-A7B6-235A95A20979}"/>
            </a:ext>
          </a:extLst>
        </xdr:cNvPr>
        <xdr:cNvSpPr txBox="1"/>
      </xdr:nvSpPr>
      <xdr:spPr>
        <a:xfrm>
          <a:off x="1056150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831" name="直線コネクタ 830">
          <a:extLst>
            <a:ext uri="{FF2B5EF4-FFF2-40B4-BE49-F238E27FC236}">
              <a16:creationId xmlns:a16="http://schemas.microsoft.com/office/drawing/2014/main" id="{0CFB851F-1C92-433B-B5E5-7B2725425B2B}"/>
            </a:ext>
          </a:extLst>
        </xdr:cNvPr>
        <xdr:cNvCxnSpPr/>
      </xdr:nvCxnSpPr>
      <xdr:spPr>
        <a:xfrm>
          <a:off x="10960100" y="178841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832" name="テキスト ボックス 831">
          <a:extLst>
            <a:ext uri="{FF2B5EF4-FFF2-40B4-BE49-F238E27FC236}">
              <a16:creationId xmlns:a16="http://schemas.microsoft.com/office/drawing/2014/main" id="{CE645E6E-D8E9-4BDC-A390-BC8C607B384F}"/>
            </a:ext>
          </a:extLst>
        </xdr:cNvPr>
        <xdr:cNvSpPr txBox="1"/>
      </xdr:nvSpPr>
      <xdr:spPr>
        <a:xfrm>
          <a:off x="10602761" y="17745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833" name="直線コネクタ 832">
          <a:extLst>
            <a:ext uri="{FF2B5EF4-FFF2-40B4-BE49-F238E27FC236}">
              <a16:creationId xmlns:a16="http://schemas.microsoft.com/office/drawing/2014/main" id="{77C6A368-4830-4442-863E-684DE1D0C708}"/>
            </a:ext>
          </a:extLst>
        </xdr:cNvPr>
        <xdr:cNvCxnSpPr/>
      </xdr:nvCxnSpPr>
      <xdr:spPr>
        <a:xfrm>
          <a:off x="10960100" y="175107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834" name="テキスト ボックス 833">
          <a:extLst>
            <a:ext uri="{FF2B5EF4-FFF2-40B4-BE49-F238E27FC236}">
              <a16:creationId xmlns:a16="http://schemas.microsoft.com/office/drawing/2014/main" id="{63FD2EB8-1359-4E50-B9DD-B86977144C1D}"/>
            </a:ext>
          </a:extLst>
        </xdr:cNvPr>
        <xdr:cNvSpPr txBox="1"/>
      </xdr:nvSpPr>
      <xdr:spPr>
        <a:xfrm>
          <a:off x="10602761" y="173723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835" name="直線コネクタ 834">
          <a:extLst>
            <a:ext uri="{FF2B5EF4-FFF2-40B4-BE49-F238E27FC236}">
              <a16:creationId xmlns:a16="http://schemas.microsoft.com/office/drawing/2014/main" id="{276C8FB2-55E6-4329-8EEF-B6AFD3672180}"/>
            </a:ext>
          </a:extLst>
        </xdr:cNvPr>
        <xdr:cNvCxnSpPr/>
      </xdr:nvCxnSpPr>
      <xdr:spPr>
        <a:xfrm>
          <a:off x="10960100" y="171373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836" name="テキスト ボックス 835">
          <a:extLst>
            <a:ext uri="{FF2B5EF4-FFF2-40B4-BE49-F238E27FC236}">
              <a16:creationId xmlns:a16="http://schemas.microsoft.com/office/drawing/2014/main" id="{DDDECD49-40A1-4716-82EC-04CEBBCCD636}"/>
            </a:ext>
          </a:extLst>
        </xdr:cNvPr>
        <xdr:cNvSpPr txBox="1"/>
      </xdr:nvSpPr>
      <xdr:spPr>
        <a:xfrm>
          <a:off x="10602761" y="169989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837" name="直線コネクタ 836">
          <a:extLst>
            <a:ext uri="{FF2B5EF4-FFF2-40B4-BE49-F238E27FC236}">
              <a16:creationId xmlns:a16="http://schemas.microsoft.com/office/drawing/2014/main" id="{5DCBBCBA-F6F4-4D0B-B11F-BAF74D5D5FF3}"/>
            </a:ext>
          </a:extLst>
        </xdr:cNvPr>
        <xdr:cNvCxnSpPr/>
      </xdr:nvCxnSpPr>
      <xdr:spPr>
        <a:xfrm>
          <a:off x="10960100" y="167640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838" name="テキスト ボックス 837">
          <a:extLst>
            <a:ext uri="{FF2B5EF4-FFF2-40B4-BE49-F238E27FC236}">
              <a16:creationId xmlns:a16="http://schemas.microsoft.com/office/drawing/2014/main" id="{7E355E15-78CF-4B03-8158-887C7E2C2804}"/>
            </a:ext>
          </a:extLst>
        </xdr:cNvPr>
        <xdr:cNvSpPr txBox="1"/>
      </xdr:nvSpPr>
      <xdr:spPr>
        <a:xfrm>
          <a:off x="10602761" y="166255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39" name="直線コネクタ 838">
          <a:extLst>
            <a:ext uri="{FF2B5EF4-FFF2-40B4-BE49-F238E27FC236}">
              <a16:creationId xmlns:a16="http://schemas.microsoft.com/office/drawing/2014/main" id="{D62E4580-ADA5-4638-A3DE-D056EF2FF0CC}"/>
            </a:ext>
          </a:extLst>
        </xdr:cNvPr>
        <xdr:cNvCxnSpPr/>
      </xdr:nvCxnSpPr>
      <xdr:spPr>
        <a:xfrm>
          <a:off x="10960100" y="16394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840" name="テキスト ボックス 839">
          <a:extLst>
            <a:ext uri="{FF2B5EF4-FFF2-40B4-BE49-F238E27FC236}">
              <a16:creationId xmlns:a16="http://schemas.microsoft.com/office/drawing/2014/main" id="{E0C13F25-9192-46EB-A637-F439AD0D64C1}"/>
            </a:ext>
          </a:extLst>
        </xdr:cNvPr>
        <xdr:cNvSpPr txBox="1"/>
      </xdr:nvSpPr>
      <xdr:spPr>
        <a:xfrm>
          <a:off x="10666881" y="1625601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841" name="【公民館】&#10;有形固定資産減価償却率グラフ枠">
          <a:extLst>
            <a:ext uri="{FF2B5EF4-FFF2-40B4-BE49-F238E27FC236}">
              <a16:creationId xmlns:a16="http://schemas.microsoft.com/office/drawing/2014/main" id="{CAA3140B-D9EA-4249-A562-A3F78AE21F72}"/>
            </a:ext>
          </a:extLst>
        </xdr:cNvPr>
        <xdr:cNvSpPr/>
      </xdr:nvSpPr>
      <xdr:spPr>
        <a:xfrm>
          <a:off x="1096010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66675</xdr:rowOff>
    </xdr:from>
    <xdr:to>
      <xdr:col>85</xdr:col>
      <xdr:colOff>126364</xdr:colOff>
      <xdr:row>108</xdr:row>
      <xdr:rowOff>97155</xdr:rowOff>
    </xdr:to>
    <xdr:cxnSp macro="">
      <xdr:nvCxnSpPr>
        <xdr:cNvPr id="842" name="直線コネクタ 841">
          <a:extLst>
            <a:ext uri="{FF2B5EF4-FFF2-40B4-BE49-F238E27FC236}">
              <a16:creationId xmlns:a16="http://schemas.microsoft.com/office/drawing/2014/main" id="{5CB491FE-090B-4CAC-9425-211FF7645080}"/>
            </a:ext>
          </a:extLst>
        </xdr:cNvPr>
        <xdr:cNvCxnSpPr/>
      </xdr:nvCxnSpPr>
      <xdr:spPr>
        <a:xfrm flipV="1">
          <a:off x="14375764" y="16830675"/>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100982</xdr:rowOff>
    </xdr:from>
    <xdr:ext cx="405111" cy="259045"/>
    <xdr:sp macro="" textlink="">
      <xdr:nvSpPr>
        <xdr:cNvPr id="843" name="【公民館】&#10;有形固定資産減価償却率最小値テキスト">
          <a:extLst>
            <a:ext uri="{FF2B5EF4-FFF2-40B4-BE49-F238E27FC236}">
              <a16:creationId xmlns:a16="http://schemas.microsoft.com/office/drawing/2014/main" id="{D93FA770-9A1A-470C-B7FC-0F4923931289}"/>
            </a:ext>
          </a:extLst>
        </xdr:cNvPr>
        <xdr:cNvSpPr txBox="1"/>
      </xdr:nvSpPr>
      <xdr:spPr>
        <a:xfrm>
          <a:off x="14414500" y="18206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97155</xdr:rowOff>
    </xdr:from>
    <xdr:to>
      <xdr:col>86</xdr:col>
      <xdr:colOff>25400</xdr:colOff>
      <xdr:row>108</xdr:row>
      <xdr:rowOff>97155</xdr:rowOff>
    </xdr:to>
    <xdr:cxnSp macro="">
      <xdr:nvCxnSpPr>
        <xdr:cNvPr id="844" name="直線コネクタ 843">
          <a:extLst>
            <a:ext uri="{FF2B5EF4-FFF2-40B4-BE49-F238E27FC236}">
              <a16:creationId xmlns:a16="http://schemas.microsoft.com/office/drawing/2014/main" id="{B2A14E55-AD76-421F-B514-3B2E425275FE}"/>
            </a:ext>
          </a:extLst>
        </xdr:cNvPr>
        <xdr:cNvCxnSpPr/>
      </xdr:nvCxnSpPr>
      <xdr:spPr>
        <a:xfrm>
          <a:off x="14287500" y="1820227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13352</xdr:rowOff>
    </xdr:from>
    <xdr:ext cx="405111" cy="259045"/>
    <xdr:sp macro="" textlink="">
      <xdr:nvSpPr>
        <xdr:cNvPr id="845" name="【公民館】&#10;有形固定資産減価償却率最大値テキスト">
          <a:extLst>
            <a:ext uri="{FF2B5EF4-FFF2-40B4-BE49-F238E27FC236}">
              <a16:creationId xmlns:a16="http://schemas.microsoft.com/office/drawing/2014/main" id="{4C222490-E9A0-4F95-A158-76935D87D5AF}"/>
            </a:ext>
          </a:extLst>
        </xdr:cNvPr>
        <xdr:cNvSpPr txBox="1"/>
      </xdr:nvSpPr>
      <xdr:spPr>
        <a:xfrm>
          <a:off x="14414500" y="16609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66675</xdr:rowOff>
    </xdr:from>
    <xdr:to>
      <xdr:col>86</xdr:col>
      <xdr:colOff>25400</xdr:colOff>
      <xdr:row>100</xdr:row>
      <xdr:rowOff>66675</xdr:rowOff>
    </xdr:to>
    <xdr:cxnSp macro="">
      <xdr:nvCxnSpPr>
        <xdr:cNvPr id="846" name="直線コネクタ 845">
          <a:extLst>
            <a:ext uri="{FF2B5EF4-FFF2-40B4-BE49-F238E27FC236}">
              <a16:creationId xmlns:a16="http://schemas.microsoft.com/office/drawing/2014/main" id="{B6D9EA1F-2300-4223-B36C-8F2DE46AB5DF}"/>
            </a:ext>
          </a:extLst>
        </xdr:cNvPr>
        <xdr:cNvCxnSpPr/>
      </xdr:nvCxnSpPr>
      <xdr:spPr>
        <a:xfrm>
          <a:off x="14287500" y="1683067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146702</xdr:rowOff>
    </xdr:from>
    <xdr:ext cx="405111" cy="259045"/>
    <xdr:sp macro="" textlink="">
      <xdr:nvSpPr>
        <xdr:cNvPr id="847" name="【公民館】&#10;有形固定資産減価償却率平均値テキスト">
          <a:extLst>
            <a:ext uri="{FF2B5EF4-FFF2-40B4-BE49-F238E27FC236}">
              <a16:creationId xmlns:a16="http://schemas.microsoft.com/office/drawing/2014/main" id="{A06CC894-E8F3-49E8-8C69-CBC197E0ACB4}"/>
            </a:ext>
          </a:extLst>
        </xdr:cNvPr>
        <xdr:cNvSpPr txBox="1"/>
      </xdr:nvSpPr>
      <xdr:spPr>
        <a:xfrm>
          <a:off x="14414500" y="174136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168275</xdr:rowOff>
    </xdr:from>
    <xdr:to>
      <xdr:col>85</xdr:col>
      <xdr:colOff>177800</xdr:colOff>
      <xdr:row>104</xdr:row>
      <xdr:rowOff>98425</xdr:rowOff>
    </xdr:to>
    <xdr:sp macro="" textlink="">
      <xdr:nvSpPr>
        <xdr:cNvPr id="848" name="フローチャート: 判断 847">
          <a:extLst>
            <a:ext uri="{FF2B5EF4-FFF2-40B4-BE49-F238E27FC236}">
              <a16:creationId xmlns:a16="http://schemas.microsoft.com/office/drawing/2014/main" id="{A2AF83C0-42C3-4344-BC35-EF97628ACAAD}"/>
            </a:ext>
          </a:extLst>
        </xdr:cNvPr>
        <xdr:cNvSpPr/>
      </xdr:nvSpPr>
      <xdr:spPr>
        <a:xfrm>
          <a:off x="14325600" y="17435195"/>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166370</xdr:rowOff>
    </xdr:from>
    <xdr:to>
      <xdr:col>81</xdr:col>
      <xdr:colOff>101600</xdr:colOff>
      <xdr:row>104</xdr:row>
      <xdr:rowOff>96520</xdr:rowOff>
    </xdr:to>
    <xdr:sp macro="" textlink="">
      <xdr:nvSpPr>
        <xdr:cNvPr id="849" name="フローチャート: 判断 848">
          <a:extLst>
            <a:ext uri="{FF2B5EF4-FFF2-40B4-BE49-F238E27FC236}">
              <a16:creationId xmlns:a16="http://schemas.microsoft.com/office/drawing/2014/main" id="{F53161FD-E15A-41E6-8F11-EB3AE99BC480}"/>
            </a:ext>
          </a:extLst>
        </xdr:cNvPr>
        <xdr:cNvSpPr/>
      </xdr:nvSpPr>
      <xdr:spPr>
        <a:xfrm>
          <a:off x="13578840" y="1743329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6350</xdr:rowOff>
    </xdr:from>
    <xdr:to>
      <xdr:col>76</xdr:col>
      <xdr:colOff>165100</xdr:colOff>
      <xdr:row>104</xdr:row>
      <xdr:rowOff>107950</xdr:rowOff>
    </xdr:to>
    <xdr:sp macro="" textlink="">
      <xdr:nvSpPr>
        <xdr:cNvPr id="850" name="フローチャート: 判断 849">
          <a:extLst>
            <a:ext uri="{FF2B5EF4-FFF2-40B4-BE49-F238E27FC236}">
              <a16:creationId xmlns:a16="http://schemas.microsoft.com/office/drawing/2014/main" id="{141EC89D-A70F-437F-84BE-414EA84DFA81}"/>
            </a:ext>
          </a:extLst>
        </xdr:cNvPr>
        <xdr:cNvSpPr/>
      </xdr:nvSpPr>
      <xdr:spPr>
        <a:xfrm>
          <a:off x="12804140" y="17440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12064</xdr:rowOff>
    </xdr:from>
    <xdr:to>
      <xdr:col>72</xdr:col>
      <xdr:colOff>38100</xdr:colOff>
      <xdr:row>104</xdr:row>
      <xdr:rowOff>113664</xdr:rowOff>
    </xdr:to>
    <xdr:sp macro="" textlink="">
      <xdr:nvSpPr>
        <xdr:cNvPr id="851" name="フローチャート: 判断 850">
          <a:extLst>
            <a:ext uri="{FF2B5EF4-FFF2-40B4-BE49-F238E27FC236}">
              <a16:creationId xmlns:a16="http://schemas.microsoft.com/office/drawing/2014/main" id="{6FD205D2-CB30-4007-88B9-E4E4EAB0F310}"/>
            </a:ext>
          </a:extLst>
        </xdr:cNvPr>
        <xdr:cNvSpPr/>
      </xdr:nvSpPr>
      <xdr:spPr>
        <a:xfrm>
          <a:off x="12029440" y="1744662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10161</xdr:rowOff>
    </xdr:from>
    <xdr:to>
      <xdr:col>67</xdr:col>
      <xdr:colOff>101600</xdr:colOff>
      <xdr:row>104</xdr:row>
      <xdr:rowOff>111761</xdr:rowOff>
    </xdr:to>
    <xdr:sp macro="" textlink="">
      <xdr:nvSpPr>
        <xdr:cNvPr id="852" name="フローチャート: 判断 851">
          <a:extLst>
            <a:ext uri="{FF2B5EF4-FFF2-40B4-BE49-F238E27FC236}">
              <a16:creationId xmlns:a16="http://schemas.microsoft.com/office/drawing/2014/main" id="{B3B12060-5B0F-4E3F-8D9A-579B27A0BBB0}"/>
            </a:ext>
          </a:extLst>
        </xdr:cNvPr>
        <xdr:cNvSpPr/>
      </xdr:nvSpPr>
      <xdr:spPr>
        <a:xfrm>
          <a:off x="11231880" y="17444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53" name="テキスト ボックス 852">
          <a:extLst>
            <a:ext uri="{FF2B5EF4-FFF2-40B4-BE49-F238E27FC236}">
              <a16:creationId xmlns:a16="http://schemas.microsoft.com/office/drawing/2014/main" id="{B40BA0D1-EA42-4360-8C8F-BCD15D4C7949}"/>
            </a:ext>
          </a:extLst>
        </xdr:cNvPr>
        <xdr:cNvSpPr txBox="1"/>
      </xdr:nvSpPr>
      <xdr:spPr>
        <a:xfrm>
          <a:off x="14208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54" name="テキスト ボックス 853">
          <a:extLst>
            <a:ext uri="{FF2B5EF4-FFF2-40B4-BE49-F238E27FC236}">
              <a16:creationId xmlns:a16="http://schemas.microsoft.com/office/drawing/2014/main" id="{963AA485-D932-4F7F-B54F-A0475A0E9013}"/>
            </a:ext>
          </a:extLst>
        </xdr:cNvPr>
        <xdr:cNvSpPr txBox="1"/>
      </xdr:nvSpPr>
      <xdr:spPr>
        <a:xfrm>
          <a:off x="134620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55" name="テキスト ボックス 854">
          <a:extLst>
            <a:ext uri="{FF2B5EF4-FFF2-40B4-BE49-F238E27FC236}">
              <a16:creationId xmlns:a16="http://schemas.microsoft.com/office/drawing/2014/main" id="{9F2D9ACD-B781-4E4B-9D5C-29B16B720BBD}"/>
            </a:ext>
          </a:extLst>
        </xdr:cNvPr>
        <xdr:cNvSpPr txBox="1"/>
      </xdr:nvSpPr>
      <xdr:spPr>
        <a:xfrm>
          <a:off x="126873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56" name="テキスト ボックス 855">
          <a:extLst>
            <a:ext uri="{FF2B5EF4-FFF2-40B4-BE49-F238E27FC236}">
              <a16:creationId xmlns:a16="http://schemas.microsoft.com/office/drawing/2014/main" id="{AF3549F4-4817-40DF-9C3E-2F2E45065EF5}"/>
            </a:ext>
          </a:extLst>
        </xdr:cNvPr>
        <xdr:cNvSpPr txBox="1"/>
      </xdr:nvSpPr>
      <xdr:spPr>
        <a:xfrm>
          <a:off x="119049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57" name="テキスト ボックス 856">
          <a:extLst>
            <a:ext uri="{FF2B5EF4-FFF2-40B4-BE49-F238E27FC236}">
              <a16:creationId xmlns:a16="http://schemas.microsoft.com/office/drawing/2014/main" id="{F2606EBE-2929-400A-B043-0A8370BD0873}"/>
            </a:ext>
          </a:extLst>
        </xdr:cNvPr>
        <xdr:cNvSpPr txBox="1"/>
      </xdr:nvSpPr>
      <xdr:spPr>
        <a:xfrm>
          <a:off x="111150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158750</xdr:rowOff>
    </xdr:from>
    <xdr:to>
      <xdr:col>85</xdr:col>
      <xdr:colOff>177800</xdr:colOff>
      <xdr:row>104</xdr:row>
      <xdr:rowOff>88900</xdr:rowOff>
    </xdr:to>
    <xdr:sp macro="" textlink="">
      <xdr:nvSpPr>
        <xdr:cNvPr id="858" name="楕円 857">
          <a:extLst>
            <a:ext uri="{FF2B5EF4-FFF2-40B4-BE49-F238E27FC236}">
              <a16:creationId xmlns:a16="http://schemas.microsoft.com/office/drawing/2014/main" id="{B94317F0-4149-4266-AD52-A4B981D97121}"/>
            </a:ext>
          </a:extLst>
        </xdr:cNvPr>
        <xdr:cNvSpPr/>
      </xdr:nvSpPr>
      <xdr:spPr>
        <a:xfrm>
          <a:off x="14325600" y="17425670"/>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103</xdr:row>
      <xdr:rowOff>10177</xdr:rowOff>
    </xdr:from>
    <xdr:ext cx="405111" cy="259045"/>
    <xdr:sp macro="" textlink="">
      <xdr:nvSpPr>
        <xdr:cNvPr id="859" name="【公民館】&#10;有形固定資産減価償却率該当値テキスト">
          <a:extLst>
            <a:ext uri="{FF2B5EF4-FFF2-40B4-BE49-F238E27FC236}">
              <a16:creationId xmlns:a16="http://schemas.microsoft.com/office/drawing/2014/main" id="{44D329DC-EC40-46B4-9AAB-464B4FB2226D}"/>
            </a:ext>
          </a:extLst>
        </xdr:cNvPr>
        <xdr:cNvSpPr txBox="1"/>
      </xdr:nvSpPr>
      <xdr:spPr>
        <a:xfrm>
          <a:off x="14414500" y="17277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103</xdr:row>
      <xdr:rowOff>120650</xdr:rowOff>
    </xdr:from>
    <xdr:to>
      <xdr:col>81</xdr:col>
      <xdr:colOff>101600</xdr:colOff>
      <xdr:row>104</xdr:row>
      <xdr:rowOff>50800</xdr:rowOff>
    </xdr:to>
    <xdr:sp macro="" textlink="">
      <xdr:nvSpPr>
        <xdr:cNvPr id="860" name="楕円 859">
          <a:extLst>
            <a:ext uri="{FF2B5EF4-FFF2-40B4-BE49-F238E27FC236}">
              <a16:creationId xmlns:a16="http://schemas.microsoft.com/office/drawing/2014/main" id="{956E3CA3-299E-4758-B7B4-ABEFA65AD4EE}"/>
            </a:ext>
          </a:extLst>
        </xdr:cNvPr>
        <xdr:cNvSpPr/>
      </xdr:nvSpPr>
      <xdr:spPr>
        <a:xfrm>
          <a:off x="13578840" y="173875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104</xdr:row>
      <xdr:rowOff>0</xdr:rowOff>
    </xdr:from>
    <xdr:to>
      <xdr:col>85</xdr:col>
      <xdr:colOff>127000</xdr:colOff>
      <xdr:row>104</xdr:row>
      <xdr:rowOff>38100</xdr:rowOff>
    </xdr:to>
    <xdr:cxnSp macro="">
      <xdr:nvCxnSpPr>
        <xdr:cNvPr id="861" name="直線コネクタ 860">
          <a:extLst>
            <a:ext uri="{FF2B5EF4-FFF2-40B4-BE49-F238E27FC236}">
              <a16:creationId xmlns:a16="http://schemas.microsoft.com/office/drawing/2014/main" id="{C74ACF8F-F7C5-4512-85FB-316BDD01DE6D}"/>
            </a:ext>
          </a:extLst>
        </xdr:cNvPr>
        <xdr:cNvCxnSpPr/>
      </xdr:nvCxnSpPr>
      <xdr:spPr>
        <a:xfrm>
          <a:off x="13629640" y="17434560"/>
          <a:ext cx="74676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103</xdr:row>
      <xdr:rowOff>130175</xdr:rowOff>
    </xdr:from>
    <xdr:to>
      <xdr:col>76</xdr:col>
      <xdr:colOff>165100</xdr:colOff>
      <xdr:row>104</xdr:row>
      <xdr:rowOff>60325</xdr:rowOff>
    </xdr:to>
    <xdr:sp macro="" textlink="">
      <xdr:nvSpPr>
        <xdr:cNvPr id="862" name="楕円 861">
          <a:extLst>
            <a:ext uri="{FF2B5EF4-FFF2-40B4-BE49-F238E27FC236}">
              <a16:creationId xmlns:a16="http://schemas.microsoft.com/office/drawing/2014/main" id="{B77C4794-1CC7-406F-AC04-A8EEE58951D8}"/>
            </a:ext>
          </a:extLst>
        </xdr:cNvPr>
        <xdr:cNvSpPr/>
      </xdr:nvSpPr>
      <xdr:spPr>
        <a:xfrm>
          <a:off x="12804140" y="1739709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104</xdr:row>
      <xdr:rowOff>0</xdr:rowOff>
    </xdr:from>
    <xdr:to>
      <xdr:col>81</xdr:col>
      <xdr:colOff>50800</xdr:colOff>
      <xdr:row>104</xdr:row>
      <xdr:rowOff>9525</xdr:rowOff>
    </xdr:to>
    <xdr:cxnSp macro="">
      <xdr:nvCxnSpPr>
        <xdr:cNvPr id="863" name="直線コネクタ 862">
          <a:extLst>
            <a:ext uri="{FF2B5EF4-FFF2-40B4-BE49-F238E27FC236}">
              <a16:creationId xmlns:a16="http://schemas.microsoft.com/office/drawing/2014/main" id="{0DAAA16D-4E63-437E-8A97-DB551413FC44}"/>
            </a:ext>
          </a:extLst>
        </xdr:cNvPr>
        <xdr:cNvCxnSpPr/>
      </xdr:nvCxnSpPr>
      <xdr:spPr>
        <a:xfrm flipV="1">
          <a:off x="12854940" y="17434560"/>
          <a:ext cx="7747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104</xdr:row>
      <xdr:rowOff>4445</xdr:rowOff>
    </xdr:from>
    <xdr:to>
      <xdr:col>72</xdr:col>
      <xdr:colOff>38100</xdr:colOff>
      <xdr:row>104</xdr:row>
      <xdr:rowOff>106045</xdr:rowOff>
    </xdr:to>
    <xdr:sp macro="" textlink="">
      <xdr:nvSpPr>
        <xdr:cNvPr id="864" name="楕円 863">
          <a:extLst>
            <a:ext uri="{FF2B5EF4-FFF2-40B4-BE49-F238E27FC236}">
              <a16:creationId xmlns:a16="http://schemas.microsoft.com/office/drawing/2014/main" id="{8EEB5DC8-C74E-46EA-BE21-E699B6F7222E}"/>
            </a:ext>
          </a:extLst>
        </xdr:cNvPr>
        <xdr:cNvSpPr/>
      </xdr:nvSpPr>
      <xdr:spPr>
        <a:xfrm>
          <a:off x="12029440" y="1743900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104</xdr:row>
      <xdr:rowOff>9525</xdr:rowOff>
    </xdr:from>
    <xdr:to>
      <xdr:col>76</xdr:col>
      <xdr:colOff>114300</xdr:colOff>
      <xdr:row>104</xdr:row>
      <xdr:rowOff>55245</xdr:rowOff>
    </xdr:to>
    <xdr:cxnSp macro="">
      <xdr:nvCxnSpPr>
        <xdr:cNvPr id="865" name="直線コネクタ 864">
          <a:extLst>
            <a:ext uri="{FF2B5EF4-FFF2-40B4-BE49-F238E27FC236}">
              <a16:creationId xmlns:a16="http://schemas.microsoft.com/office/drawing/2014/main" id="{156CB64B-2A32-4758-8826-E3D6DB4ED1ED}"/>
            </a:ext>
          </a:extLst>
        </xdr:cNvPr>
        <xdr:cNvCxnSpPr/>
      </xdr:nvCxnSpPr>
      <xdr:spPr>
        <a:xfrm flipV="1">
          <a:off x="12072620" y="17444085"/>
          <a:ext cx="78232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103</xdr:row>
      <xdr:rowOff>137795</xdr:rowOff>
    </xdr:from>
    <xdr:to>
      <xdr:col>67</xdr:col>
      <xdr:colOff>101600</xdr:colOff>
      <xdr:row>104</xdr:row>
      <xdr:rowOff>67945</xdr:rowOff>
    </xdr:to>
    <xdr:sp macro="" textlink="">
      <xdr:nvSpPr>
        <xdr:cNvPr id="866" name="楕円 865">
          <a:extLst>
            <a:ext uri="{FF2B5EF4-FFF2-40B4-BE49-F238E27FC236}">
              <a16:creationId xmlns:a16="http://schemas.microsoft.com/office/drawing/2014/main" id="{D1AE369C-4BBF-41A4-B030-2551B9D4975A}"/>
            </a:ext>
          </a:extLst>
        </xdr:cNvPr>
        <xdr:cNvSpPr/>
      </xdr:nvSpPr>
      <xdr:spPr>
        <a:xfrm>
          <a:off x="11231880" y="1740471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104</xdr:row>
      <xdr:rowOff>17145</xdr:rowOff>
    </xdr:from>
    <xdr:to>
      <xdr:col>71</xdr:col>
      <xdr:colOff>177800</xdr:colOff>
      <xdr:row>104</xdr:row>
      <xdr:rowOff>55245</xdr:rowOff>
    </xdr:to>
    <xdr:cxnSp macro="">
      <xdr:nvCxnSpPr>
        <xdr:cNvPr id="867" name="直線コネクタ 866">
          <a:extLst>
            <a:ext uri="{FF2B5EF4-FFF2-40B4-BE49-F238E27FC236}">
              <a16:creationId xmlns:a16="http://schemas.microsoft.com/office/drawing/2014/main" id="{E946E1E3-BC71-4008-BD05-1F3EB05A9E93}"/>
            </a:ext>
          </a:extLst>
        </xdr:cNvPr>
        <xdr:cNvCxnSpPr/>
      </xdr:nvCxnSpPr>
      <xdr:spPr>
        <a:xfrm>
          <a:off x="11282680" y="17451705"/>
          <a:ext cx="78994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87647</xdr:rowOff>
    </xdr:from>
    <xdr:ext cx="405111" cy="259045"/>
    <xdr:sp macro="" textlink="">
      <xdr:nvSpPr>
        <xdr:cNvPr id="868" name="n_1aveValue【公民館】&#10;有形固定資産減価償却率">
          <a:extLst>
            <a:ext uri="{FF2B5EF4-FFF2-40B4-BE49-F238E27FC236}">
              <a16:creationId xmlns:a16="http://schemas.microsoft.com/office/drawing/2014/main" id="{D8EB044A-8937-4ECD-9C62-029E62B1C792}"/>
            </a:ext>
          </a:extLst>
        </xdr:cNvPr>
        <xdr:cNvSpPr txBox="1"/>
      </xdr:nvSpPr>
      <xdr:spPr>
        <a:xfrm>
          <a:off x="13437244" y="17522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99077</xdr:rowOff>
    </xdr:from>
    <xdr:ext cx="405111" cy="259045"/>
    <xdr:sp macro="" textlink="">
      <xdr:nvSpPr>
        <xdr:cNvPr id="869" name="n_2aveValue【公民館】&#10;有形固定資産減価償却率">
          <a:extLst>
            <a:ext uri="{FF2B5EF4-FFF2-40B4-BE49-F238E27FC236}">
              <a16:creationId xmlns:a16="http://schemas.microsoft.com/office/drawing/2014/main" id="{5E77349D-6AFF-4FDC-948F-F7ABF4EC1829}"/>
            </a:ext>
          </a:extLst>
        </xdr:cNvPr>
        <xdr:cNvSpPr txBox="1"/>
      </xdr:nvSpPr>
      <xdr:spPr>
        <a:xfrm>
          <a:off x="12675244" y="175336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104791</xdr:rowOff>
    </xdr:from>
    <xdr:ext cx="405111" cy="259045"/>
    <xdr:sp macro="" textlink="">
      <xdr:nvSpPr>
        <xdr:cNvPr id="870" name="n_3aveValue【公民館】&#10;有形固定資産減価償却率">
          <a:extLst>
            <a:ext uri="{FF2B5EF4-FFF2-40B4-BE49-F238E27FC236}">
              <a16:creationId xmlns:a16="http://schemas.microsoft.com/office/drawing/2014/main" id="{ABAC0597-499A-40AC-A420-5DEED8C9A780}"/>
            </a:ext>
          </a:extLst>
        </xdr:cNvPr>
        <xdr:cNvSpPr txBox="1"/>
      </xdr:nvSpPr>
      <xdr:spPr>
        <a:xfrm>
          <a:off x="11900544" y="175393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102888</xdr:rowOff>
    </xdr:from>
    <xdr:ext cx="405111" cy="259045"/>
    <xdr:sp macro="" textlink="">
      <xdr:nvSpPr>
        <xdr:cNvPr id="871" name="n_4aveValue【公民館】&#10;有形固定資産減価償却率">
          <a:extLst>
            <a:ext uri="{FF2B5EF4-FFF2-40B4-BE49-F238E27FC236}">
              <a16:creationId xmlns:a16="http://schemas.microsoft.com/office/drawing/2014/main" id="{D332BDF7-2112-405D-ACFE-E51ABA15534E}"/>
            </a:ext>
          </a:extLst>
        </xdr:cNvPr>
        <xdr:cNvSpPr txBox="1"/>
      </xdr:nvSpPr>
      <xdr:spPr>
        <a:xfrm>
          <a:off x="11102984" y="175374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102</xdr:row>
      <xdr:rowOff>67327</xdr:rowOff>
    </xdr:from>
    <xdr:ext cx="405111" cy="259045"/>
    <xdr:sp macro="" textlink="">
      <xdr:nvSpPr>
        <xdr:cNvPr id="872" name="n_1mainValue【公民館】&#10;有形固定資産減価償却率">
          <a:extLst>
            <a:ext uri="{FF2B5EF4-FFF2-40B4-BE49-F238E27FC236}">
              <a16:creationId xmlns:a16="http://schemas.microsoft.com/office/drawing/2014/main" id="{B85D94C8-61B4-4A9C-B6E7-C9146B619501}"/>
            </a:ext>
          </a:extLst>
        </xdr:cNvPr>
        <xdr:cNvSpPr txBox="1"/>
      </xdr:nvSpPr>
      <xdr:spPr>
        <a:xfrm>
          <a:off x="13437244" y="17166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76852</xdr:rowOff>
    </xdr:from>
    <xdr:ext cx="405111" cy="259045"/>
    <xdr:sp macro="" textlink="">
      <xdr:nvSpPr>
        <xdr:cNvPr id="873" name="n_2mainValue【公民館】&#10;有形固定資産減価償却率">
          <a:extLst>
            <a:ext uri="{FF2B5EF4-FFF2-40B4-BE49-F238E27FC236}">
              <a16:creationId xmlns:a16="http://schemas.microsoft.com/office/drawing/2014/main" id="{CDBDF2BD-2E06-42D3-BE07-61C117265B4D}"/>
            </a:ext>
          </a:extLst>
        </xdr:cNvPr>
        <xdr:cNvSpPr txBox="1"/>
      </xdr:nvSpPr>
      <xdr:spPr>
        <a:xfrm>
          <a:off x="12675244" y="17176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122572</xdr:rowOff>
    </xdr:from>
    <xdr:ext cx="405111" cy="259045"/>
    <xdr:sp macro="" textlink="">
      <xdr:nvSpPr>
        <xdr:cNvPr id="874" name="n_3mainValue【公民館】&#10;有形固定資産減価償却率">
          <a:extLst>
            <a:ext uri="{FF2B5EF4-FFF2-40B4-BE49-F238E27FC236}">
              <a16:creationId xmlns:a16="http://schemas.microsoft.com/office/drawing/2014/main" id="{C3499A49-3178-4922-A597-CDA027E2CB90}"/>
            </a:ext>
          </a:extLst>
        </xdr:cNvPr>
        <xdr:cNvSpPr txBox="1"/>
      </xdr:nvSpPr>
      <xdr:spPr>
        <a:xfrm>
          <a:off x="11900544" y="17221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84472</xdr:rowOff>
    </xdr:from>
    <xdr:ext cx="405111" cy="259045"/>
    <xdr:sp macro="" textlink="">
      <xdr:nvSpPr>
        <xdr:cNvPr id="875" name="n_4mainValue【公民館】&#10;有形固定資産減価償却率">
          <a:extLst>
            <a:ext uri="{FF2B5EF4-FFF2-40B4-BE49-F238E27FC236}">
              <a16:creationId xmlns:a16="http://schemas.microsoft.com/office/drawing/2014/main" id="{27892C5C-6010-4A19-9277-82529AD6964F}"/>
            </a:ext>
          </a:extLst>
        </xdr:cNvPr>
        <xdr:cNvSpPr txBox="1"/>
      </xdr:nvSpPr>
      <xdr:spPr>
        <a:xfrm>
          <a:off x="11102984" y="17183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76" name="正方形/長方形 875">
          <a:extLst>
            <a:ext uri="{FF2B5EF4-FFF2-40B4-BE49-F238E27FC236}">
              <a16:creationId xmlns:a16="http://schemas.microsoft.com/office/drawing/2014/main" id="{D8F78314-90A0-46A0-A5CA-639F4A7D1025}"/>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77" name="正方形/長方形 876">
          <a:extLst>
            <a:ext uri="{FF2B5EF4-FFF2-40B4-BE49-F238E27FC236}">
              <a16:creationId xmlns:a16="http://schemas.microsoft.com/office/drawing/2014/main" id="{457402F9-ACD8-432C-850C-236EE2707C72}"/>
            </a:ext>
          </a:extLst>
        </xdr:cNvPr>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78" name="正方形/長方形 877">
          <a:extLst>
            <a:ext uri="{FF2B5EF4-FFF2-40B4-BE49-F238E27FC236}">
              <a16:creationId xmlns:a16="http://schemas.microsoft.com/office/drawing/2014/main" id="{F8752930-9162-4821-AE26-D560B2C98E1A}"/>
            </a:ext>
          </a:extLst>
        </xdr:cNvPr>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79" name="正方形/長方形 878">
          <a:extLst>
            <a:ext uri="{FF2B5EF4-FFF2-40B4-BE49-F238E27FC236}">
              <a16:creationId xmlns:a16="http://schemas.microsoft.com/office/drawing/2014/main" id="{C6C29A23-69BC-47A4-B997-3E39C2F6A649}"/>
            </a:ext>
          </a:extLst>
        </xdr:cNvPr>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80" name="正方形/長方形 879">
          <a:extLst>
            <a:ext uri="{FF2B5EF4-FFF2-40B4-BE49-F238E27FC236}">
              <a16:creationId xmlns:a16="http://schemas.microsoft.com/office/drawing/2014/main" id="{41A027D2-5173-4F00-A67A-42686F3C940F}"/>
            </a:ext>
          </a:extLst>
        </xdr:cNvPr>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81" name="正方形/長方形 880">
          <a:extLst>
            <a:ext uri="{FF2B5EF4-FFF2-40B4-BE49-F238E27FC236}">
              <a16:creationId xmlns:a16="http://schemas.microsoft.com/office/drawing/2014/main" id="{6637D6B7-2396-446D-B1CC-BE31C6F92D07}"/>
            </a:ext>
          </a:extLst>
        </xdr:cNvPr>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82" name="正方形/長方形 881">
          <a:extLst>
            <a:ext uri="{FF2B5EF4-FFF2-40B4-BE49-F238E27FC236}">
              <a16:creationId xmlns:a16="http://schemas.microsoft.com/office/drawing/2014/main" id="{90AF9908-5E3C-47FE-B072-EB14723B8037}"/>
            </a:ext>
          </a:extLst>
        </xdr:cNvPr>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83" name="正方形/長方形 882">
          <a:extLst>
            <a:ext uri="{FF2B5EF4-FFF2-40B4-BE49-F238E27FC236}">
              <a16:creationId xmlns:a16="http://schemas.microsoft.com/office/drawing/2014/main" id="{F6091CAC-F18A-44FA-953E-19F92E67307C}"/>
            </a:ext>
          </a:extLst>
        </xdr:cNvPr>
        <xdr:cNvSpPr/>
      </xdr:nvSpPr>
      <xdr:spPr>
        <a:xfrm>
          <a:off x="1609344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84" name="テキスト ボックス 883">
          <a:extLst>
            <a:ext uri="{FF2B5EF4-FFF2-40B4-BE49-F238E27FC236}">
              <a16:creationId xmlns:a16="http://schemas.microsoft.com/office/drawing/2014/main" id="{22576BA8-A966-48F9-9C7E-BD9B7FF5CD3D}"/>
            </a:ext>
          </a:extLst>
        </xdr:cNvPr>
        <xdr:cNvSpPr txBox="1"/>
      </xdr:nvSpPr>
      <xdr:spPr>
        <a:xfrm>
          <a:off x="1607820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85" name="直線コネクタ 884">
          <a:extLst>
            <a:ext uri="{FF2B5EF4-FFF2-40B4-BE49-F238E27FC236}">
              <a16:creationId xmlns:a16="http://schemas.microsoft.com/office/drawing/2014/main" id="{04BC7244-AEFD-4702-B1A0-294B31829BF0}"/>
            </a:ext>
          </a:extLst>
        </xdr:cNvPr>
        <xdr:cNvCxnSpPr/>
      </xdr:nvCxnSpPr>
      <xdr:spPr>
        <a:xfrm>
          <a:off x="1609344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886" name="直線コネクタ 885">
          <a:extLst>
            <a:ext uri="{FF2B5EF4-FFF2-40B4-BE49-F238E27FC236}">
              <a16:creationId xmlns:a16="http://schemas.microsoft.com/office/drawing/2014/main" id="{B594F956-06C8-40A8-88BF-A198C99E5115}"/>
            </a:ext>
          </a:extLst>
        </xdr:cNvPr>
        <xdr:cNvCxnSpPr/>
      </xdr:nvCxnSpPr>
      <xdr:spPr>
        <a:xfrm>
          <a:off x="16093440" y="181813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887" name="テキスト ボックス 886">
          <a:extLst>
            <a:ext uri="{FF2B5EF4-FFF2-40B4-BE49-F238E27FC236}">
              <a16:creationId xmlns:a16="http://schemas.microsoft.com/office/drawing/2014/main" id="{E0936367-10EC-49C8-932D-3C4B5B248A3D}"/>
            </a:ext>
          </a:extLst>
        </xdr:cNvPr>
        <xdr:cNvSpPr txBox="1"/>
      </xdr:nvSpPr>
      <xdr:spPr>
        <a:xfrm>
          <a:off x="15694841" y="180429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888" name="直線コネクタ 887">
          <a:extLst>
            <a:ext uri="{FF2B5EF4-FFF2-40B4-BE49-F238E27FC236}">
              <a16:creationId xmlns:a16="http://schemas.microsoft.com/office/drawing/2014/main" id="{F19FBF91-52C8-476D-89A0-05C2025308B9}"/>
            </a:ext>
          </a:extLst>
        </xdr:cNvPr>
        <xdr:cNvCxnSpPr/>
      </xdr:nvCxnSpPr>
      <xdr:spPr>
        <a:xfrm>
          <a:off x="16093440" y="177355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889" name="テキスト ボックス 888">
          <a:extLst>
            <a:ext uri="{FF2B5EF4-FFF2-40B4-BE49-F238E27FC236}">
              <a16:creationId xmlns:a16="http://schemas.microsoft.com/office/drawing/2014/main" id="{D4DFC00A-6089-4EFF-8AB1-E41E3C2DC85D}"/>
            </a:ext>
          </a:extLst>
        </xdr:cNvPr>
        <xdr:cNvSpPr txBox="1"/>
      </xdr:nvSpPr>
      <xdr:spPr>
        <a:xfrm>
          <a:off x="15694841" y="175971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890" name="直線コネクタ 889">
          <a:extLst>
            <a:ext uri="{FF2B5EF4-FFF2-40B4-BE49-F238E27FC236}">
              <a16:creationId xmlns:a16="http://schemas.microsoft.com/office/drawing/2014/main" id="{029ABA0F-E044-4022-83B3-742768A8ABEC}"/>
            </a:ext>
          </a:extLst>
        </xdr:cNvPr>
        <xdr:cNvCxnSpPr/>
      </xdr:nvCxnSpPr>
      <xdr:spPr>
        <a:xfrm>
          <a:off x="16093440" y="172859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891" name="テキスト ボックス 890">
          <a:extLst>
            <a:ext uri="{FF2B5EF4-FFF2-40B4-BE49-F238E27FC236}">
              <a16:creationId xmlns:a16="http://schemas.microsoft.com/office/drawing/2014/main" id="{E945522E-26B0-4DF4-8B47-4AC06396B783}"/>
            </a:ext>
          </a:extLst>
        </xdr:cNvPr>
        <xdr:cNvSpPr txBox="1"/>
      </xdr:nvSpPr>
      <xdr:spPr>
        <a:xfrm>
          <a:off x="15694841" y="171475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892" name="直線コネクタ 891">
          <a:extLst>
            <a:ext uri="{FF2B5EF4-FFF2-40B4-BE49-F238E27FC236}">
              <a16:creationId xmlns:a16="http://schemas.microsoft.com/office/drawing/2014/main" id="{7B79C02F-6061-4C9D-A078-F5F07B3158FC}"/>
            </a:ext>
          </a:extLst>
        </xdr:cNvPr>
        <xdr:cNvCxnSpPr/>
      </xdr:nvCxnSpPr>
      <xdr:spPr>
        <a:xfrm>
          <a:off x="16093440" y="16840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893" name="テキスト ボックス 892">
          <a:extLst>
            <a:ext uri="{FF2B5EF4-FFF2-40B4-BE49-F238E27FC236}">
              <a16:creationId xmlns:a16="http://schemas.microsoft.com/office/drawing/2014/main" id="{94C2EEC6-AD7D-4D68-81CE-7A70BEA7B892}"/>
            </a:ext>
          </a:extLst>
        </xdr:cNvPr>
        <xdr:cNvSpPr txBox="1"/>
      </xdr:nvSpPr>
      <xdr:spPr>
        <a:xfrm>
          <a:off x="15694841" y="16701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94" name="直線コネクタ 893">
          <a:extLst>
            <a:ext uri="{FF2B5EF4-FFF2-40B4-BE49-F238E27FC236}">
              <a16:creationId xmlns:a16="http://schemas.microsoft.com/office/drawing/2014/main" id="{2AC2C461-EF28-4DFC-9343-6A5F5C7C0366}"/>
            </a:ext>
          </a:extLst>
        </xdr:cNvPr>
        <xdr:cNvCxnSpPr/>
      </xdr:nvCxnSpPr>
      <xdr:spPr>
        <a:xfrm>
          <a:off x="1609344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95" name="テキスト ボックス 894">
          <a:extLst>
            <a:ext uri="{FF2B5EF4-FFF2-40B4-BE49-F238E27FC236}">
              <a16:creationId xmlns:a16="http://schemas.microsoft.com/office/drawing/2014/main" id="{48D4AEF1-00A3-40B8-8F04-6D4F00CE73AC}"/>
            </a:ext>
          </a:extLst>
        </xdr:cNvPr>
        <xdr:cNvSpPr txBox="1"/>
      </xdr:nvSpPr>
      <xdr:spPr>
        <a:xfrm>
          <a:off x="1569484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96" name="【公民館】&#10;一人当たり面積グラフ枠">
          <a:extLst>
            <a:ext uri="{FF2B5EF4-FFF2-40B4-BE49-F238E27FC236}">
              <a16:creationId xmlns:a16="http://schemas.microsoft.com/office/drawing/2014/main" id="{8097F7E8-37FD-45A2-8725-1EA3DB5CB2D5}"/>
            </a:ext>
          </a:extLst>
        </xdr:cNvPr>
        <xdr:cNvSpPr/>
      </xdr:nvSpPr>
      <xdr:spPr>
        <a:xfrm>
          <a:off x="1609344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21337</xdr:rowOff>
    </xdr:from>
    <xdr:to>
      <xdr:col>116</xdr:col>
      <xdr:colOff>62864</xdr:colOff>
      <xdr:row>108</xdr:row>
      <xdr:rowOff>37337</xdr:rowOff>
    </xdr:to>
    <xdr:cxnSp macro="">
      <xdr:nvCxnSpPr>
        <xdr:cNvPr id="897" name="直線コネクタ 896">
          <a:extLst>
            <a:ext uri="{FF2B5EF4-FFF2-40B4-BE49-F238E27FC236}">
              <a16:creationId xmlns:a16="http://schemas.microsoft.com/office/drawing/2014/main" id="{8D40AF95-B640-4A2A-A987-CFF904499138}"/>
            </a:ext>
          </a:extLst>
        </xdr:cNvPr>
        <xdr:cNvCxnSpPr/>
      </xdr:nvCxnSpPr>
      <xdr:spPr>
        <a:xfrm flipV="1">
          <a:off x="19509104" y="16952977"/>
          <a:ext cx="0" cy="11894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41164</xdr:rowOff>
    </xdr:from>
    <xdr:ext cx="469744" cy="259045"/>
    <xdr:sp macro="" textlink="">
      <xdr:nvSpPr>
        <xdr:cNvPr id="898" name="【公民館】&#10;一人当たり面積最小値テキスト">
          <a:extLst>
            <a:ext uri="{FF2B5EF4-FFF2-40B4-BE49-F238E27FC236}">
              <a16:creationId xmlns:a16="http://schemas.microsoft.com/office/drawing/2014/main" id="{5E2A524C-6B82-4FF0-86E3-063D8111E425}"/>
            </a:ext>
          </a:extLst>
        </xdr:cNvPr>
        <xdr:cNvSpPr txBox="1"/>
      </xdr:nvSpPr>
      <xdr:spPr>
        <a:xfrm>
          <a:off x="19547840" y="181462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37337</xdr:rowOff>
    </xdr:from>
    <xdr:to>
      <xdr:col>116</xdr:col>
      <xdr:colOff>152400</xdr:colOff>
      <xdr:row>108</xdr:row>
      <xdr:rowOff>37337</xdr:rowOff>
    </xdr:to>
    <xdr:cxnSp macro="">
      <xdr:nvCxnSpPr>
        <xdr:cNvPr id="899" name="直線コネクタ 898">
          <a:extLst>
            <a:ext uri="{FF2B5EF4-FFF2-40B4-BE49-F238E27FC236}">
              <a16:creationId xmlns:a16="http://schemas.microsoft.com/office/drawing/2014/main" id="{57E66F87-AAA2-4EF9-AB21-EEFBF47FE5A4}"/>
            </a:ext>
          </a:extLst>
        </xdr:cNvPr>
        <xdr:cNvCxnSpPr/>
      </xdr:nvCxnSpPr>
      <xdr:spPr>
        <a:xfrm>
          <a:off x="19443700" y="1814245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139464</xdr:rowOff>
    </xdr:from>
    <xdr:ext cx="469744" cy="259045"/>
    <xdr:sp macro="" textlink="">
      <xdr:nvSpPr>
        <xdr:cNvPr id="900" name="【公民館】&#10;一人当たり面積最大値テキスト">
          <a:extLst>
            <a:ext uri="{FF2B5EF4-FFF2-40B4-BE49-F238E27FC236}">
              <a16:creationId xmlns:a16="http://schemas.microsoft.com/office/drawing/2014/main" id="{227DFC9E-9E73-47E3-87AB-4821844A8F6C}"/>
            </a:ext>
          </a:extLst>
        </xdr:cNvPr>
        <xdr:cNvSpPr txBox="1"/>
      </xdr:nvSpPr>
      <xdr:spPr>
        <a:xfrm>
          <a:off x="19547840" y="167358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21337</xdr:rowOff>
    </xdr:from>
    <xdr:to>
      <xdr:col>116</xdr:col>
      <xdr:colOff>152400</xdr:colOff>
      <xdr:row>101</xdr:row>
      <xdr:rowOff>21337</xdr:rowOff>
    </xdr:to>
    <xdr:cxnSp macro="">
      <xdr:nvCxnSpPr>
        <xdr:cNvPr id="901" name="直線コネクタ 900">
          <a:extLst>
            <a:ext uri="{FF2B5EF4-FFF2-40B4-BE49-F238E27FC236}">
              <a16:creationId xmlns:a16="http://schemas.microsoft.com/office/drawing/2014/main" id="{B150191D-B694-4FD5-AD69-B42CA4469FFD}"/>
            </a:ext>
          </a:extLst>
        </xdr:cNvPr>
        <xdr:cNvCxnSpPr/>
      </xdr:nvCxnSpPr>
      <xdr:spPr>
        <a:xfrm>
          <a:off x="19443700" y="1695297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9414</xdr:rowOff>
    </xdr:from>
    <xdr:ext cx="469744" cy="259045"/>
    <xdr:sp macro="" textlink="">
      <xdr:nvSpPr>
        <xdr:cNvPr id="902" name="【公民館】&#10;一人当たり面積平均値テキスト">
          <a:extLst>
            <a:ext uri="{FF2B5EF4-FFF2-40B4-BE49-F238E27FC236}">
              <a16:creationId xmlns:a16="http://schemas.microsoft.com/office/drawing/2014/main" id="{177745D6-6067-4122-81D2-A962DA023ED3}"/>
            </a:ext>
          </a:extLst>
        </xdr:cNvPr>
        <xdr:cNvSpPr txBox="1"/>
      </xdr:nvSpPr>
      <xdr:spPr>
        <a:xfrm>
          <a:off x="19547840" y="1761161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157987</xdr:rowOff>
    </xdr:from>
    <xdr:to>
      <xdr:col>116</xdr:col>
      <xdr:colOff>114300</xdr:colOff>
      <xdr:row>106</xdr:row>
      <xdr:rowOff>88137</xdr:rowOff>
    </xdr:to>
    <xdr:sp macro="" textlink="">
      <xdr:nvSpPr>
        <xdr:cNvPr id="903" name="フローチャート: 判断 902">
          <a:extLst>
            <a:ext uri="{FF2B5EF4-FFF2-40B4-BE49-F238E27FC236}">
              <a16:creationId xmlns:a16="http://schemas.microsoft.com/office/drawing/2014/main" id="{60CE9E11-FE02-4793-914A-904D2ACA56B4}"/>
            </a:ext>
          </a:extLst>
        </xdr:cNvPr>
        <xdr:cNvSpPr/>
      </xdr:nvSpPr>
      <xdr:spPr>
        <a:xfrm>
          <a:off x="19458940" y="1776018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18542</xdr:rowOff>
    </xdr:from>
    <xdr:to>
      <xdr:col>112</xdr:col>
      <xdr:colOff>38100</xdr:colOff>
      <xdr:row>106</xdr:row>
      <xdr:rowOff>120142</xdr:rowOff>
    </xdr:to>
    <xdr:sp macro="" textlink="">
      <xdr:nvSpPr>
        <xdr:cNvPr id="904" name="フローチャート: 判断 903">
          <a:extLst>
            <a:ext uri="{FF2B5EF4-FFF2-40B4-BE49-F238E27FC236}">
              <a16:creationId xmlns:a16="http://schemas.microsoft.com/office/drawing/2014/main" id="{48FC56B9-AFA9-43B4-BB4A-801B747BCD12}"/>
            </a:ext>
          </a:extLst>
        </xdr:cNvPr>
        <xdr:cNvSpPr/>
      </xdr:nvSpPr>
      <xdr:spPr>
        <a:xfrm>
          <a:off x="18735040" y="1778838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43687</xdr:rowOff>
    </xdr:from>
    <xdr:to>
      <xdr:col>107</xdr:col>
      <xdr:colOff>101600</xdr:colOff>
      <xdr:row>106</xdr:row>
      <xdr:rowOff>145287</xdr:rowOff>
    </xdr:to>
    <xdr:sp macro="" textlink="">
      <xdr:nvSpPr>
        <xdr:cNvPr id="905" name="フローチャート: 判断 904">
          <a:extLst>
            <a:ext uri="{FF2B5EF4-FFF2-40B4-BE49-F238E27FC236}">
              <a16:creationId xmlns:a16="http://schemas.microsoft.com/office/drawing/2014/main" id="{F774197C-34C9-4EE3-9CC2-D251F3529DD9}"/>
            </a:ext>
          </a:extLst>
        </xdr:cNvPr>
        <xdr:cNvSpPr/>
      </xdr:nvSpPr>
      <xdr:spPr>
        <a:xfrm>
          <a:off x="17937480" y="178135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39115</xdr:rowOff>
    </xdr:from>
    <xdr:to>
      <xdr:col>102</xdr:col>
      <xdr:colOff>165100</xdr:colOff>
      <xdr:row>106</xdr:row>
      <xdr:rowOff>140715</xdr:rowOff>
    </xdr:to>
    <xdr:sp macro="" textlink="">
      <xdr:nvSpPr>
        <xdr:cNvPr id="906" name="フローチャート: 判断 905">
          <a:extLst>
            <a:ext uri="{FF2B5EF4-FFF2-40B4-BE49-F238E27FC236}">
              <a16:creationId xmlns:a16="http://schemas.microsoft.com/office/drawing/2014/main" id="{B195B32A-70AF-4488-AB67-B1A0BA490C57}"/>
            </a:ext>
          </a:extLst>
        </xdr:cNvPr>
        <xdr:cNvSpPr/>
      </xdr:nvSpPr>
      <xdr:spPr>
        <a:xfrm>
          <a:off x="17162780" y="17808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34544</xdr:rowOff>
    </xdr:from>
    <xdr:to>
      <xdr:col>98</xdr:col>
      <xdr:colOff>38100</xdr:colOff>
      <xdr:row>106</xdr:row>
      <xdr:rowOff>136144</xdr:rowOff>
    </xdr:to>
    <xdr:sp macro="" textlink="">
      <xdr:nvSpPr>
        <xdr:cNvPr id="907" name="フローチャート: 判断 906">
          <a:extLst>
            <a:ext uri="{FF2B5EF4-FFF2-40B4-BE49-F238E27FC236}">
              <a16:creationId xmlns:a16="http://schemas.microsoft.com/office/drawing/2014/main" id="{F992A983-E0AC-4E40-9A13-F066F8E96170}"/>
            </a:ext>
          </a:extLst>
        </xdr:cNvPr>
        <xdr:cNvSpPr/>
      </xdr:nvSpPr>
      <xdr:spPr>
        <a:xfrm>
          <a:off x="16388080" y="1780438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08" name="テキスト ボックス 907">
          <a:extLst>
            <a:ext uri="{FF2B5EF4-FFF2-40B4-BE49-F238E27FC236}">
              <a16:creationId xmlns:a16="http://schemas.microsoft.com/office/drawing/2014/main" id="{AE3B8F82-0D5A-419B-A821-768F9D7D40A1}"/>
            </a:ext>
          </a:extLst>
        </xdr:cNvPr>
        <xdr:cNvSpPr txBox="1"/>
      </xdr:nvSpPr>
      <xdr:spPr>
        <a:xfrm>
          <a:off x="193421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09" name="テキスト ボックス 908">
          <a:extLst>
            <a:ext uri="{FF2B5EF4-FFF2-40B4-BE49-F238E27FC236}">
              <a16:creationId xmlns:a16="http://schemas.microsoft.com/office/drawing/2014/main" id="{12E0FAFE-5CCA-4398-A930-B4FE8FB1BF0E}"/>
            </a:ext>
          </a:extLst>
        </xdr:cNvPr>
        <xdr:cNvSpPr txBox="1"/>
      </xdr:nvSpPr>
      <xdr:spPr>
        <a:xfrm>
          <a:off x="186105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10" name="テキスト ボックス 909">
          <a:extLst>
            <a:ext uri="{FF2B5EF4-FFF2-40B4-BE49-F238E27FC236}">
              <a16:creationId xmlns:a16="http://schemas.microsoft.com/office/drawing/2014/main" id="{1F07E60F-524F-4B87-B8D1-57FEA59CC3F2}"/>
            </a:ext>
          </a:extLst>
        </xdr:cNvPr>
        <xdr:cNvSpPr txBox="1"/>
      </xdr:nvSpPr>
      <xdr:spPr>
        <a:xfrm>
          <a:off x="178206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11" name="テキスト ボックス 910">
          <a:extLst>
            <a:ext uri="{FF2B5EF4-FFF2-40B4-BE49-F238E27FC236}">
              <a16:creationId xmlns:a16="http://schemas.microsoft.com/office/drawing/2014/main" id="{509F04B5-03E0-4AC6-B92B-A17D296E52C0}"/>
            </a:ext>
          </a:extLst>
        </xdr:cNvPr>
        <xdr:cNvSpPr txBox="1"/>
      </xdr:nvSpPr>
      <xdr:spPr>
        <a:xfrm>
          <a:off x="170459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12" name="テキスト ボックス 911">
          <a:extLst>
            <a:ext uri="{FF2B5EF4-FFF2-40B4-BE49-F238E27FC236}">
              <a16:creationId xmlns:a16="http://schemas.microsoft.com/office/drawing/2014/main" id="{C498439C-07B3-4F17-BAE8-BE77BAE14B53}"/>
            </a:ext>
          </a:extLst>
        </xdr:cNvPr>
        <xdr:cNvSpPr txBox="1"/>
      </xdr:nvSpPr>
      <xdr:spPr>
        <a:xfrm>
          <a:off x="162636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73406</xdr:rowOff>
    </xdr:from>
    <xdr:to>
      <xdr:col>116</xdr:col>
      <xdr:colOff>114300</xdr:colOff>
      <xdr:row>108</xdr:row>
      <xdr:rowOff>3556</xdr:rowOff>
    </xdr:to>
    <xdr:sp macro="" textlink="">
      <xdr:nvSpPr>
        <xdr:cNvPr id="913" name="楕円 912">
          <a:extLst>
            <a:ext uri="{FF2B5EF4-FFF2-40B4-BE49-F238E27FC236}">
              <a16:creationId xmlns:a16="http://schemas.microsoft.com/office/drawing/2014/main" id="{562B01F6-CBEE-4561-8796-6B4A79051F25}"/>
            </a:ext>
          </a:extLst>
        </xdr:cNvPr>
        <xdr:cNvSpPr/>
      </xdr:nvSpPr>
      <xdr:spPr>
        <a:xfrm>
          <a:off x="19458940" y="1801088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159783</xdr:rowOff>
    </xdr:from>
    <xdr:ext cx="469744" cy="259045"/>
    <xdr:sp macro="" textlink="">
      <xdr:nvSpPr>
        <xdr:cNvPr id="914" name="【公民館】&#10;一人当たり面積該当値テキスト">
          <a:extLst>
            <a:ext uri="{FF2B5EF4-FFF2-40B4-BE49-F238E27FC236}">
              <a16:creationId xmlns:a16="http://schemas.microsoft.com/office/drawing/2014/main" id="{C7BA18FD-6A52-4820-9D5B-785A2DBEA9F4}"/>
            </a:ext>
          </a:extLst>
        </xdr:cNvPr>
        <xdr:cNvSpPr txBox="1"/>
      </xdr:nvSpPr>
      <xdr:spPr>
        <a:xfrm>
          <a:off x="19547840" y="179296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75692</xdr:rowOff>
    </xdr:from>
    <xdr:to>
      <xdr:col>112</xdr:col>
      <xdr:colOff>38100</xdr:colOff>
      <xdr:row>108</xdr:row>
      <xdr:rowOff>5842</xdr:rowOff>
    </xdr:to>
    <xdr:sp macro="" textlink="">
      <xdr:nvSpPr>
        <xdr:cNvPr id="915" name="楕円 914">
          <a:extLst>
            <a:ext uri="{FF2B5EF4-FFF2-40B4-BE49-F238E27FC236}">
              <a16:creationId xmlns:a16="http://schemas.microsoft.com/office/drawing/2014/main" id="{0A805B91-C110-445F-998C-AC6A81D0F960}"/>
            </a:ext>
          </a:extLst>
        </xdr:cNvPr>
        <xdr:cNvSpPr/>
      </xdr:nvSpPr>
      <xdr:spPr>
        <a:xfrm>
          <a:off x="18735040" y="1801317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124206</xdr:rowOff>
    </xdr:from>
    <xdr:to>
      <xdr:col>116</xdr:col>
      <xdr:colOff>63500</xdr:colOff>
      <xdr:row>107</xdr:row>
      <xdr:rowOff>126492</xdr:rowOff>
    </xdr:to>
    <xdr:cxnSp macro="">
      <xdr:nvCxnSpPr>
        <xdr:cNvPr id="916" name="直線コネクタ 915">
          <a:extLst>
            <a:ext uri="{FF2B5EF4-FFF2-40B4-BE49-F238E27FC236}">
              <a16:creationId xmlns:a16="http://schemas.microsoft.com/office/drawing/2014/main" id="{4FAA0B4C-7E25-44D3-96A4-3B4F3B191271}"/>
            </a:ext>
          </a:extLst>
        </xdr:cNvPr>
        <xdr:cNvCxnSpPr/>
      </xdr:nvCxnSpPr>
      <xdr:spPr>
        <a:xfrm flipV="1">
          <a:off x="18778220" y="18061686"/>
          <a:ext cx="73152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61976</xdr:rowOff>
    </xdr:from>
    <xdr:to>
      <xdr:col>107</xdr:col>
      <xdr:colOff>101600</xdr:colOff>
      <xdr:row>107</xdr:row>
      <xdr:rowOff>163576</xdr:rowOff>
    </xdr:to>
    <xdr:sp macro="" textlink="">
      <xdr:nvSpPr>
        <xdr:cNvPr id="917" name="楕円 916">
          <a:extLst>
            <a:ext uri="{FF2B5EF4-FFF2-40B4-BE49-F238E27FC236}">
              <a16:creationId xmlns:a16="http://schemas.microsoft.com/office/drawing/2014/main" id="{D44ACB3E-3381-49DD-9555-AF23E4A25BD4}"/>
            </a:ext>
          </a:extLst>
        </xdr:cNvPr>
        <xdr:cNvSpPr/>
      </xdr:nvSpPr>
      <xdr:spPr>
        <a:xfrm>
          <a:off x="17937480" y="17999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112776</xdr:rowOff>
    </xdr:from>
    <xdr:to>
      <xdr:col>111</xdr:col>
      <xdr:colOff>177800</xdr:colOff>
      <xdr:row>107</xdr:row>
      <xdr:rowOff>126492</xdr:rowOff>
    </xdr:to>
    <xdr:cxnSp macro="">
      <xdr:nvCxnSpPr>
        <xdr:cNvPr id="918" name="直線コネクタ 917">
          <a:extLst>
            <a:ext uri="{FF2B5EF4-FFF2-40B4-BE49-F238E27FC236}">
              <a16:creationId xmlns:a16="http://schemas.microsoft.com/office/drawing/2014/main" id="{99205454-9D06-45AA-91AB-1A456DA77646}"/>
            </a:ext>
          </a:extLst>
        </xdr:cNvPr>
        <xdr:cNvCxnSpPr/>
      </xdr:nvCxnSpPr>
      <xdr:spPr>
        <a:xfrm>
          <a:off x="17988280" y="18050256"/>
          <a:ext cx="78994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7113</xdr:rowOff>
    </xdr:from>
    <xdr:to>
      <xdr:col>102</xdr:col>
      <xdr:colOff>165100</xdr:colOff>
      <xdr:row>107</xdr:row>
      <xdr:rowOff>108713</xdr:rowOff>
    </xdr:to>
    <xdr:sp macro="" textlink="">
      <xdr:nvSpPr>
        <xdr:cNvPr id="919" name="楕円 918">
          <a:extLst>
            <a:ext uri="{FF2B5EF4-FFF2-40B4-BE49-F238E27FC236}">
              <a16:creationId xmlns:a16="http://schemas.microsoft.com/office/drawing/2014/main" id="{F4331A88-3569-4E53-BFFB-2F1C7CE7A141}"/>
            </a:ext>
          </a:extLst>
        </xdr:cNvPr>
        <xdr:cNvSpPr/>
      </xdr:nvSpPr>
      <xdr:spPr>
        <a:xfrm>
          <a:off x="17162780" y="17944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57913</xdr:rowOff>
    </xdr:from>
    <xdr:to>
      <xdr:col>107</xdr:col>
      <xdr:colOff>50800</xdr:colOff>
      <xdr:row>107</xdr:row>
      <xdr:rowOff>112776</xdr:rowOff>
    </xdr:to>
    <xdr:cxnSp macro="">
      <xdr:nvCxnSpPr>
        <xdr:cNvPr id="920" name="直線コネクタ 919">
          <a:extLst>
            <a:ext uri="{FF2B5EF4-FFF2-40B4-BE49-F238E27FC236}">
              <a16:creationId xmlns:a16="http://schemas.microsoft.com/office/drawing/2014/main" id="{E5BEFB79-10D7-407D-A468-79E0CF652086}"/>
            </a:ext>
          </a:extLst>
        </xdr:cNvPr>
        <xdr:cNvCxnSpPr/>
      </xdr:nvCxnSpPr>
      <xdr:spPr>
        <a:xfrm>
          <a:off x="17213580" y="17995393"/>
          <a:ext cx="774700" cy="54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7113</xdr:rowOff>
    </xdr:from>
    <xdr:to>
      <xdr:col>98</xdr:col>
      <xdr:colOff>38100</xdr:colOff>
      <xdr:row>107</xdr:row>
      <xdr:rowOff>108713</xdr:rowOff>
    </xdr:to>
    <xdr:sp macro="" textlink="">
      <xdr:nvSpPr>
        <xdr:cNvPr id="921" name="楕円 920">
          <a:extLst>
            <a:ext uri="{FF2B5EF4-FFF2-40B4-BE49-F238E27FC236}">
              <a16:creationId xmlns:a16="http://schemas.microsoft.com/office/drawing/2014/main" id="{4EBA9A32-A13D-44B1-93C6-C4C85F91399C}"/>
            </a:ext>
          </a:extLst>
        </xdr:cNvPr>
        <xdr:cNvSpPr/>
      </xdr:nvSpPr>
      <xdr:spPr>
        <a:xfrm>
          <a:off x="16388080" y="17944593"/>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57913</xdr:rowOff>
    </xdr:from>
    <xdr:to>
      <xdr:col>102</xdr:col>
      <xdr:colOff>114300</xdr:colOff>
      <xdr:row>107</xdr:row>
      <xdr:rowOff>57913</xdr:rowOff>
    </xdr:to>
    <xdr:cxnSp macro="">
      <xdr:nvCxnSpPr>
        <xdr:cNvPr id="922" name="直線コネクタ 921">
          <a:extLst>
            <a:ext uri="{FF2B5EF4-FFF2-40B4-BE49-F238E27FC236}">
              <a16:creationId xmlns:a16="http://schemas.microsoft.com/office/drawing/2014/main" id="{59B1ABFC-11DE-4F4E-9189-9EA80EE27E4B}"/>
            </a:ext>
          </a:extLst>
        </xdr:cNvPr>
        <xdr:cNvCxnSpPr/>
      </xdr:nvCxnSpPr>
      <xdr:spPr>
        <a:xfrm>
          <a:off x="16431260" y="17995393"/>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136669</xdr:rowOff>
    </xdr:from>
    <xdr:ext cx="469744" cy="259045"/>
    <xdr:sp macro="" textlink="">
      <xdr:nvSpPr>
        <xdr:cNvPr id="923" name="n_1aveValue【公民館】&#10;一人当たり面積">
          <a:extLst>
            <a:ext uri="{FF2B5EF4-FFF2-40B4-BE49-F238E27FC236}">
              <a16:creationId xmlns:a16="http://schemas.microsoft.com/office/drawing/2014/main" id="{A63EF6F3-C969-4261-954F-B5FA949625D8}"/>
            </a:ext>
          </a:extLst>
        </xdr:cNvPr>
        <xdr:cNvSpPr txBox="1"/>
      </xdr:nvSpPr>
      <xdr:spPr>
        <a:xfrm>
          <a:off x="18561127" y="175712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161814</xdr:rowOff>
    </xdr:from>
    <xdr:ext cx="469744" cy="259045"/>
    <xdr:sp macro="" textlink="">
      <xdr:nvSpPr>
        <xdr:cNvPr id="924" name="n_2aveValue【公民館】&#10;一人当たり面積">
          <a:extLst>
            <a:ext uri="{FF2B5EF4-FFF2-40B4-BE49-F238E27FC236}">
              <a16:creationId xmlns:a16="http://schemas.microsoft.com/office/drawing/2014/main" id="{ABD59C4E-7729-466D-BBEE-6662CA6AFEE4}"/>
            </a:ext>
          </a:extLst>
        </xdr:cNvPr>
        <xdr:cNvSpPr txBox="1"/>
      </xdr:nvSpPr>
      <xdr:spPr>
        <a:xfrm>
          <a:off x="17776267" y="175963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157242</xdr:rowOff>
    </xdr:from>
    <xdr:ext cx="469744" cy="259045"/>
    <xdr:sp macro="" textlink="">
      <xdr:nvSpPr>
        <xdr:cNvPr id="925" name="n_3aveValue【公民館】&#10;一人当たり面積">
          <a:extLst>
            <a:ext uri="{FF2B5EF4-FFF2-40B4-BE49-F238E27FC236}">
              <a16:creationId xmlns:a16="http://schemas.microsoft.com/office/drawing/2014/main" id="{F9C33488-C4A7-4279-AA16-D043825F302D}"/>
            </a:ext>
          </a:extLst>
        </xdr:cNvPr>
        <xdr:cNvSpPr txBox="1"/>
      </xdr:nvSpPr>
      <xdr:spPr>
        <a:xfrm>
          <a:off x="17001567" y="175918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152671</xdr:rowOff>
    </xdr:from>
    <xdr:ext cx="469744" cy="259045"/>
    <xdr:sp macro="" textlink="">
      <xdr:nvSpPr>
        <xdr:cNvPr id="926" name="n_4aveValue【公民館】&#10;一人当たり面積">
          <a:extLst>
            <a:ext uri="{FF2B5EF4-FFF2-40B4-BE49-F238E27FC236}">
              <a16:creationId xmlns:a16="http://schemas.microsoft.com/office/drawing/2014/main" id="{C9796B98-1D5B-43D5-8073-CCFA12207FCD}"/>
            </a:ext>
          </a:extLst>
        </xdr:cNvPr>
        <xdr:cNvSpPr txBox="1"/>
      </xdr:nvSpPr>
      <xdr:spPr>
        <a:xfrm>
          <a:off x="16226867" y="175872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168419</xdr:rowOff>
    </xdr:from>
    <xdr:ext cx="469744" cy="259045"/>
    <xdr:sp macro="" textlink="">
      <xdr:nvSpPr>
        <xdr:cNvPr id="927" name="n_1mainValue【公民館】&#10;一人当たり面積">
          <a:extLst>
            <a:ext uri="{FF2B5EF4-FFF2-40B4-BE49-F238E27FC236}">
              <a16:creationId xmlns:a16="http://schemas.microsoft.com/office/drawing/2014/main" id="{444B0EB1-B762-4D76-A2E2-1E709E39D088}"/>
            </a:ext>
          </a:extLst>
        </xdr:cNvPr>
        <xdr:cNvSpPr txBox="1"/>
      </xdr:nvSpPr>
      <xdr:spPr>
        <a:xfrm>
          <a:off x="18561127" y="181058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154703</xdr:rowOff>
    </xdr:from>
    <xdr:ext cx="469744" cy="259045"/>
    <xdr:sp macro="" textlink="">
      <xdr:nvSpPr>
        <xdr:cNvPr id="928" name="n_2mainValue【公民館】&#10;一人当たり面積">
          <a:extLst>
            <a:ext uri="{FF2B5EF4-FFF2-40B4-BE49-F238E27FC236}">
              <a16:creationId xmlns:a16="http://schemas.microsoft.com/office/drawing/2014/main" id="{2D42F3BE-1852-4259-B5D0-472AAE2778EC}"/>
            </a:ext>
          </a:extLst>
        </xdr:cNvPr>
        <xdr:cNvSpPr txBox="1"/>
      </xdr:nvSpPr>
      <xdr:spPr>
        <a:xfrm>
          <a:off x="17776267" y="180921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99840</xdr:rowOff>
    </xdr:from>
    <xdr:ext cx="469744" cy="259045"/>
    <xdr:sp macro="" textlink="">
      <xdr:nvSpPr>
        <xdr:cNvPr id="929" name="n_3mainValue【公民館】&#10;一人当たり面積">
          <a:extLst>
            <a:ext uri="{FF2B5EF4-FFF2-40B4-BE49-F238E27FC236}">
              <a16:creationId xmlns:a16="http://schemas.microsoft.com/office/drawing/2014/main" id="{E9255B09-27A6-4ACB-B272-A1E661D8742A}"/>
            </a:ext>
          </a:extLst>
        </xdr:cNvPr>
        <xdr:cNvSpPr txBox="1"/>
      </xdr:nvSpPr>
      <xdr:spPr>
        <a:xfrm>
          <a:off x="17001567" y="180373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99840</xdr:rowOff>
    </xdr:from>
    <xdr:ext cx="469744" cy="259045"/>
    <xdr:sp macro="" textlink="">
      <xdr:nvSpPr>
        <xdr:cNvPr id="930" name="n_4mainValue【公民館】&#10;一人当たり面積">
          <a:extLst>
            <a:ext uri="{FF2B5EF4-FFF2-40B4-BE49-F238E27FC236}">
              <a16:creationId xmlns:a16="http://schemas.microsoft.com/office/drawing/2014/main" id="{D7B05727-3A05-4CA1-A892-D327DC6929D7}"/>
            </a:ext>
          </a:extLst>
        </xdr:cNvPr>
        <xdr:cNvSpPr txBox="1"/>
      </xdr:nvSpPr>
      <xdr:spPr>
        <a:xfrm>
          <a:off x="16226867" y="180373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31" name="正方形/長方形 930">
          <a:extLst>
            <a:ext uri="{FF2B5EF4-FFF2-40B4-BE49-F238E27FC236}">
              <a16:creationId xmlns:a16="http://schemas.microsoft.com/office/drawing/2014/main" id="{362BDAE1-E7B9-4F29-AAF5-414EBBBFDEDB}"/>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32" name="正方形/長方形 931">
          <a:extLst>
            <a:ext uri="{FF2B5EF4-FFF2-40B4-BE49-F238E27FC236}">
              <a16:creationId xmlns:a16="http://schemas.microsoft.com/office/drawing/2014/main" id="{FE19E65A-EE7B-4421-A667-B4830D51D22B}"/>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33" name="テキスト ボックス 932">
          <a:extLst>
            <a:ext uri="{FF2B5EF4-FFF2-40B4-BE49-F238E27FC236}">
              <a16:creationId xmlns:a16="http://schemas.microsoft.com/office/drawing/2014/main" id="{7007F96E-F458-4846-8643-4FBB90ADBE1F}"/>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類似団体内平均値と比較して、特に有形固定資産減価償却率が高くなっている（老朽化している）施設は、</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保育所</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であり、特に低くなっている施設は、</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橋りょう・トンネル</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公営住宅</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港湾・漁港</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となっている。</a:t>
          </a:r>
        </a:p>
        <a:p>
          <a:r>
            <a:rPr kumimoji="1" lang="ja-JP" altLang="en-US" sz="1300">
              <a:latin typeface="ＭＳ Ｐゴシック" panose="020B0600070205080204" pitchFamily="50" charset="-128"/>
              <a:ea typeface="ＭＳ Ｐゴシック" panose="020B0600070205080204" pitchFamily="50" charset="-128"/>
            </a:rPr>
            <a:t>　</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道路</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は、本市が保有する施設の中で、有形固定資産額が最も高く、年々増加傾向で全国・類似団体平均値を下回っているものの、県平均を上回っている。</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橋りょう・トンネル</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は、令和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年度に戸馳大橋架替工事が旧施設の除却を含めて完了したことから、令和元年度と比較して大幅に減少した。令和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年度は対前年度比で</a:t>
          </a:r>
          <a:r>
            <a:rPr kumimoji="1" lang="en-US" altLang="ja-JP" sz="1300">
              <a:latin typeface="ＭＳ Ｐゴシック" panose="020B0600070205080204" pitchFamily="50" charset="-128"/>
              <a:ea typeface="ＭＳ Ｐゴシック" panose="020B0600070205080204" pitchFamily="50" charset="-128"/>
            </a:rPr>
            <a:t>1.2</a:t>
          </a:r>
          <a:r>
            <a:rPr kumimoji="1" lang="ja-JP" altLang="en-US" sz="1300">
              <a:latin typeface="ＭＳ Ｐゴシック" panose="020B0600070205080204" pitchFamily="50" charset="-128"/>
              <a:ea typeface="ＭＳ Ｐゴシック" panose="020B0600070205080204" pitchFamily="50" charset="-128"/>
            </a:rPr>
            <a:t>ポイント上昇したものの、各平均（類似団体・全国・県）を下回っている。</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公営住宅</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は、市内</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か所に災害公営住宅を整備した令和元年度以降、類似団体平均を下回っている状況である。</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港湾・漁港</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は、合併以降に竣工した施設もあり、各平均（類似団体・全国・県）を大幅に下回っている。</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保育所</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は、民営化を進めた結果、合併当初（</a:t>
          </a:r>
          <a:r>
            <a:rPr kumimoji="1" lang="en-US" altLang="ja-JP" sz="1300">
              <a:latin typeface="ＭＳ Ｐゴシック" panose="020B0600070205080204" pitchFamily="50" charset="-128"/>
              <a:ea typeface="ＭＳ Ｐゴシック" panose="020B0600070205080204" pitchFamily="50" charset="-128"/>
            </a:rPr>
            <a:t>2005</a:t>
          </a:r>
          <a:r>
            <a:rPr kumimoji="1" lang="ja-JP" altLang="en-US" sz="1300">
              <a:latin typeface="ＭＳ Ｐゴシック" panose="020B0600070205080204" pitchFamily="50" charset="-128"/>
              <a:ea typeface="ＭＳ Ｐゴシック" panose="020B0600070205080204" pitchFamily="50" charset="-128"/>
            </a:rPr>
            <a:t>年）の</a:t>
          </a:r>
          <a:r>
            <a:rPr kumimoji="1" lang="en-US" altLang="ja-JP" sz="1300">
              <a:latin typeface="ＭＳ Ｐゴシック" panose="020B0600070205080204" pitchFamily="50" charset="-128"/>
              <a:ea typeface="ＭＳ Ｐゴシック" panose="020B0600070205080204" pitchFamily="50" charset="-128"/>
            </a:rPr>
            <a:t>7</a:t>
          </a:r>
          <a:r>
            <a:rPr kumimoji="1" lang="ja-JP" altLang="en-US" sz="1300">
              <a:latin typeface="ＭＳ Ｐゴシック" panose="020B0600070205080204" pitchFamily="50" charset="-128"/>
              <a:ea typeface="ＭＳ Ｐゴシック" panose="020B0600070205080204" pitchFamily="50" charset="-128"/>
            </a:rPr>
            <a:t>施設から</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施設（令和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年度末時点）となったものの、</a:t>
          </a:r>
          <a:r>
            <a:rPr kumimoji="1" lang="en-US" altLang="ja-JP" sz="1300">
              <a:latin typeface="ＭＳ Ｐゴシック" panose="020B0600070205080204" pitchFamily="50" charset="-128"/>
              <a:ea typeface="ＭＳ Ｐゴシック" panose="020B0600070205080204" pitchFamily="50" charset="-128"/>
            </a:rPr>
            <a:t>1969</a:t>
          </a:r>
          <a:r>
            <a:rPr kumimoji="1" lang="ja-JP" altLang="en-US" sz="1300">
              <a:latin typeface="ＭＳ Ｐゴシック" panose="020B0600070205080204" pitchFamily="50" charset="-128"/>
              <a:ea typeface="ＭＳ Ｐゴシック" panose="020B0600070205080204" pitchFamily="50" charset="-128"/>
            </a:rPr>
            <a:t>年から</a:t>
          </a:r>
          <a:r>
            <a:rPr kumimoji="1" lang="en-US" altLang="ja-JP" sz="1300">
              <a:latin typeface="ＭＳ Ｐゴシック" panose="020B0600070205080204" pitchFamily="50" charset="-128"/>
              <a:ea typeface="ＭＳ Ｐゴシック" panose="020B0600070205080204" pitchFamily="50" charset="-128"/>
            </a:rPr>
            <a:t>1975</a:t>
          </a:r>
          <a:r>
            <a:rPr kumimoji="1" lang="ja-JP" altLang="en-US" sz="1300">
              <a:latin typeface="ＭＳ Ｐゴシック" panose="020B0600070205080204" pitchFamily="50" charset="-128"/>
              <a:ea typeface="ＭＳ Ｐゴシック" panose="020B0600070205080204" pitchFamily="50" charset="-128"/>
            </a:rPr>
            <a:t>年に建築した保育所が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施設で、耐用年数を超過していることから各平均（類似団体・全国・県）を上回っている。今後も民営化により</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施設は譲渡する予定でるたため、施設数は減少する予定である。</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学校施設</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は、小中学校の建て替えを行っていることから、低下傾向で各平均（類似団体・全国・県）を下回つている。</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3224810A-DCEF-4266-B114-F7A946E2D6E0}"/>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EE96B489-ADC4-49CC-B2F9-EC98E2C64C5E}"/>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A235F17A-A20E-4E42-BB90-1CBC56F50478}"/>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4F0B828C-7C65-4530-9C94-38EBD5977E56}"/>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熊本県宇城市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C980D7D7-B80C-427F-85F5-06CE5F836A58}"/>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6AF2117F-8A42-476E-B5FD-33DC9DC45BFE}"/>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FA80C0AC-FDA7-437D-9047-3CD5DAE47CAC}"/>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A4A70476-A068-4FAB-800F-7958C8FDCAAC}"/>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39CC31FD-2AD6-4240-9C6D-5A8D5A32459C}"/>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EC540341-615F-49EA-954F-789294D9F518}"/>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57,981
57,432
188.61
37,608,565
36,440,534
878,043
18,333,181
42,782,318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6173D7E3-C189-4AEC-A97E-554FA990EE45}"/>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2491B187-C2C6-4730-A12F-20B947D254DD}"/>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F8ABED61-476F-48B3-AE62-6DEA92BB7939}"/>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9.1
22.9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AD73C1F5-6D89-4ECD-8A73-15BD372E4440}"/>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10255B78-DA78-4898-9584-2B0F10E9C3ED}"/>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19B5D8E6-9B54-4C30-BA69-7A955CDF94C2}"/>
            </a:ext>
          </a:extLst>
        </xdr:cNvPr>
        <xdr:cNvSpPr/>
      </xdr:nvSpPr>
      <xdr:spPr>
        <a:xfrm>
          <a:off x="6329680" y="1676400"/>
          <a:ext cx="30175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2343BE70-235E-45F9-A392-1AA0311B2BBD}"/>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52FB850B-EDDB-4D76-9300-1583E5495020}"/>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30A0BD0A-CC8F-4584-8E93-F74A9ECA66EB}"/>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731E61C5-F97F-4C9C-924A-FFE7A834C38C}"/>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CE769ADA-DD0D-4F9E-BEB7-036FEB32F567}"/>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A3F2378E-5111-4272-811A-8C4DB3444177}"/>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1A4F94B9-BDE3-4B01-8D15-E3427104427E}"/>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BAA7E71F-6BA3-47DA-B19C-E96596940013}"/>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95BF982B-651F-4959-A86A-B17B4741BABD}"/>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31156E37-58BA-4E92-B3F6-D4CB054D87A8}"/>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57A32C1F-3CC3-4EAE-94BC-0A9A0E4964C0}"/>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59C94235-95D0-4B05-8BEB-C225BF173C60}"/>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976183C7-497F-49DE-81EF-5412781F9C05}"/>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90F36293-3A11-4BD6-907E-EACDB01AE557}"/>
            </a:ext>
          </a:extLst>
        </xdr:cNvPr>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60A382C6-9EB2-40D6-8F08-6855B1D4E200}"/>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8CB5F691-5EDA-4995-A54E-A7E34CACDF91}"/>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641725ED-53A1-406C-B0B4-CD22A3FFA8E4}"/>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F83AA246-E425-4675-9A07-767BFDB8CEF5}"/>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9DE54E28-BEC7-4DDF-BDC5-5CD1A437F936}"/>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A6636DA3-C53C-4EBD-A9AA-806B03BF871A}"/>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3564F07F-7899-47AD-A9C9-04941716003A}"/>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948D0347-8781-4E55-8408-85FE45884011}"/>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231F085E-2E9D-4DA9-9F27-8448FF9E255F}"/>
            </a:ext>
          </a:extLst>
        </xdr:cNvPr>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F900C7FA-43B0-483C-A14D-C7464664B350}"/>
            </a:ext>
          </a:extLst>
        </xdr:cNvPr>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4A8B4C1C-60EC-4670-B255-DB9340D23A64}"/>
            </a:ext>
          </a:extLst>
        </xdr:cNvPr>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B861F12B-20F8-4D39-8A14-75CBB96BEBA0}"/>
            </a:ext>
          </a:extLst>
        </xdr:cNvPr>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5BC10ACF-0B5C-4EC7-A728-541E7CEE26B7}"/>
            </a:ext>
          </a:extLst>
        </xdr:cNvPr>
        <xdr:cNvCxnSpPr/>
      </xdr:nvCxnSpPr>
      <xdr:spPr>
        <a:xfrm>
          <a:off x="670560" y="713340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301614B1-C3E9-447D-8217-ABFC5141D227}"/>
            </a:ext>
          </a:extLst>
        </xdr:cNvPr>
        <xdr:cNvSpPr txBox="1"/>
      </xdr:nvSpPr>
      <xdr:spPr>
        <a:xfrm>
          <a:off x="271961" y="69949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AF9C481D-9E20-4574-9A95-13BE4CE8A4D7}"/>
            </a:ext>
          </a:extLst>
        </xdr:cNvPr>
        <xdr:cNvCxnSpPr/>
      </xdr:nvCxnSpPr>
      <xdr:spPr>
        <a:xfrm>
          <a:off x="670560" y="681445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2EB6683E-6DF5-4D9E-9486-B3BD73B5EDF5}"/>
            </a:ext>
          </a:extLst>
        </xdr:cNvPr>
        <xdr:cNvSpPr txBox="1"/>
      </xdr:nvSpPr>
      <xdr:spPr>
        <a:xfrm>
          <a:off x="336081" y="667604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38F9FCBD-2620-4C46-A34D-A0468B448734}"/>
            </a:ext>
          </a:extLst>
        </xdr:cNvPr>
        <xdr:cNvCxnSpPr/>
      </xdr:nvCxnSpPr>
      <xdr:spPr>
        <a:xfrm>
          <a:off x="670560" y="649550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EDC50144-B010-45C0-BC90-DF273FECF55B}"/>
            </a:ext>
          </a:extLst>
        </xdr:cNvPr>
        <xdr:cNvSpPr txBox="1"/>
      </xdr:nvSpPr>
      <xdr:spPr>
        <a:xfrm>
          <a:off x="336081" y="63570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46093B2C-7ACF-4027-A701-977873B3571C}"/>
            </a:ext>
          </a:extLst>
        </xdr:cNvPr>
        <xdr:cNvCxnSpPr/>
      </xdr:nvCxnSpPr>
      <xdr:spPr>
        <a:xfrm>
          <a:off x="670560" y="617655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D8F8ED97-C569-4506-887A-E64A35DC6D9B}"/>
            </a:ext>
          </a:extLst>
        </xdr:cNvPr>
        <xdr:cNvSpPr txBox="1"/>
      </xdr:nvSpPr>
      <xdr:spPr>
        <a:xfrm>
          <a:off x="336081" y="60381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27B38D31-46D7-4B11-A45B-39FC6351C5E9}"/>
            </a:ext>
          </a:extLst>
        </xdr:cNvPr>
        <xdr:cNvCxnSpPr/>
      </xdr:nvCxnSpPr>
      <xdr:spPr>
        <a:xfrm>
          <a:off x="670560" y="585760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86014B5F-384F-4671-A42D-1C3FD30C90DD}"/>
            </a:ext>
          </a:extLst>
        </xdr:cNvPr>
        <xdr:cNvSpPr txBox="1"/>
      </xdr:nvSpPr>
      <xdr:spPr>
        <a:xfrm>
          <a:off x="336081" y="571538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5681FE5D-4E3C-43B0-9185-2CD65167EF5C}"/>
            </a:ext>
          </a:extLst>
        </xdr:cNvPr>
        <xdr:cNvCxnSpPr/>
      </xdr:nvCxnSpPr>
      <xdr:spPr>
        <a:xfrm>
          <a:off x="670560" y="553484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FA8BBA58-8D40-4713-837A-4A954FE48F9E}"/>
            </a:ext>
          </a:extLst>
        </xdr:cNvPr>
        <xdr:cNvSpPr txBox="1"/>
      </xdr:nvSpPr>
      <xdr:spPr>
        <a:xfrm>
          <a:off x="377341" y="539642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A58BF057-6B4D-4633-A859-E63392B835C4}"/>
            </a:ext>
          </a:extLst>
        </xdr:cNvPr>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a16="http://schemas.microsoft.com/office/drawing/2014/main" id="{1CE65FC5-D4B6-4185-A044-DB0D85570364}"/>
            </a:ext>
          </a:extLst>
        </xdr:cNvPr>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112123</xdr:rowOff>
    </xdr:from>
    <xdr:to>
      <xdr:col>24</xdr:col>
      <xdr:colOff>62865</xdr:colOff>
      <xdr:row>42</xdr:row>
      <xdr:rowOff>92528</xdr:rowOff>
    </xdr:to>
    <xdr:cxnSp macro="">
      <xdr:nvCxnSpPr>
        <xdr:cNvPr id="58" name="直線コネクタ 57">
          <a:extLst>
            <a:ext uri="{FF2B5EF4-FFF2-40B4-BE49-F238E27FC236}">
              <a16:creationId xmlns:a16="http://schemas.microsoft.com/office/drawing/2014/main" id="{4232DB66-454D-4177-82DD-795125189E3C}"/>
            </a:ext>
          </a:extLst>
        </xdr:cNvPr>
        <xdr:cNvCxnSpPr/>
      </xdr:nvCxnSpPr>
      <xdr:spPr>
        <a:xfrm flipV="1">
          <a:off x="4086225" y="5644243"/>
          <a:ext cx="0" cy="14891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96355</xdr:rowOff>
    </xdr:from>
    <xdr:ext cx="469744" cy="259045"/>
    <xdr:sp macro="" textlink="">
      <xdr:nvSpPr>
        <xdr:cNvPr id="59" name="【図書館】&#10;有形固定資産減価償却率最小値テキスト">
          <a:extLst>
            <a:ext uri="{FF2B5EF4-FFF2-40B4-BE49-F238E27FC236}">
              <a16:creationId xmlns:a16="http://schemas.microsoft.com/office/drawing/2014/main" id="{C723A990-EEA9-4A38-9F86-585C22280529}"/>
            </a:ext>
          </a:extLst>
        </xdr:cNvPr>
        <xdr:cNvSpPr txBox="1"/>
      </xdr:nvSpPr>
      <xdr:spPr>
        <a:xfrm>
          <a:off x="4124960" y="71372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92528</xdr:rowOff>
    </xdr:from>
    <xdr:to>
      <xdr:col>24</xdr:col>
      <xdr:colOff>152400</xdr:colOff>
      <xdr:row>42</xdr:row>
      <xdr:rowOff>92528</xdr:rowOff>
    </xdr:to>
    <xdr:cxnSp macro="">
      <xdr:nvCxnSpPr>
        <xdr:cNvPr id="60" name="直線コネクタ 59">
          <a:extLst>
            <a:ext uri="{FF2B5EF4-FFF2-40B4-BE49-F238E27FC236}">
              <a16:creationId xmlns:a16="http://schemas.microsoft.com/office/drawing/2014/main" id="{B01EE078-4B15-4804-B38A-C14E684AE7CA}"/>
            </a:ext>
          </a:extLst>
        </xdr:cNvPr>
        <xdr:cNvCxnSpPr/>
      </xdr:nvCxnSpPr>
      <xdr:spPr>
        <a:xfrm>
          <a:off x="4020820" y="713340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58800</xdr:rowOff>
    </xdr:from>
    <xdr:ext cx="340478" cy="259045"/>
    <xdr:sp macro="" textlink="">
      <xdr:nvSpPr>
        <xdr:cNvPr id="61" name="【図書館】&#10;有形固定資産減価償却率最大値テキスト">
          <a:extLst>
            <a:ext uri="{FF2B5EF4-FFF2-40B4-BE49-F238E27FC236}">
              <a16:creationId xmlns:a16="http://schemas.microsoft.com/office/drawing/2014/main" id="{F64D1CC8-8E68-4AC2-850D-7850011BB9BC}"/>
            </a:ext>
          </a:extLst>
        </xdr:cNvPr>
        <xdr:cNvSpPr txBox="1"/>
      </xdr:nvSpPr>
      <xdr:spPr>
        <a:xfrm>
          <a:off x="4124960" y="542328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112123</xdr:rowOff>
    </xdr:from>
    <xdr:to>
      <xdr:col>24</xdr:col>
      <xdr:colOff>152400</xdr:colOff>
      <xdr:row>33</xdr:row>
      <xdr:rowOff>112123</xdr:rowOff>
    </xdr:to>
    <xdr:cxnSp macro="">
      <xdr:nvCxnSpPr>
        <xdr:cNvPr id="62" name="直線コネクタ 61">
          <a:extLst>
            <a:ext uri="{FF2B5EF4-FFF2-40B4-BE49-F238E27FC236}">
              <a16:creationId xmlns:a16="http://schemas.microsoft.com/office/drawing/2014/main" id="{A107DDE9-4ECC-42D2-9EF4-1C619FC46194}"/>
            </a:ext>
          </a:extLst>
        </xdr:cNvPr>
        <xdr:cNvCxnSpPr/>
      </xdr:nvCxnSpPr>
      <xdr:spPr>
        <a:xfrm>
          <a:off x="4020820" y="564424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35</xdr:row>
      <xdr:rowOff>129920</xdr:rowOff>
    </xdr:from>
    <xdr:ext cx="405111" cy="259045"/>
    <xdr:sp macro="" textlink="">
      <xdr:nvSpPr>
        <xdr:cNvPr id="63" name="【図書館】&#10;有形固定資産減価償却率平均値テキスト">
          <a:extLst>
            <a:ext uri="{FF2B5EF4-FFF2-40B4-BE49-F238E27FC236}">
              <a16:creationId xmlns:a16="http://schemas.microsoft.com/office/drawing/2014/main" id="{A634CF9F-648D-429D-8ED9-7573FB587153}"/>
            </a:ext>
          </a:extLst>
        </xdr:cNvPr>
        <xdr:cNvSpPr txBox="1"/>
      </xdr:nvSpPr>
      <xdr:spPr>
        <a:xfrm>
          <a:off x="4124960" y="599732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107043</xdr:rowOff>
    </xdr:from>
    <xdr:to>
      <xdr:col>24</xdr:col>
      <xdr:colOff>114300</xdr:colOff>
      <xdr:row>37</xdr:row>
      <xdr:rowOff>37193</xdr:rowOff>
    </xdr:to>
    <xdr:sp macro="" textlink="">
      <xdr:nvSpPr>
        <xdr:cNvPr id="64" name="フローチャート: 判断 63">
          <a:extLst>
            <a:ext uri="{FF2B5EF4-FFF2-40B4-BE49-F238E27FC236}">
              <a16:creationId xmlns:a16="http://schemas.microsoft.com/office/drawing/2014/main" id="{34736B0C-9E5C-49A8-861E-06EFA4123168}"/>
            </a:ext>
          </a:extLst>
        </xdr:cNvPr>
        <xdr:cNvSpPr/>
      </xdr:nvSpPr>
      <xdr:spPr>
        <a:xfrm>
          <a:off x="4036060" y="614208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120106</xdr:rowOff>
    </xdr:from>
    <xdr:to>
      <xdr:col>20</xdr:col>
      <xdr:colOff>38100</xdr:colOff>
      <xdr:row>37</xdr:row>
      <xdr:rowOff>50256</xdr:rowOff>
    </xdr:to>
    <xdr:sp macro="" textlink="">
      <xdr:nvSpPr>
        <xdr:cNvPr id="65" name="フローチャート: 判断 64">
          <a:extLst>
            <a:ext uri="{FF2B5EF4-FFF2-40B4-BE49-F238E27FC236}">
              <a16:creationId xmlns:a16="http://schemas.microsoft.com/office/drawing/2014/main" id="{E0486007-166A-4961-B10E-AE1DAF553161}"/>
            </a:ext>
          </a:extLst>
        </xdr:cNvPr>
        <xdr:cNvSpPr/>
      </xdr:nvSpPr>
      <xdr:spPr>
        <a:xfrm>
          <a:off x="3312160" y="615514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111942</xdr:rowOff>
    </xdr:from>
    <xdr:to>
      <xdr:col>15</xdr:col>
      <xdr:colOff>101600</xdr:colOff>
      <xdr:row>37</xdr:row>
      <xdr:rowOff>42092</xdr:rowOff>
    </xdr:to>
    <xdr:sp macro="" textlink="">
      <xdr:nvSpPr>
        <xdr:cNvPr id="66" name="フローチャート: 判断 65">
          <a:extLst>
            <a:ext uri="{FF2B5EF4-FFF2-40B4-BE49-F238E27FC236}">
              <a16:creationId xmlns:a16="http://schemas.microsoft.com/office/drawing/2014/main" id="{2EA0C4DB-64DA-41DD-B907-975224726695}"/>
            </a:ext>
          </a:extLst>
        </xdr:cNvPr>
        <xdr:cNvSpPr/>
      </xdr:nvSpPr>
      <xdr:spPr>
        <a:xfrm>
          <a:off x="2514600" y="614698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138067</xdr:rowOff>
    </xdr:from>
    <xdr:to>
      <xdr:col>10</xdr:col>
      <xdr:colOff>165100</xdr:colOff>
      <xdr:row>37</xdr:row>
      <xdr:rowOff>68217</xdr:rowOff>
    </xdr:to>
    <xdr:sp macro="" textlink="">
      <xdr:nvSpPr>
        <xdr:cNvPr id="67" name="フローチャート: 判断 66">
          <a:extLst>
            <a:ext uri="{FF2B5EF4-FFF2-40B4-BE49-F238E27FC236}">
              <a16:creationId xmlns:a16="http://schemas.microsoft.com/office/drawing/2014/main" id="{63166E69-614C-4B70-B866-27E92354BDB0}"/>
            </a:ext>
          </a:extLst>
        </xdr:cNvPr>
        <xdr:cNvSpPr/>
      </xdr:nvSpPr>
      <xdr:spPr>
        <a:xfrm>
          <a:off x="1739900" y="617310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17236</xdr:rowOff>
    </xdr:from>
    <xdr:to>
      <xdr:col>6</xdr:col>
      <xdr:colOff>38100</xdr:colOff>
      <xdr:row>37</xdr:row>
      <xdr:rowOff>118836</xdr:rowOff>
    </xdr:to>
    <xdr:sp macro="" textlink="">
      <xdr:nvSpPr>
        <xdr:cNvPr id="68" name="フローチャート: 判断 67">
          <a:extLst>
            <a:ext uri="{FF2B5EF4-FFF2-40B4-BE49-F238E27FC236}">
              <a16:creationId xmlns:a16="http://schemas.microsoft.com/office/drawing/2014/main" id="{8B7FF944-3B15-4271-BF0E-F221E4377126}"/>
            </a:ext>
          </a:extLst>
        </xdr:cNvPr>
        <xdr:cNvSpPr/>
      </xdr:nvSpPr>
      <xdr:spPr>
        <a:xfrm>
          <a:off x="965200" y="621991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2FABBF6E-67F2-4F0D-92A1-9E339C6C5E22}"/>
            </a:ext>
          </a:extLst>
        </xdr:cNvPr>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6608E74D-E97A-43B9-879D-C0FFAB49BB2F}"/>
            </a:ext>
          </a:extLst>
        </xdr:cNvPr>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14D92F05-4D39-4B52-BAED-F21F072ECEF8}"/>
            </a:ext>
          </a:extLst>
        </xdr:cNvPr>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DB4B44F2-0012-4707-AE14-A3EBB7E2BC83}"/>
            </a:ext>
          </a:extLst>
        </xdr:cNvPr>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21362FF7-EFA1-48E9-953C-5F2B0298D03B}"/>
            </a:ext>
          </a:extLst>
        </xdr:cNvPr>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138067</xdr:rowOff>
    </xdr:from>
    <xdr:to>
      <xdr:col>24</xdr:col>
      <xdr:colOff>114300</xdr:colOff>
      <xdr:row>37</xdr:row>
      <xdr:rowOff>68217</xdr:rowOff>
    </xdr:to>
    <xdr:sp macro="" textlink="">
      <xdr:nvSpPr>
        <xdr:cNvPr id="74" name="楕円 73">
          <a:extLst>
            <a:ext uri="{FF2B5EF4-FFF2-40B4-BE49-F238E27FC236}">
              <a16:creationId xmlns:a16="http://schemas.microsoft.com/office/drawing/2014/main" id="{4FDA4E92-DF9E-462D-82AD-28278AF057A1}"/>
            </a:ext>
          </a:extLst>
        </xdr:cNvPr>
        <xdr:cNvSpPr/>
      </xdr:nvSpPr>
      <xdr:spPr>
        <a:xfrm>
          <a:off x="4036060" y="617310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116494</xdr:rowOff>
    </xdr:from>
    <xdr:ext cx="405111" cy="259045"/>
    <xdr:sp macro="" textlink="">
      <xdr:nvSpPr>
        <xdr:cNvPr id="75" name="【図書館】&#10;有形固定資産減価償却率該当値テキスト">
          <a:extLst>
            <a:ext uri="{FF2B5EF4-FFF2-40B4-BE49-F238E27FC236}">
              <a16:creationId xmlns:a16="http://schemas.microsoft.com/office/drawing/2014/main" id="{82BEE3EC-2753-4C8E-9744-8A2108AC15B1}"/>
            </a:ext>
          </a:extLst>
        </xdr:cNvPr>
        <xdr:cNvSpPr txBox="1"/>
      </xdr:nvSpPr>
      <xdr:spPr>
        <a:xfrm>
          <a:off x="4124960" y="61515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116840</xdr:rowOff>
    </xdr:from>
    <xdr:to>
      <xdr:col>20</xdr:col>
      <xdr:colOff>38100</xdr:colOff>
      <xdr:row>38</xdr:row>
      <xdr:rowOff>46990</xdr:rowOff>
    </xdr:to>
    <xdr:sp macro="" textlink="">
      <xdr:nvSpPr>
        <xdr:cNvPr id="76" name="楕円 75">
          <a:extLst>
            <a:ext uri="{FF2B5EF4-FFF2-40B4-BE49-F238E27FC236}">
              <a16:creationId xmlns:a16="http://schemas.microsoft.com/office/drawing/2014/main" id="{D48D8B30-E2A7-406C-A9B3-30515A24D127}"/>
            </a:ext>
          </a:extLst>
        </xdr:cNvPr>
        <xdr:cNvSpPr/>
      </xdr:nvSpPr>
      <xdr:spPr>
        <a:xfrm>
          <a:off x="3312160" y="631952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17417</xdr:rowOff>
    </xdr:from>
    <xdr:to>
      <xdr:col>24</xdr:col>
      <xdr:colOff>63500</xdr:colOff>
      <xdr:row>37</xdr:row>
      <xdr:rowOff>167640</xdr:rowOff>
    </xdr:to>
    <xdr:cxnSp macro="">
      <xdr:nvCxnSpPr>
        <xdr:cNvPr id="77" name="直線コネクタ 76">
          <a:extLst>
            <a:ext uri="{FF2B5EF4-FFF2-40B4-BE49-F238E27FC236}">
              <a16:creationId xmlns:a16="http://schemas.microsoft.com/office/drawing/2014/main" id="{D2482E68-3322-4DE2-BAE8-918E4A3516C4}"/>
            </a:ext>
          </a:extLst>
        </xdr:cNvPr>
        <xdr:cNvCxnSpPr/>
      </xdr:nvCxnSpPr>
      <xdr:spPr>
        <a:xfrm flipV="1">
          <a:off x="3355340" y="6220097"/>
          <a:ext cx="731520" cy="150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71120</xdr:rowOff>
    </xdr:from>
    <xdr:to>
      <xdr:col>15</xdr:col>
      <xdr:colOff>101600</xdr:colOff>
      <xdr:row>38</xdr:row>
      <xdr:rowOff>1270</xdr:rowOff>
    </xdr:to>
    <xdr:sp macro="" textlink="">
      <xdr:nvSpPr>
        <xdr:cNvPr id="78" name="楕円 77">
          <a:extLst>
            <a:ext uri="{FF2B5EF4-FFF2-40B4-BE49-F238E27FC236}">
              <a16:creationId xmlns:a16="http://schemas.microsoft.com/office/drawing/2014/main" id="{6DF02DD5-79F5-437E-B971-A298DD34EEB5}"/>
            </a:ext>
          </a:extLst>
        </xdr:cNvPr>
        <xdr:cNvSpPr/>
      </xdr:nvSpPr>
      <xdr:spPr>
        <a:xfrm>
          <a:off x="2514600" y="62738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121920</xdr:rowOff>
    </xdr:from>
    <xdr:to>
      <xdr:col>19</xdr:col>
      <xdr:colOff>177800</xdr:colOff>
      <xdr:row>37</xdr:row>
      <xdr:rowOff>167640</xdr:rowOff>
    </xdr:to>
    <xdr:cxnSp macro="">
      <xdr:nvCxnSpPr>
        <xdr:cNvPr id="79" name="直線コネクタ 78">
          <a:extLst>
            <a:ext uri="{FF2B5EF4-FFF2-40B4-BE49-F238E27FC236}">
              <a16:creationId xmlns:a16="http://schemas.microsoft.com/office/drawing/2014/main" id="{8595D620-B727-4BFD-B582-C846D26AA487}"/>
            </a:ext>
          </a:extLst>
        </xdr:cNvPr>
        <xdr:cNvCxnSpPr/>
      </xdr:nvCxnSpPr>
      <xdr:spPr>
        <a:xfrm>
          <a:off x="2565400" y="6324600"/>
          <a:ext cx="78994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27033</xdr:rowOff>
    </xdr:from>
    <xdr:to>
      <xdr:col>10</xdr:col>
      <xdr:colOff>165100</xdr:colOff>
      <xdr:row>37</xdr:row>
      <xdr:rowOff>128633</xdr:rowOff>
    </xdr:to>
    <xdr:sp macro="" textlink="">
      <xdr:nvSpPr>
        <xdr:cNvPr id="80" name="楕円 79">
          <a:extLst>
            <a:ext uri="{FF2B5EF4-FFF2-40B4-BE49-F238E27FC236}">
              <a16:creationId xmlns:a16="http://schemas.microsoft.com/office/drawing/2014/main" id="{EC1DE444-7B4F-457A-92D4-7728122C7825}"/>
            </a:ext>
          </a:extLst>
        </xdr:cNvPr>
        <xdr:cNvSpPr/>
      </xdr:nvSpPr>
      <xdr:spPr>
        <a:xfrm>
          <a:off x="1739900" y="6229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77833</xdr:rowOff>
    </xdr:from>
    <xdr:to>
      <xdr:col>15</xdr:col>
      <xdr:colOff>50800</xdr:colOff>
      <xdr:row>37</xdr:row>
      <xdr:rowOff>121920</xdr:rowOff>
    </xdr:to>
    <xdr:cxnSp macro="">
      <xdr:nvCxnSpPr>
        <xdr:cNvPr id="81" name="直線コネクタ 80">
          <a:extLst>
            <a:ext uri="{FF2B5EF4-FFF2-40B4-BE49-F238E27FC236}">
              <a16:creationId xmlns:a16="http://schemas.microsoft.com/office/drawing/2014/main" id="{F19DC8EF-2400-4B10-AFD3-C29DC25C0103}"/>
            </a:ext>
          </a:extLst>
        </xdr:cNvPr>
        <xdr:cNvCxnSpPr/>
      </xdr:nvCxnSpPr>
      <xdr:spPr>
        <a:xfrm>
          <a:off x="1790700" y="6280513"/>
          <a:ext cx="7747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152763</xdr:rowOff>
    </xdr:from>
    <xdr:to>
      <xdr:col>6</xdr:col>
      <xdr:colOff>38100</xdr:colOff>
      <xdr:row>37</xdr:row>
      <xdr:rowOff>82913</xdr:rowOff>
    </xdr:to>
    <xdr:sp macro="" textlink="">
      <xdr:nvSpPr>
        <xdr:cNvPr id="82" name="楕円 81">
          <a:extLst>
            <a:ext uri="{FF2B5EF4-FFF2-40B4-BE49-F238E27FC236}">
              <a16:creationId xmlns:a16="http://schemas.microsoft.com/office/drawing/2014/main" id="{085C3CC2-9B1C-4EAE-91BC-F2566A96591F}"/>
            </a:ext>
          </a:extLst>
        </xdr:cNvPr>
        <xdr:cNvSpPr/>
      </xdr:nvSpPr>
      <xdr:spPr>
        <a:xfrm>
          <a:off x="965200" y="618780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32113</xdr:rowOff>
    </xdr:from>
    <xdr:to>
      <xdr:col>10</xdr:col>
      <xdr:colOff>114300</xdr:colOff>
      <xdr:row>37</xdr:row>
      <xdr:rowOff>77833</xdr:rowOff>
    </xdr:to>
    <xdr:cxnSp macro="">
      <xdr:nvCxnSpPr>
        <xdr:cNvPr id="83" name="直線コネクタ 82">
          <a:extLst>
            <a:ext uri="{FF2B5EF4-FFF2-40B4-BE49-F238E27FC236}">
              <a16:creationId xmlns:a16="http://schemas.microsoft.com/office/drawing/2014/main" id="{22F83D98-320C-43DB-BCB0-F57706273A2F}"/>
            </a:ext>
          </a:extLst>
        </xdr:cNvPr>
        <xdr:cNvCxnSpPr/>
      </xdr:nvCxnSpPr>
      <xdr:spPr>
        <a:xfrm>
          <a:off x="1008380" y="6234793"/>
          <a:ext cx="78232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66783</xdr:rowOff>
    </xdr:from>
    <xdr:ext cx="405111" cy="259045"/>
    <xdr:sp macro="" textlink="">
      <xdr:nvSpPr>
        <xdr:cNvPr id="84" name="n_1aveValue【図書館】&#10;有形固定資産減価償却率">
          <a:extLst>
            <a:ext uri="{FF2B5EF4-FFF2-40B4-BE49-F238E27FC236}">
              <a16:creationId xmlns:a16="http://schemas.microsoft.com/office/drawing/2014/main" id="{056C469C-B067-4053-BA13-226EC250C2CD}"/>
            </a:ext>
          </a:extLst>
        </xdr:cNvPr>
        <xdr:cNvSpPr txBox="1"/>
      </xdr:nvSpPr>
      <xdr:spPr>
        <a:xfrm>
          <a:off x="3170564" y="59341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58619</xdr:rowOff>
    </xdr:from>
    <xdr:ext cx="405111" cy="259045"/>
    <xdr:sp macro="" textlink="">
      <xdr:nvSpPr>
        <xdr:cNvPr id="85" name="n_2aveValue【図書館】&#10;有形固定資産減価償却率">
          <a:extLst>
            <a:ext uri="{FF2B5EF4-FFF2-40B4-BE49-F238E27FC236}">
              <a16:creationId xmlns:a16="http://schemas.microsoft.com/office/drawing/2014/main" id="{0798D50A-7F92-4523-8270-962D8EB49CF2}"/>
            </a:ext>
          </a:extLst>
        </xdr:cNvPr>
        <xdr:cNvSpPr txBox="1"/>
      </xdr:nvSpPr>
      <xdr:spPr>
        <a:xfrm>
          <a:off x="2385704" y="59260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84744</xdr:rowOff>
    </xdr:from>
    <xdr:ext cx="405111" cy="259045"/>
    <xdr:sp macro="" textlink="">
      <xdr:nvSpPr>
        <xdr:cNvPr id="86" name="n_3aveValue【図書館】&#10;有形固定資産減価償却率">
          <a:extLst>
            <a:ext uri="{FF2B5EF4-FFF2-40B4-BE49-F238E27FC236}">
              <a16:creationId xmlns:a16="http://schemas.microsoft.com/office/drawing/2014/main" id="{DDC8DE25-9168-47B2-B302-DF428B6476D1}"/>
            </a:ext>
          </a:extLst>
        </xdr:cNvPr>
        <xdr:cNvSpPr txBox="1"/>
      </xdr:nvSpPr>
      <xdr:spPr>
        <a:xfrm>
          <a:off x="1611004" y="59521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109963</xdr:rowOff>
    </xdr:from>
    <xdr:ext cx="405111" cy="259045"/>
    <xdr:sp macro="" textlink="">
      <xdr:nvSpPr>
        <xdr:cNvPr id="87" name="n_4aveValue【図書館】&#10;有形固定資産減価償却率">
          <a:extLst>
            <a:ext uri="{FF2B5EF4-FFF2-40B4-BE49-F238E27FC236}">
              <a16:creationId xmlns:a16="http://schemas.microsoft.com/office/drawing/2014/main" id="{C35AEF83-1F44-4A23-8967-B5803F84B78E}"/>
            </a:ext>
          </a:extLst>
        </xdr:cNvPr>
        <xdr:cNvSpPr txBox="1"/>
      </xdr:nvSpPr>
      <xdr:spPr>
        <a:xfrm>
          <a:off x="836304" y="63126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38</xdr:row>
      <xdr:rowOff>38117</xdr:rowOff>
    </xdr:from>
    <xdr:ext cx="405111" cy="259045"/>
    <xdr:sp macro="" textlink="">
      <xdr:nvSpPr>
        <xdr:cNvPr id="88" name="n_1mainValue【図書館】&#10;有形固定資産減価償却率">
          <a:extLst>
            <a:ext uri="{FF2B5EF4-FFF2-40B4-BE49-F238E27FC236}">
              <a16:creationId xmlns:a16="http://schemas.microsoft.com/office/drawing/2014/main" id="{DCD1EBD9-8879-469B-A410-62AEFF8E5674}"/>
            </a:ext>
          </a:extLst>
        </xdr:cNvPr>
        <xdr:cNvSpPr txBox="1"/>
      </xdr:nvSpPr>
      <xdr:spPr>
        <a:xfrm>
          <a:off x="3170564" y="6408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163847</xdr:rowOff>
    </xdr:from>
    <xdr:ext cx="405111" cy="259045"/>
    <xdr:sp macro="" textlink="">
      <xdr:nvSpPr>
        <xdr:cNvPr id="89" name="n_2mainValue【図書館】&#10;有形固定資産減価償却率">
          <a:extLst>
            <a:ext uri="{FF2B5EF4-FFF2-40B4-BE49-F238E27FC236}">
              <a16:creationId xmlns:a16="http://schemas.microsoft.com/office/drawing/2014/main" id="{8184D55E-B646-4DC7-8CCF-D70AC1B55E9F}"/>
            </a:ext>
          </a:extLst>
        </xdr:cNvPr>
        <xdr:cNvSpPr txBox="1"/>
      </xdr:nvSpPr>
      <xdr:spPr>
        <a:xfrm>
          <a:off x="2385704" y="6366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119760</xdr:rowOff>
    </xdr:from>
    <xdr:ext cx="405111" cy="259045"/>
    <xdr:sp macro="" textlink="">
      <xdr:nvSpPr>
        <xdr:cNvPr id="90" name="n_3mainValue【図書館】&#10;有形固定資産減価償却率">
          <a:extLst>
            <a:ext uri="{FF2B5EF4-FFF2-40B4-BE49-F238E27FC236}">
              <a16:creationId xmlns:a16="http://schemas.microsoft.com/office/drawing/2014/main" id="{BA6A4925-1A31-43F1-9F9A-2B193650BF9A}"/>
            </a:ext>
          </a:extLst>
        </xdr:cNvPr>
        <xdr:cNvSpPr txBox="1"/>
      </xdr:nvSpPr>
      <xdr:spPr>
        <a:xfrm>
          <a:off x="1611004" y="63224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99440</xdr:rowOff>
    </xdr:from>
    <xdr:ext cx="405111" cy="259045"/>
    <xdr:sp macro="" textlink="">
      <xdr:nvSpPr>
        <xdr:cNvPr id="91" name="n_4mainValue【図書館】&#10;有形固定資産減価償却率">
          <a:extLst>
            <a:ext uri="{FF2B5EF4-FFF2-40B4-BE49-F238E27FC236}">
              <a16:creationId xmlns:a16="http://schemas.microsoft.com/office/drawing/2014/main" id="{F27771B9-5F38-41BB-AE76-D720D950A678}"/>
            </a:ext>
          </a:extLst>
        </xdr:cNvPr>
        <xdr:cNvSpPr txBox="1"/>
      </xdr:nvSpPr>
      <xdr:spPr>
        <a:xfrm>
          <a:off x="836304" y="59668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67735342-74F1-4BFE-B468-FAEF09D16F83}"/>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03335DB5-1B9C-4335-9959-2776E8FF58B9}"/>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C1A38197-5426-41FD-959B-702D2442CC3E}"/>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CA35A4FF-9D9E-4D7F-B3B6-6BC08D7CD1A4}"/>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7693B54A-176F-4A4B-A39B-A262C669ACB5}"/>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EBDA1B8B-FA69-4D04-BA00-D71B4B6D9001}"/>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004DAEF7-8ADA-43AD-80AE-0A1A4177A244}"/>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BCA3CC8B-E7D7-445F-A7B2-E64C56872354}"/>
            </a:ext>
          </a:extLst>
        </xdr:cNvPr>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a:extLst>
            <a:ext uri="{FF2B5EF4-FFF2-40B4-BE49-F238E27FC236}">
              <a16:creationId xmlns:a16="http://schemas.microsoft.com/office/drawing/2014/main" id="{35A980E8-2B46-416A-BFCB-8F0817820B7B}"/>
            </a:ext>
          </a:extLst>
        </xdr:cNvPr>
        <xdr:cNvSpPr txBox="1"/>
      </xdr:nvSpPr>
      <xdr:spPr>
        <a:xfrm>
          <a:off x="578866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44F38FBD-3A1E-44FC-8653-35FE1D5956EC}"/>
            </a:ext>
          </a:extLst>
        </xdr:cNvPr>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43</xdr:row>
      <xdr:rowOff>105427</xdr:rowOff>
    </xdr:from>
    <xdr:ext cx="467179" cy="259045"/>
    <xdr:sp macro="" textlink="">
      <xdr:nvSpPr>
        <xdr:cNvPr id="102" name="テキスト ボックス 101">
          <a:extLst>
            <a:ext uri="{FF2B5EF4-FFF2-40B4-BE49-F238E27FC236}">
              <a16:creationId xmlns:a16="http://schemas.microsoft.com/office/drawing/2014/main" id="{D2BB73A0-C2E7-4B3C-9D0E-468902536CE5}"/>
            </a:ext>
          </a:extLst>
        </xdr:cNvPr>
        <xdr:cNvSpPr txBox="1"/>
      </xdr:nvSpPr>
      <xdr:spPr>
        <a:xfrm>
          <a:off x="540530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42</xdr:row>
      <xdr:rowOff>92528</xdr:rowOff>
    </xdr:from>
    <xdr:to>
      <xdr:col>59</xdr:col>
      <xdr:colOff>50800</xdr:colOff>
      <xdr:row>42</xdr:row>
      <xdr:rowOff>92528</xdr:rowOff>
    </xdr:to>
    <xdr:cxnSp macro="">
      <xdr:nvCxnSpPr>
        <xdr:cNvPr id="103" name="直線コネクタ 102">
          <a:extLst>
            <a:ext uri="{FF2B5EF4-FFF2-40B4-BE49-F238E27FC236}">
              <a16:creationId xmlns:a16="http://schemas.microsoft.com/office/drawing/2014/main" id="{F9E9ADDB-DAC2-4AE3-A8DF-F0CB75C37F85}"/>
            </a:ext>
          </a:extLst>
        </xdr:cNvPr>
        <xdr:cNvCxnSpPr/>
      </xdr:nvCxnSpPr>
      <xdr:spPr>
        <a:xfrm>
          <a:off x="5826760" y="7133408"/>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104" name="テキスト ボックス 103">
          <a:extLst>
            <a:ext uri="{FF2B5EF4-FFF2-40B4-BE49-F238E27FC236}">
              <a16:creationId xmlns:a16="http://schemas.microsoft.com/office/drawing/2014/main" id="{37DF39EA-80DD-4170-9B5E-612A49F51EB1}"/>
            </a:ext>
          </a:extLst>
        </xdr:cNvPr>
        <xdr:cNvSpPr txBox="1"/>
      </xdr:nvSpPr>
      <xdr:spPr>
        <a:xfrm>
          <a:off x="5405301" y="69949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105" name="直線コネクタ 104">
          <a:extLst>
            <a:ext uri="{FF2B5EF4-FFF2-40B4-BE49-F238E27FC236}">
              <a16:creationId xmlns:a16="http://schemas.microsoft.com/office/drawing/2014/main" id="{3332C344-F9DF-4B92-A45B-72906F306EC5}"/>
            </a:ext>
          </a:extLst>
        </xdr:cNvPr>
        <xdr:cNvCxnSpPr/>
      </xdr:nvCxnSpPr>
      <xdr:spPr>
        <a:xfrm>
          <a:off x="5826760" y="6814457"/>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138084</xdr:rowOff>
    </xdr:from>
    <xdr:ext cx="467179" cy="259045"/>
    <xdr:sp macro="" textlink="">
      <xdr:nvSpPr>
        <xdr:cNvPr id="106" name="テキスト ボックス 105">
          <a:extLst>
            <a:ext uri="{FF2B5EF4-FFF2-40B4-BE49-F238E27FC236}">
              <a16:creationId xmlns:a16="http://schemas.microsoft.com/office/drawing/2014/main" id="{EDF1506F-C6F4-4AD7-B9F9-5EB939C4D081}"/>
            </a:ext>
          </a:extLst>
        </xdr:cNvPr>
        <xdr:cNvSpPr txBox="1"/>
      </xdr:nvSpPr>
      <xdr:spPr>
        <a:xfrm>
          <a:off x="5405301" y="667604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107" name="直線コネクタ 106">
          <a:extLst>
            <a:ext uri="{FF2B5EF4-FFF2-40B4-BE49-F238E27FC236}">
              <a16:creationId xmlns:a16="http://schemas.microsoft.com/office/drawing/2014/main" id="{EFE4E386-B75E-4D5E-A742-8D5B1640BB36}"/>
            </a:ext>
          </a:extLst>
        </xdr:cNvPr>
        <xdr:cNvCxnSpPr/>
      </xdr:nvCxnSpPr>
      <xdr:spPr>
        <a:xfrm>
          <a:off x="5826760" y="6495505"/>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37</xdr:row>
      <xdr:rowOff>154412</xdr:rowOff>
    </xdr:from>
    <xdr:ext cx="467179" cy="259045"/>
    <xdr:sp macro="" textlink="">
      <xdr:nvSpPr>
        <xdr:cNvPr id="108" name="テキスト ボックス 107">
          <a:extLst>
            <a:ext uri="{FF2B5EF4-FFF2-40B4-BE49-F238E27FC236}">
              <a16:creationId xmlns:a16="http://schemas.microsoft.com/office/drawing/2014/main" id="{FE159635-A7D2-4D02-9386-BDAD56C9C701}"/>
            </a:ext>
          </a:extLst>
        </xdr:cNvPr>
        <xdr:cNvSpPr txBox="1"/>
      </xdr:nvSpPr>
      <xdr:spPr>
        <a:xfrm>
          <a:off x="5405301" y="63570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109" name="直線コネクタ 108">
          <a:extLst>
            <a:ext uri="{FF2B5EF4-FFF2-40B4-BE49-F238E27FC236}">
              <a16:creationId xmlns:a16="http://schemas.microsoft.com/office/drawing/2014/main" id="{B3644D59-2309-492A-8A45-5B3233F3BF78}"/>
            </a:ext>
          </a:extLst>
        </xdr:cNvPr>
        <xdr:cNvCxnSpPr/>
      </xdr:nvCxnSpPr>
      <xdr:spPr>
        <a:xfrm>
          <a:off x="5826760" y="6176554"/>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170741</xdr:rowOff>
    </xdr:from>
    <xdr:ext cx="467179" cy="259045"/>
    <xdr:sp macro="" textlink="">
      <xdr:nvSpPr>
        <xdr:cNvPr id="110" name="テキスト ボックス 109">
          <a:extLst>
            <a:ext uri="{FF2B5EF4-FFF2-40B4-BE49-F238E27FC236}">
              <a16:creationId xmlns:a16="http://schemas.microsoft.com/office/drawing/2014/main" id="{5FF2D4F7-7719-47B6-8989-5979D3BA21E2}"/>
            </a:ext>
          </a:extLst>
        </xdr:cNvPr>
        <xdr:cNvSpPr txBox="1"/>
      </xdr:nvSpPr>
      <xdr:spPr>
        <a:xfrm>
          <a:off x="5405301" y="603814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11" name="直線コネクタ 110">
          <a:extLst>
            <a:ext uri="{FF2B5EF4-FFF2-40B4-BE49-F238E27FC236}">
              <a16:creationId xmlns:a16="http://schemas.microsoft.com/office/drawing/2014/main" id="{694E767C-A979-49EE-BD66-45E790B8547C}"/>
            </a:ext>
          </a:extLst>
        </xdr:cNvPr>
        <xdr:cNvCxnSpPr/>
      </xdr:nvCxnSpPr>
      <xdr:spPr>
        <a:xfrm>
          <a:off x="5826760" y="5857603"/>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15620</xdr:rowOff>
    </xdr:from>
    <xdr:ext cx="467179" cy="259045"/>
    <xdr:sp macro="" textlink="">
      <xdr:nvSpPr>
        <xdr:cNvPr id="112" name="テキスト ボックス 111">
          <a:extLst>
            <a:ext uri="{FF2B5EF4-FFF2-40B4-BE49-F238E27FC236}">
              <a16:creationId xmlns:a16="http://schemas.microsoft.com/office/drawing/2014/main" id="{D94AF9EC-B22B-418F-BA78-91DFAD7F700E}"/>
            </a:ext>
          </a:extLst>
        </xdr:cNvPr>
        <xdr:cNvSpPr txBox="1"/>
      </xdr:nvSpPr>
      <xdr:spPr>
        <a:xfrm>
          <a:off x="5405301" y="571538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13" name="直線コネクタ 112">
          <a:extLst>
            <a:ext uri="{FF2B5EF4-FFF2-40B4-BE49-F238E27FC236}">
              <a16:creationId xmlns:a16="http://schemas.microsoft.com/office/drawing/2014/main" id="{55DD3B64-562A-4072-A501-ABE210486B0C}"/>
            </a:ext>
          </a:extLst>
        </xdr:cNvPr>
        <xdr:cNvCxnSpPr/>
      </xdr:nvCxnSpPr>
      <xdr:spPr>
        <a:xfrm>
          <a:off x="5826760" y="5534842"/>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31949</xdr:rowOff>
    </xdr:from>
    <xdr:ext cx="467179" cy="259045"/>
    <xdr:sp macro="" textlink="">
      <xdr:nvSpPr>
        <xdr:cNvPr id="114" name="テキスト ボックス 113">
          <a:extLst>
            <a:ext uri="{FF2B5EF4-FFF2-40B4-BE49-F238E27FC236}">
              <a16:creationId xmlns:a16="http://schemas.microsoft.com/office/drawing/2014/main" id="{16B4BF5D-20B6-46BC-A08A-4966BB5E6836}"/>
            </a:ext>
          </a:extLst>
        </xdr:cNvPr>
        <xdr:cNvSpPr txBox="1"/>
      </xdr:nvSpPr>
      <xdr:spPr>
        <a:xfrm>
          <a:off x="5405301" y="539642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5" name="直線コネクタ 114">
          <a:extLst>
            <a:ext uri="{FF2B5EF4-FFF2-40B4-BE49-F238E27FC236}">
              <a16:creationId xmlns:a16="http://schemas.microsoft.com/office/drawing/2014/main" id="{5E6F7477-DF00-4744-8623-1BA00380B54B}"/>
            </a:ext>
          </a:extLst>
        </xdr:cNvPr>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6" name="テキスト ボックス 115">
          <a:extLst>
            <a:ext uri="{FF2B5EF4-FFF2-40B4-BE49-F238E27FC236}">
              <a16:creationId xmlns:a16="http://schemas.microsoft.com/office/drawing/2014/main" id="{FB7E5893-D893-4942-AB8A-A543A4827C02}"/>
            </a:ext>
          </a:extLst>
        </xdr:cNvPr>
        <xdr:cNvSpPr txBox="1"/>
      </xdr:nvSpPr>
      <xdr:spPr>
        <a:xfrm>
          <a:off x="540530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7" name="【図書館】&#10;一人当たり面積グラフ枠">
          <a:extLst>
            <a:ext uri="{FF2B5EF4-FFF2-40B4-BE49-F238E27FC236}">
              <a16:creationId xmlns:a16="http://schemas.microsoft.com/office/drawing/2014/main" id="{E101E683-EA05-4CB2-B182-E7852E258E2C}"/>
            </a:ext>
          </a:extLst>
        </xdr:cNvPr>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43543</xdr:rowOff>
    </xdr:from>
    <xdr:to>
      <xdr:col>54</xdr:col>
      <xdr:colOff>189865</xdr:colOff>
      <xdr:row>42</xdr:row>
      <xdr:rowOff>27215</xdr:rowOff>
    </xdr:to>
    <xdr:cxnSp macro="">
      <xdr:nvCxnSpPr>
        <xdr:cNvPr id="118" name="直線コネクタ 117">
          <a:extLst>
            <a:ext uri="{FF2B5EF4-FFF2-40B4-BE49-F238E27FC236}">
              <a16:creationId xmlns:a16="http://schemas.microsoft.com/office/drawing/2014/main" id="{689C188B-7BA6-412F-9081-0056D76666E4}"/>
            </a:ext>
          </a:extLst>
        </xdr:cNvPr>
        <xdr:cNvCxnSpPr/>
      </xdr:nvCxnSpPr>
      <xdr:spPr>
        <a:xfrm flipV="1">
          <a:off x="9219565" y="5743303"/>
          <a:ext cx="0" cy="13247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31042</xdr:rowOff>
    </xdr:from>
    <xdr:ext cx="469744" cy="259045"/>
    <xdr:sp macro="" textlink="">
      <xdr:nvSpPr>
        <xdr:cNvPr id="119" name="【図書館】&#10;一人当たり面積最小値テキスト">
          <a:extLst>
            <a:ext uri="{FF2B5EF4-FFF2-40B4-BE49-F238E27FC236}">
              <a16:creationId xmlns:a16="http://schemas.microsoft.com/office/drawing/2014/main" id="{8BF92E6D-C35F-48E2-B709-6F0F27C494E5}"/>
            </a:ext>
          </a:extLst>
        </xdr:cNvPr>
        <xdr:cNvSpPr txBox="1"/>
      </xdr:nvSpPr>
      <xdr:spPr>
        <a:xfrm>
          <a:off x="9258300" y="70719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27215</xdr:rowOff>
    </xdr:from>
    <xdr:to>
      <xdr:col>55</xdr:col>
      <xdr:colOff>88900</xdr:colOff>
      <xdr:row>42</xdr:row>
      <xdr:rowOff>27215</xdr:rowOff>
    </xdr:to>
    <xdr:cxnSp macro="">
      <xdr:nvCxnSpPr>
        <xdr:cNvPr id="120" name="直線コネクタ 119">
          <a:extLst>
            <a:ext uri="{FF2B5EF4-FFF2-40B4-BE49-F238E27FC236}">
              <a16:creationId xmlns:a16="http://schemas.microsoft.com/office/drawing/2014/main" id="{106A1208-0BF9-46F8-9EE6-DC9FA4D1EE46}"/>
            </a:ext>
          </a:extLst>
        </xdr:cNvPr>
        <xdr:cNvCxnSpPr/>
      </xdr:nvCxnSpPr>
      <xdr:spPr>
        <a:xfrm>
          <a:off x="9154160" y="706809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161670</xdr:rowOff>
    </xdr:from>
    <xdr:ext cx="469744" cy="259045"/>
    <xdr:sp macro="" textlink="">
      <xdr:nvSpPr>
        <xdr:cNvPr id="121" name="【図書館】&#10;一人当たり面積最大値テキスト">
          <a:extLst>
            <a:ext uri="{FF2B5EF4-FFF2-40B4-BE49-F238E27FC236}">
              <a16:creationId xmlns:a16="http://schemas.microsoft.com/office/drawing/2014/main" id="{4919662C-2E40-41D7-9599-64BB8213203C}"/>
            </a:ext>
          </a:extLst>
        </xdr:cNvPr>
        <xdr:cNvSpPr txBox="1"/>
      </xdr:nvSpPr>
      <xdr:spPr>
        <a:xfrm>
          <a:off x="9258300" y="55261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43543</xdr:rowOff>
    </xdr:from>
    <xdr:to>
      <xdr:col>55</xdr:col>
      <xdr:colOff>88900</xdr:colOff>
      <xdr:row>34</xdr:row>
      <xdr:rowOff>43543</xdr:rowOff>
    </xdr:to>
    <xdr:cxnSp macro="">
      <xdr:nvCxnSpPr>
        <xdr:cNvPr id="122" name="直線コネクタ 121">
          <a:extLst>
            <a:ext uri="{FF2B5EF4-FFF2-40B4-BE49-F238E27FC236}">
              <a16:creationId xmlns:a16="http://schemas.microsoft.com/office/drawing/2014/main" id="{82FD591C-6C50-4AF0-B663-6701BE348186}"/>
            </a:ext>
          </a:extLst>
        </xdr:cNvPr>
        <xdr:cNvCxnSpPr/>
      </xdr:nvCxnSpPr>
      <xdr:spPr>
        <a:xfrm>
          <a:off x="9154160" y="574330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89099</xdr:rowOff>
    </xdr:from>
    <xdr:ext cx="469744" cy="259045"/>
    <xdr:sp macro="" textlink="">
      <xdr:nvSpPr>
        <xdr:cNvPr id="123" name="【図書館】&#10;一人当たり面積平均値テキスト">
          <a:extLst>
            <a:ext uri="{FF2B5EF4-FFF2-40B4-BE49-F238E27FC236}">
              <a16:creationId xmlns:a16="http://schemas.microsoft.com/office/drawing/2014/main" id="{42B37E7B-EBF9-4AC1-BF95-6567AE8859D5}"/>
            </a:ext>
          </a:extLst>
        </xdr:cNvPr>
        <xdr:cNvSpPr txBox="1"/>
      </xdr:nvSpPr>
      <xdr:spPr>
        <a:xfrm>
          <a:off x="9258300" y="645941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66222</xdr:rowOff>
    </xdr:from>
    <xdr:to>
      <xdr:col>55</xdr:col>
      <xdr:colOff>50800</xdr:colOff>
      <xdr:row>39</xdr:row>
      <xdr:rowOff>167822</xdr:rowOff>
    </xdr:to>
    <xdr:sp macro="" textlink="">
      <xdr:nvSpPr>
        <xdr:cNvPr id="124" name="フローチャート: 判断 123">
          <a:extLst>
            <a:ext uri="{FF2B5EF4-FFF2-40B4-BE49-F238E27FC236}">
              <a16:creationId xmlns:a16="http://schemas.microsoft.com/office/drawing/2014/main" id="{1849EBE1-691B-4C3E-9C78-70F402149A97}"/>
            </a:ext>
          </a:extLst>
        </xdr:cNvPr>
        <xdr:cNvSpPr/>
      </xdr:nvSpPr>
      <xdr:spPr>
        <a:xfrm>
          <a:off x="9192260" y="660418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131535</xdr:rowOff>
    </xdr:from>
    <xdr:to>
      <xdr:col>50</xdr:col>
      <xdr:colOff>165100</xdr:colOff>
      <xdr:row>40</xdr:row>
      <xdr:rowOff>61685</xdr:rowOff>
    </xdr:to>
    <xdr:sp macro="" textlink="">
      <xdr:nvSpPr>
        <xdr:cNvPr id="125" name="フローチャート: 判断 124">
          <a:extLst>
            <a:ext uri="{FF2B5EF4-FFF2-40B4-BE49-F238E27FC236}">
              <a16:creationId xmlns:a16="http://schemas.microsoft.com/office/drawing/2014/main" id="{8525A403-514D-423B-B938-83FB0C1D72BE}"/>
            </a:ext>
          </a:extLst>
        </xdr:cNvPr>
        <xdr:cNvSpPr/>
      </xdr:nvSpPr>
      <xdr:spPr>
        <a:xfrm>
          <a:off x="8445500" y="666949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164193</xdr:rowOff>
    </xdr:from>
    <xdr:to>
      <xdr:col>46</xdr:col>
      <xdr:colOff>38100</xdr:colOff>
      <xdr:row>40</xdr:row>
      <xdr:rowOff>94343</xdr:rowOff>
    </xdr:to>
    <xdr:sp macro="" textlink="">
      <xdr:nvSpPr>
        <xdr:cNvPr id="126" name="フローチャート: 判断 125">
          <a:extLst>
            <a:ext uri="{FF2B5EF4-FFF2-40B4-BE49-F238E27FC236}">
              <a16:creationId xmlns:a16="http://schemas.microsoft.com/office/drawing/2014/main" id="{AA96074A-3585-4FCD-9C55-5734A46BD8B4}"/>
            </a:ext>
          </a:extLst>
        </xdr:cNvPr>
        <xdr:cNvSpPr/>
      </xdr:nvSpPr>
      <xdr:spPr>
        <a:xfrm>
          <a:off x="7670800" y="670215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9072</xdr:rowOff>
    </xdr:from>
    <xdr:to>
      <xdr:col>41</xdr:col>
      <xdr:colOff>101600</xdr:colOff>
      <xdr:row>40</xdr:row>
      <xdr:rowOff>110672</xdr:rowOff>
    </xdr:to>
    <xdr:sp macro="" textlink="">
      <xdr:nvSpPr>
        <xdr:cNvPr id="127" name="フローチャート: 判断 126">
          <a:extLst>
            <a:ext uri="{FF2B5EF4-FFF2-40B4-BE49-F238E27FC236}">
              <a16:creationId xmlns:a16="http://schemas.microsoft.com/office/drawing/2014/main" id="{662595B8-B363-43EF-955D-7D2E244FCD76}"/>
            </a:ext>
          </a:extLst>
        </xdr:cNvPr>
        <xdr:cNvSpPr/>
      </xdr:nvSpPr>
      <xdr:spPr>
        <a:xfrm>
          <a:off x="6873240" y="6714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41728</xdr:rowOff>
    </xdr:from>
    <xdr:to>
      <xdr:col>36</xdr:col>
      <xdr:colOff>165100</xdr:colOff>
      <xdr:row>40</xdr:row>
      <xdr:rowOff>143328</xdr:rowOff>
    </xdr:to>
    <xdr:sp macro="" textlink="">
      <xdr:nvSpPr>
        <xdr:cNvPr id="128" name="フローチャート: 判断 127">
          <a:extLst>
            <a:ext uri="{FF2B5EF4-FFF2-40B4-BE49-F238E27FC236}">
              <a16:creationId xmlns:a16="http://schemas.microsoft.com/office/drawing/2014/main" id="{EAA1CC79-2D61-4315-BBC8-5EC86F9AB56B}"/>
            </a:ext>
          </a:extLst>
        </xdr:cNvPr>
        <xdr:cNvSpPr/>
      </xdr:nvSpPr>
      <xdr:spPr>
        <a:xfrm>
          <a:off x="6098540" y="6747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0ECB8FC8-98CC-44F4-94C7-CDD5D18F421F}"/>
            </a:ext>
          </a:extLst>
        </xdr:cNvPr>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097609D5-D196-40A4-A1B0-507363835610}"/>
            </a:ext>
          </a:extLst>
        </xdr:cNvPr>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31" name="テキスト ボックス 130">
          <a:extLst>
            <a:ext uri="{FF2B5EF4-FFF2-40B4-BE49-F238E27FC236}">
              <a16:creationId xmlns:a16="http://schemas.microsoft.com/office/drawing/2014/main" id="{ECB37BBC-940D-4356-B814-0C8DC352E89F}"/>
            </a:ext>
          </a:extLst>
        </xdr:cNvPr>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32" name="テキスト ボックス 131">
          <a:extLst>
            <a:ext uri="{FF2B5EF4-FFF2-40B4-BE49-F238E27FC236}">
              <a16:creationId xmlns:a16="http://schemas.microsoft.com/office/drawing/2014/main" id="{451F1363-445C-4FBA-B509-85CE8191CC8C}"/>
            </a:ext>
          </a:extLst>
        </xdr:cNvPr>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3" name="テキスト ボックス 132">
          <a:extLst>
            <a:ext uri="{FF2B5EF4-FFF2-40B4-BE49-F238E27FC236}">
              <a16:creationId xmlns:a16="http://schemas.microsoft.com/office/drawing/2014/main" id="{8E4B17A7-9288-432F-B62C-8F8D137A50C7}"/>
            </a:ext>
          </a:extLst>
        </xdr:cNvPr>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115207</xdr:rowOff>
    </xdr:from>
    <xdr:to>
      <xdr:col>55</xdr:col>
      <xdr:colOff>50800</xdr:colOff>
      <xdr:row>40</xdr:row>
      <xdr:rowOff>45357</xdr:rowOff>
    </xdr:to>
    <xdr:sp macro="" textlink="">
      <xdr:nvSpPr>
        <xdr:cNvPr id="134" name="楕円 133">
          <a:extLst>
            <a:ext uri="{FF2B5EF4-FFF2-40B4-BE49-F238E27FC236}">
              <a16:creationId xmlns:a16="http://schemas.microsoft.com/office/drawing/2014/main" id="{8E99BF9B-26C0-43F9-8AF2-36835EAA9A88}"/>
            </a:ext>
          </a:extLst>
        </xdr:cNvPr>
        <xdr:cNvSpPr/>
      </xdr:nvSpPr>
      <xdr:spPr>
        <a:xfrm>
          <a:off x="9192260" y="665316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93634</xdr:rowOff>
    </xdr:from>
    <xdr:ext cx="469744" cy="259045"/>
    <xdr:sp macro="" textlink="">
      <xdr:nvSpPr>
        <xdr:cNvPr id="135" name="【図書館】&#10;一人当たり面積該当値テキスト">
          <a:extLst>
            <a:ext uri="{FF2B5EF4-FFF2-40B4-BE49-F238E27FC236}">
              <a16:creationId xmlns:a16="http://schemas.microsoft.com/office/drawing/2014/main" id="{931BCD33-74B1-4D09-9430-81F9BF920578}"/>
            </a:ext>
          </a:extLst>
        </xdr:cNvPr>
        <xdr:cNvSpPr txBox="1"/>
      </xdr:nvSpPr>
      <xdr:spPr>
        <a:xfrm>
          <a:off x="9258300" y="66315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131535</xdr:rowOff>
    </xdr:from>
    <xdr:to>
      <xdr:col>50</xdr:col>
      <xdr:colOff>165100</xdr:colOff>
      <xdr:row>40</xdr:row>
      <xdr:rowOff>61685</xdr:rowOff>
    </xdr:to>
    <xdr:sp macro="" textlink="">
      <xdr:nvSpPr>
        <xdr:cNvPr id="136" name="楕円 135">
          <a:extLst>
            <a:ext uri="{FF2B5EF4-FFF2-40B4-BE49-F238E27FC236}">
              <a16:creationId xmlns:a16="http://schemas.microsoft.com/office/drawing/2014/main" id="{50B73CFD-A813-4687-BF8C-212133C2C6BE}"/>
            </a:ext>
          </a:extLst>
        </xdr:cNvPr>
        <xdr:cNvSpPr/>
      </xdr:nvSpPr>
      <xdr:spPr>
        <a:xfrm>
          <a:off x="8445500" y="666949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166007</xdr:rowOff>
    </xdr:from>
    <xdr:to>
      <xdr:col>55</xdr:col>
      <xdr:colOff>0</xdr:colOff>
      <xdr:row>40</xdr:row>
      <xdr:rowOff>10885</xdr:rowOff>
    </xdr:to>
    <xdr:cxnSp macro="">
      <xdr:nvCxnSpPr>
        <xdr:cNvPr id="137" name="直線コネクタ 136">
          <a:extLst>
            <a:ext uri="{FF2B5EF4-FFF2-40B4-BE49-F238E27FC236}">
              <a16:creationId xmlns:a16="http://schemas.microsoft.com/office/drawing/2014/main" id="{0A9F0747-7A66-429E-9A96-60AEE1711F40}"/>
            </a:ext>
          </a:extLst>
        </xdr:cNvPr>
        <xdr:cNvCxnSpPr/>
      </xdr:nvCxnSpPr>
      <xdr:spPr>
        <a:xfrm flipV="1">
          <a:off x="8496300" y="6703967"/>
          <a:ext cx="723900" cy="12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131535</xdr:rowOff>
    </xdr:from>
    <xdr:to>
      <xdr:col>46</xdr:col>
      <xdr:colOff>38100</xdr:colOff>
      <xdr:row>40</xdr:row>
      <xdr:rowOff>61685</xdr:rowOff>
    </xdr:to>
    <xdr:sp macro="" textlink="">
      <xdr:nvSpPr>
        <xdr:cNvPr id="138" name="楕円 137">
          <a:extLst>
            <a:ext uri="{FF2B5EF4-FFF2-40B4-BE49-F238E27FC236}">
              <a16:creationId xmlns:a16="http://schemas.microsoft.com/office/drawing/2014/main" id="{A8816883-951A-4515-8E68-B71A60462465}"/>
            </a:ext>
          </a:extLst>
        </xdr:cNvPr>
        <xdr:cNvSpPr/>
      </xdr:nvSpPr>
      <xdr:spPr>
        <a:xfrm>
          <a:off x="7670800" y="666949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10885</xdr:rowOff>
    </xdr:from>
    <xdr:to>
      <xdr:col>50</xdr:col>
      <xdr:colOff>114300</xdr:colOff>
      <xdr:row>40</xdr:row>
      <xdr:rowOff>10885</xdr:rowOff>
    </xdr:to>
    <xdr:cxnSp macro="">
      <xdr:nvCxnSpPr>
        <xdr:cNvPr id="139" name="直線コネクタ 138">
          <a:extLst>
            <a:ext uri="{FF2B5EF4-FFF2-40B4-BE49-F238E27FC236}">
              <a16:creationId xmlns:a16="http://schemas.microsoft.com/office/drawing/2014/main" id="{41E36D69-780A-4631-BDA7-2570295ABD28}"/>
            </a:ext>
          </a:extLst>
        </xdr:cNvPr>
        <xdr:cNvCxnSpPr/>
      </xdr:nvCxnSpPr>
      <xdr:spPr>
        <a:xfrm>
          <a:off x="7713980" y="6716485"/>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147865</xdr:rowOff>
    </xdr:from>
    <xdr:to>
      <xdr:col>41</xdr:col>
      <xdr:colOff>101600</xdr:colOff>
      <xdr:row>40</xdr:row>
      <xdr:rowOff>78015</xdr:rowOff>
    </xdr:to>
    <xdr:sp macro="" textlink="">
      <xdr:nvSpPr>
        <xdr:cNvPr id="140" name="楕円 139">
          <a:extLst>
            <a:ext uri="{FF2B5EF4-FFF2-40B4-BE49-F238E27FC236}">
              <a16:creationId xmlns:a16="http://schemas.microsoft.com/office/drawing/2014/main" id="{3BDAFCA2-06ED-4393-AA1F-FDFA5B380AA4}"/>
            </a:ext>
          </a:extLst>
        </xdr:cNvPr>
        <xdr:cNvSpPr/>
      </xdr:nvSpPr>
      <xdr:spPr>
        <a:xfrm>
          <a:off x="6873240" y="668582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10885</xdr:rowOff>
    </xdr:from>
    <xdr:to>
      <xdr:col>45</xdr:col>
      <xdr:colOff>177800</xdr:colOff>
      <xdr:row>40</xdr:row>
      <xdr:rowOff>27215</xdr:rowOff>
    </xdr:to>
    <xdr:cxnSp macro="">
      <xdr:nvCxnSpPr>
        <xdr:cNvPr id="141" name="直線コネクタ 140">
          <a:extLst>
            <a:ext uri="{FF2B5EF4-FFF2-40B4-BE49-F238E27FC236}">
              <a16:creationId xmlns:a16="http://schemas.microsoft.com/office/drawing/2014/main" id="{144800D1-F6D1-4759-BC9C-0CEE8EAE0D5C}"/>
            </a:ext>
          </a:extLst>
        </xdr:cNvPr>
        <xdr:cNvCxnSpPr/>
      </xdr:nvCxnSpPr>
      <xdr:spPr>
        <a:xfrm flipV="1">
          <a:off x="6924040" y="6716485"/>
          <a:ext cx="789940" cy="163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39</xdr:row>
      <xdr:rowOff>147865</xdr:rowOff>
    </xdr:from>
    <xdr:to>
      <xdr:col>36</xdr:col>
      <xdr:colOff>165100</xdr:colOff>
      <xdr:row>40</xdr:row>
      <xdr:rowOff>78015</xdr:rowOff>
    </xdr:to>
    <xdr:sp macro="" textlink="">
      <xdr:nvSpPr>
        <xdr:cNvPr id="142" name="楕円 141">
          <a:extLst>
            <a:ext uri="{FF2B5EF4-FFF2-40B4-BE49-F238E27FC236}">
              <a16:creationId xmlns:a16="http://schemas.microsoft.com/office/drawing/2014/main" id="{494DDB98-2F1F-40B4-9F65-CD2F3A58EC68}"/>
            </a:ext>
          </a:extLst>
        </xdr:cNvPr>
        <xdr:cNvSpPr/>
      </xdr:nvSpPr>
      <xdr:spPr>
        <a:xfrm>
          <a:off x="6098540" y="668582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27215</xdr:rowOff>
    </xdr:from>
    <xdr:to>
      <xdr:col>41</xdr:col>
      <xdr:colOff>50800</xdr:colOff>
      <xdr:row>40</xdr:row>
      <xdr:rowOff>27215</xdr:rowOff>
    </xdr:to>
    <xdr:cxnSp macro="">
      <xdr:nvCxnSpPr>
        <xdr:cNvPr id="143" name="直線コネクタ 142">
          <a:extLst>
            <a:ext uri="{FF2B5EF4-FFF2-40B4-BE49-F238E27FC236}">
              <a16:creationId xmlns:a16="http://schemas.microsoft.com/office/drawing/2014/main" id="{E63D3764-2F1B-401A-B3CE-BCAE28021F77}"/>
            </a:ext>
          </a:extLst>
        </xdr:cNvPr>
        <xdr:cNvCxnSpPr/>
      </xdr:nvCxnSpPr>
      <xdr:spPr>
        <a:xfrm>
          <a:off x="6149340" y="6732815"/>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40</xdr:row>
      <xdr:rowOff>52812</xdr:rowOff>
    </xdr:from>
    <xdr:ext cx="469744" cy="259045"/>
    <xdr:sp macro="" textlink="">
      <xdr:nvSpPr>
        <xdr:cNvPr id="144" name="n_1aveValue【図書館】&#10;一人当たり面積">
          <a:extLst>
            <a:ext uri="{FF2B5EF4-FFF2-40B4-BE49-F238E27FC236}">
              <a16:creationId xmlns:a16="http://schemas.microsoft.com/office/drawing/2014/main" id="{19AE7E68-CC49-492E-933E-50809D474E70}"/>
            </a:ext>
          </a:extLst>
        </xdr:cNvPr>
        <xdr:cNvSpPr txBox="1"/>
      </xdr:nvSpPr>
      <xdr:spPr>
        <a:xfrm>
          <a:off x="8271587" y="67584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85470</xdr:rowOff>
    </xdr:from>
    <xdr:ext cx="469744" cy="259045"/>
    <xdr:sp macro="" textlink="">
      <xdr:nvSpPr>
        <xdr:cNvPr id="145" name="n_2aveValue【図書館】&#10;一人当たり面積">
          <a:extLst>
            <a:ext uri="{FF2B5EF4-FFF2-40B4-BE49-F238E27FC236}">
              <a16:creationId xmlns:a16="http://schemas.microsoft.com/office/drawing/2014/main" id="{B0FA76E8-C156-4B57-95C7-56FFD5907B4A}"/>
            </a:ext>
          </a:extLst>
        </xdr:cNvPr>
        <xdr:cNvSpPr txBox="1"/>
      </xdr:nvSpPr>
      <xdr:spPr>
        <a:xfrm>
          <a:off x="7509587" y="67910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101799</xdr:rowOff>
    </xdr:from>
    <xdr:ext cx="469744" cy="259045"/>
    <xdr:sp macro="" textlink="">
      <xdr:nvSpPr>
        <xdr:cNvPr id="146" name="n_3aveValue【図書館】&#10;一人当たり面積">
          <a:extLst>
            <a:ext uri="{FF2B5EF4-FFF2-40B4-BE49-F238E27FC236}">
              <a16:creationId xmlns:a16="http://schemas.microsoft.com/office/drawing/2014/main" id="{69F29E3E-5320-4378-884F-E6885D1F2E6C}"/>
            </a:ext>
          </a:extLst>
        </xdr:cNvPr>
        <xdr:cNvSpPr txBox="1"/>
      </xdr:nvSpPr>
      <xdr:spPr>
        <a:xfrm>
          <a:off x="6712027" y="6807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134455</xdr:rowOff>
    </xdr:from>
    <xdr:ext cx="469744" cy="259045"/>
    <xdr:sp macro="" textlink="">
      <xdr:nvSpPr>
        <xdr:cNvPr id="147" name="n_4aveValue【図書館】&#10;一人当たり面積">
          <a:extLst>
            <a:ext uri="{FF2B5EF4-FFF2-40B4-BE49-F238E27FC236}">
              <a16:creationId xmlns:a16="http://schemas.microsoft.com/office/drawing/2014/main" id="{87EBCBD3-10ED-4608-93FF-EA33FFA1CBC5}"/>
            </a:ext>
          </a:extLst>
        </xdr:cNvPr>
        <xdr:cNvSpPr txBox="1"/>
      </xdr:nvSpPr>
      <xdr:spPr>
        <a:xfrm>
          <a:off x="5937327" y="6840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38</xdr:row>
      <xdr:rowOff>78212</xdr:rowOff>
    </xdr:from>
    <xdr:ext cx="469744" cy="259045"/>
    <xdr:sp macro="" textlink="">
      <xdr:nvSpPr>
        <xdr:cNvPr id="148" name="n_1mainValue【図書館】&#10;一人当たり面積">
          <a:extLst>
            <a:ext uri="{FF2B5EF4-FFF2-40B4-BE49-F238E27FC236}">
              <a16:creationId xmlns:a16="http://schemas.microsoft.com/office/drawing/2014/main" id="{1762EC4F-D9F0-42CE-9B10-BD86177B50F6}"/>
            </a:ext>
          </a:extLst>
        </xdr:cNvPr>
        <xdr:cNvSpPr txBox="1"/>
      </xdr:nvSpPr>
      <xdr:spPr>
        <a:xfrm>
          <a:off x="8271587" y="6448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78212</xdr:rowOff>
    </xdr:from>
    <xdr:ext cx="469744" cy="259045"/>
    <xdr:sp macro="" textlink="">
      <xdr:nvSpPr>
        <xdr:cNvPr id="149" name="n_2mainValue【図書館】&#10;一人当たり面積">
          <a:extLst>
            <a:ext uri="{FF2B5EF4-FFF2-40B4-BE49-F238E27FC236}">
              <a16:creationId xmlns:a16="http://schemas.microsoft.com/office/drawing/2014/main" id="{BB3D7B16-C45C-42E4-BCEC-DB1AB6FAD740}"/>
            </a:ext>
          </a:extLst>
        </xdr:cNvPr>
        <xdr:cNvSpPr txBox="1"/>
      </xdr:nvSpPr>
      <xdr:spPr>
        <a:xfrm>
          <a:off x="7509587" y="6448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94542</xdr:rowOff>
    </xdr:from>
    <xdr:ext cx="469744" cy="259045"/>
    <xdr:sp macro="" textlink="">
      <xdr:nvSpPr>
        <xdr:cNvPr id="150" name="n_3mainValue【図書館】&#10;一人当たり面積">
          <a:extLst>
            <a:ext uri="{FF2B5EF4-FFF2-40B4-BE49-F238E27FC236}">
              <a16:creationId xmlns:a16="http://schemas.microsoft.com/office/drawing/2014/main" id="{4EE4CA16-AF6D-425B-878C-125D22A6C01E}"/>
            </a:ext>
          </a:extLst>
        </xdr:cNvPr>
        <xdr:cNvSpPr txBox="1"/>
      </xdr:nvSpPr>
      <xdr:spPr>
        <a:xfrm>
          <a:off x="6712027" y="64648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94542</xdr:rowOff>
    </xdr:from>
    <xdr:ext cx="469744" cy="259045"/>
    <xdr:sp macro="" textlink="">
      <xdr:nvSpPr>
        <xdr:cNvPr id="151" name="n_4mainValue【図書館】&#10;一人当たり面積">
          <a:extLst>
            <a:ext uri="{FF2B5EF4-FFF2-40B4-BE49-F238E27FC236}">
              <a16:creationId xmlns:a16="http://schemas.microsoft.com/office/drawing/2014/main" id="{6E33E5BC-D578-4982-9029-C57E23D9F421}"/>
            </a:ext>
          </a:extLst>
        </xdr:cNvPr>
        <xdr:cNvSpPr txBox="1"/>
      </xdr:nvSpPr>
      <xdr:spPr>
        <a:xfrm>
          <a:off x="5937327" y="64648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52" name="正方形/長方形 151">
          <a:extLst>
            <a:ext uri="{FF2B5EF4-FFF2-40B4-BE49-F238E27FC236}">
              <a16:creationId xmlns:a16="http://schemas.microsoft.com/office/drawing/2014/main" id="{4099731F-8CE5-43B0-A6AA-93690EFF1B5C}"/>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3" name="正方形/長方形 152">
          <a:extLst>
            <a:ext uri="{FF2B5EF4-FFF2-40B4-BE49-F238E27FC236}">
              <a16:creationId xmlns:a16="http://schemas.microsoft.com/office/drawing/2014/main" id="{5D926995-1746-4BC7-8A44-8FEECC53E43E}"/>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4" name="正方形/長方形 153">
          <a:extLst>
            <a:ext uri="{FF2B5EF4-FFF2-40B4-BE49-F238E27FC236}">
              <a16:creationId xmlns:a16="http://schemas.microsoft.com/office/drawing/2014/main" id="{5CEF5387-9372-438E-A79A-FA51DC67D106}"/>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5" name="正方形/長方形 154">
          <a:extLst>
            <a:ext uri="{FF2B5EF4-FFF2-40B4-BE49-F238E27FC236}">
              <a16:creationId xmlns:a16="http://schemas.microsoft.com/office/drawing/2014/main" id="{E66C0AA9-B9D0-4102-B2EA-F49E109C0BC0}"/>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6" name="正方形/長方形 155">
          <a:extLst>
            <a:ext uri="{FF2B5EF4-FFF2-40B4-BE49-F238E27FC236}">
              <a16:creationId xmlns:a16="http://schemas.microsoft.com/office/drawing/2014/main" id="{9B6700AA-C370-4C74-AE39-EBC562F42C11}"/>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7" name="正方形/長方形 156">
          <a:extLst>
            <a:ext uri="{FF2B5EF4-FFF2-40B4-BE49-F238E27FC236}">
              <a16:creationId xmlns:a16="http://schemas.microsoft.com/office/drawing/2014/main" id="{96F70F49-0526-4950-B19F-CDB221287495}"/>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8" name="正方形/長方形 157">
          <a:extLst>
            <a:ext uri="{FF2B5EF4-FFF2-40B4-BE49-F238E27FC236}">
              <a16:creationId xmlns:a16="http://schemas.microsoft.com/office/drawing/2014/main" id="{59C63551-A32E-4241-9275-5AB368CEF0E7}"/>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9" name="正方形/長方形 158">
          <a:extLst>
            <a:ext uri="{FF2B5EF4-FFF2-40B4-BE49-F238E27FC236}">
              <a16:creationId xmlns:a16="http://schemas.microsoft.com/office/drawing/2014/main" id="{729511FD-BD5F-4179-924C-8E41A8DD7EAF}"/>
            </a:ext>
          </a:extLst>
        </xdr:cNvPr>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60" name="テキスト ボックス 159">
          <a:extLst>
            <a:ext uri="{FF2B5EF4-FFF2-40B4-BE49-F238E27FC236}">
              <a16:creationId xmlns:a16="http://schemas.microsoft.com/office/drawing/2014/main" id="{D9422B66-BFAD-4A8D-99D3-3D8D8053A424}"/>
            </a:ext>
          </a:extLst>
        </xdr:cNvPr>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61" name="直線コネクタ 160">
          <a:extLst>
            <a:ext uri="{FF2B5EF4-FFF2-40B4-BE49-F238E27FC236}">
              <a16:creationId xmlns:a16="http://schemas.microsoft.com/office/drawing/2014/main" id="{5A7E5E03-7640-42C9-8AFC-9A41830E534D}"/>
            </a:ext>
          </a:extLst>
        </xdr:cNvPr>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62" name="テキスト ボックス 161">
          <a:extLst>
            <a:ext uri="{FF2B5EF4-FFF2-40B4-BE49-F238E27FC236}">
              <a16:creationId xmlns:a16="http://schemas.microsoft.com/office/drawing/2014/main" id="{22A4534A-864F-4E37-9957-51E72EF8B361}"/>
            </a:ext>
          </a:extLst>
        </xdr:cNvPr>
        <xdr:cNvSpPr txBox="1"/>
      </xdr:nvSpPr>
      <xdr:spPr>
        <a:xfrm>
          <a:off x="27196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63" name="直線コネクタ 162">
          <a:extLst>
            <a:ext uri="{FF2B5EF4-FFF2-40B4-BE49-F238E27FC236}">
              <a16:creationId xmlns:a16="http://schemas.microsoft.com/office/drawing/2014/main" id="{D82DF496-3BE2-4C1B-91B2-7E040710AD6D}"/>
            </a:ext>
          </a:extLst>
        </xdr:cNvPr>
        <xdr:cNvCxnSpPr/>
      </xdr:nvCxnSpPr>
      <xdr:spPr>
        <a:xfrm>
          <a:off x="670560" y="10805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4" name="テキスト ボックス 163">
          <a:extLst>
            <a:ext uri="{FF2B5EF4-FFF2-40B4-BE49-F238E27FC236}">
              <a16:creationId xmlns:a16="http://schemas.microsoft.com/office/drawing/2014/main" id="{D532AF97-19AE-4EC9-BBEF-3D4FC9B393B7}"/>
            </a:ext>
          </a:extLst>
        </xdr:cNvPr>
        <xdr:cNvSpPr txBox="1"/>
      </xdr:nvSpPr>
      <xdr:spPr>
        <a:xfrm>
          <a:off x="27196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5" name="直線コネクタ 164">
          <a:extLst>
            <a:ext uri="{FF2B5EF4-FFF2-40B4-BE49-F238E27FC236}">
              <a16:creationId xmlns:a16="http://schemas.microsoft.com/office/drawing/2014/main" id="{54837C03-744F-4E2A-9209-FC179AAFDEF5}"/>
            </a:ext>
          </a:extLst>
        </xdr:cNvPr>
        <xdr:cNvCxnSpPr/>
      </xdr:nvCxnSpPr>
      <xdr:spPr>
        <a:xfrm>
          <a:off x="670560" y="104317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6" name="テキスト ボックス 165">
          <a:extLst>
            <a:ext uri="{FF2B5EF4-FFF2-40B4-BE49-F238E27FC236}">
              <a16:creationId xmlns:a16="http://schemas.microsoft.com/office/drawing/2014/main" id="{28D4A555-FDB1-43FB-910E-DC737203CF30}"/>
            </a:ext>
          </a:extLst>
        </xdr:cNvPr>
        <xdr:cNvSpPr txBox="1"/>
      </xdr:nvSpPr>
      <xdr:spPr>
        <a:xfrm>
          <a:off x="336081" y="102933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7" name="直線コネクタ 166">
          <a:extLst>
            <a:ext uri="{FF2B5EF4-FFF2-40B4-BE49-F238E27FC236}">
              <a16:creationId xmlns:a16="http://schemas.microsoft.com/office/drawing/2014/main" id="{0118B035-0880-4456-8DEC-A38A49D421C7}"/>
            </a:ext>
          </a:extLst>
        </xdr:cNvPr>
        <xdr:cNvCxnSpPr/>
      </xdr:nvCxnSpPr>
      <xdr:spPr>
        <a:xfrm>
          <a:off x="67056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8" name="テキスト ボックス 167">
          <a:extLst>
            <a:ext uri="{FF2B5EF4-FFF2-40B4-BE49-F238E27FC236}">
              <a16:creationId xmlns:a16="http://schemas.microsoft.com/office/drawing/2014/main" id="{EA4CE3F1-5EFF-4387-8BA0-085925474F6C}"/>
            </a:ext>
          </a:extLst>
        </xdr:cNvPr>
        <xdr:cNvSpPr txBox="1"/>
      </xdr:nvSpPr>
      <xdr:spPr>
        <a:xfrm>
          <a:off x="336081" y="99199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9" name="直線コネクタ 168">
          <a:extLst>
            <a:ext uri="{FF2B5EF4-FFF2-40B4-BE49-F238E27FC236}">
              <a16:creationId xmlns:a16="http://schemas.microsoft.com/office/drawing/2014/main" id="{929D86D7-40EC-40A7-8710-F35AFFF36FD2}"/>
            </a:ext>
          </a:extLst>
        </xdr:cNvPr>
        <xdr:cNvCxnSpPr/>
      </xdr:nvCxnSpPr>
      <xdr:spPr>
        <a:xfrm>
          <a:off x="670560" y="9688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70" name="テキスト ボックス 169">
          <a:extLst>
            <a:ext uri="{FF2B5EF4-FFF2-40B4-BE49-F238E27FC236}">
              <a16:creationId xmlns:a16="http://schemas.microsoft.com/office/drawing/2014/main" id="{48D834B6-6743-4941-99AD-832FC57715E7}"/>
            </a:ext>
          </a:extLst>
        </xdr:cNvPr>
        <xdr:cNvSpPr txBox="1"/>
      </xdr:nvSpPr>
      <xdr:spPr>
        <a:xfrm>
          <a:off x="336081" y="95504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71" name="直線コネクタ 170">
          <a:extLst>
            <a:ext uri="{FF2B5EF4-FFF2-40B4-BE49-F238E27FC236}">
              <a16:creationId xmlns:a16="http://schemas.microsoft.com/office/drawing/2014/main" id="{8D9F57D5-8D2C-4560-97C7-733986AE826A}"/>
            </a:ext>
          </a:extLst>
        </xdr:cNvPr>
        <xdr:cNvCxnSpPr/>
      </xdr:nvCxnSpPr>
      <xdr:spPr>
        <a:xfrm>
          <a:off x="670560" y="93154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72" name="テキスト ボックス 171">
          <a:extLst>
            <a:ext uri="{FF2B5EF4-FFF2-40B4-BE49-F238E27FC236}">
              <a16:creationId xmlns:a16="http://schemas.microsoft.com/office/drawing/2014/main" id="{97C4E308-9FCB-487C-BD72-B632B32E36AD}"/>
            </a:ext>
          </a:extLst>
        </xdr:cNvPr>
        <xdr:cNvSpPr txBox="1"/>
      </xdr:nvSpPr>
      <xdr:spPr>
        <a:xfrm>
          <a:off x="336081" y="91770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3" name="直線コネクタ 172">
          <a:extLst>
            <a:ext uri="{FF2B5EF4-FFF2-40B4-BE49-F238E27FC236}">
              <a16:creationId xmlns:a16="http://schemas.microsoft.com/office/drawing/2014/main" id="{13B94FAC-A15F-4E26-80E8-749C5308717E}"/>
            </a:ext>
          </a:extLst>
        </xdr:cNvPr>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4" name="テキスト ボックス 173">
          <a:extLst>
            <a:ext uri="{FF2B5EF4-FFF2-40B4-BE49-F238E27FC236}">
              <a16:creationId xmlns:a16="http://schemas.microsoft.com/office/drawing/2014/main" id="{DCC57EFB-9561-4858-9599-E5732C2C201A}"/>
            </a:ext>
          </a:extLst>
        </xdr:cNvPr>
        <xdr:cNvSpPr txBox="1"/>
      </xdr:nvSpPr>
      <xdr:spPr>
        <a:xfrm>
          <a:off x="377341" y="88036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5" name="【体育館・プール】&#10;有形固定資産減価償却率グラフ枠">
          <a:extLst>
            <a:ext uri="{FF2B5EF4-FFF2-40B4-BE49-F238E27FC236}">
              <a16:creationId xmlns:a16="http://schemas.microsoft.com/office/drawing/2014/main" id="{1C3D0184-9D4C-4F63-8562-56AF1EDE718B}"/>
            </a:ext>
          </a:extLst>
        </xdr:cNvPr>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64770</xdr:rowOff>
    </xdr:from>
    <xdr:to>
      <xdr:col>24</xdr:col>
      <xdr:colOff>62865</xdr:colOff>
      <xdr:row>63</xdr:row>
      <xdr:rowOff>91440</xdr:rowOff>
    </xdr:to>
    <xdr:cxnSp macro="">
      <xdr:nvCxnSpPr>
        <xdr:cNvPr id="176" name="直線コネクタ 175">
          <a:extLst>
            <a:ext uri="{FF2B5EF4-FFF2-40B4-BE49-F238E27FC236}">
              <a16:creationId xmlns:a16="http://schemas.microsoft.com/office/drawing/2014/main" id="{7A7F312F-A5BC-43F5-8515-CA7265FC1949}"/>
            </a:ext>
          </a:extLst>
        </xdr:cNvPr>
        <xdr:cNvCxnSpPr/>
      </xdr:nvCxnSpPr>
      <xdr:spPr>
        <a:xfrm flipV="1">
          <a:off x="4086225" y="9452610"/>
          <a:ext cx="0" cy="12001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95267</xdr:rowOff>
    </xdr:from>
    <xdr:ext cx="405111" cy="259045"/>
    <xdr:sp macro="" textlink="">
      <xdr:nvSpPr>
        <xdr:cNvPr id="177" name="【体育館・プール】&#10;有形固定資産減価償却率最小値テキスト">
          <a:extLst>
            <a:ext uri="{FF2B5EF4-FFF2-40B4-BE49-F238E27FC236}">
              <a16:creationId xmlns:a16="http://schemas.microsoft.com/office/drawing/2014/main" id="{D05B8053-F422-43E9-8AD4-3C34A50C612E}"/>
            </a:ext>
          </a:extLst>
        </xdr:cNvPr>
        <xdr:cNvSpPr txBox="1"/>
      </xdr:nvSpPr>
      <xdr:spPr>
        <a:xfrm>
          <a:off x="4124960" y="106565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91440</xdr:rowOff>
    </xdr:from>
    <xdr:to>
      <xdr:col>24</xdr:col>
      <xdr:colOff>152400</xdr:colOff>
      <xdr:row>63</xdr:row>
      <xdr:rowOff>91440</xdr:rowOff>
    </xdr:to>
    <xdr:cxnSp macro="">
      <xdr:nvCxnSpPr>
        <xdr:cNvPr id="178" name="直線コネクタ 177">
          <a:extLst>
            <a:ext uri="{FF2B5EF4-FFF2-40B4-BE49-F238E27FC236}">
              <a16:creationId xmlns:a16="http://schemas.microsoft.com/office/drawing/2014/main" id="{A42D562A-4FF5-4030-910D-979DBC2A91C3}"/>
            </a:ext>
          </a:extLst>
        </xdr:cNvPr>
        <xdr:cNvCxnSpPr/>
      </xdr:nvCxnSpPr>
      <xdr:spPr>
        <a:xfrm>
          <a:off x="4020820" y="106527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11447</xdr:rowOff>
    </xdr:from>
    <xdr:ext cx="405111" cy="259045"/>
    <xdr:sp macro="" textlink="">
      <xdr:nvSpPr>
        <xdr:cNvPr id="179" name="【体育館・プール】&#10;有形固定資産減価償却率最大値テキスト">
          <a:extLst>
            <a:ext uri="{FF2B5EF4-FFF2-40B4-BE49-F238E27FC236}">
              <a16:creationId xmlns:a16="http://schemas.microsoft.com/office/drawing/2014/main" id="{E11F88F8-6B82-4C79-83D8-5F5353EB32ED}"/>
            </a:ext>
          </a:extLst>
        </xdr:cNvPr>
        <xdr:cNvSpPr txBox="1"/>
      </xdr:nvSpPr>
      <xdr:spPr>
        <a:xfrm>
          <a:off x="4124960" y="9231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64770</xdr:rowOff>
    </xdr:from>
    <xdr:to>
      <xdr:col>24</xdr:col>
      <xdr:colOff>152400</xdr:colOff>
      <xdr:row>56</xdr:row>
      <xdr:rowOff>64770</xdr:rowOff>
    </xdr:to>
    <xdr:cxnSp macro="">
      <xdr:nvCxnSpPr>
        <xdr:cNvPr id="180" name="直線コネクタ 179">
          <a:extLst>
            <a:ext uri="{FF2B5EF4-FFF2-40B4-BE49-F238E27FC236}">
              <a16:creationId xmlns:a16="http://schemas.microsoft.com/office/drawing/2014/main" id="{31A28E3E-17DF-4E4B-B0CF-2C0FE2678393}"/>
            </a:ext>
          </a:extLst>
        </xdr:cNvPr>
        <xdr:cNvCxnSpPr/>
      </xdr:nvCxnSpPr>
      <xdr:spPr>
        <a:xfrm>
          <a:off x="4020820" y="945261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27322</xdr:rowOff>
    </xdr:from>
    <xdr:ext cx="405111" cy="259045"/>
    <xdr:sp macro="" textlink="">
      <xdr:nvSpPr>
        <xdr:cNvPr id="181" name="【体育館・プール】&#10;有形固定資産減価償却率平均値テキスト">
          <a:extLst>
            <a:ext uri="{FF2B5EF4-FFF2-40B4-BE49-F238E27FC236}">
              <a16:creationId xmlns:a16="http://schemas.microsoft.com/office/drawing/2014/main" id="{3BAEC985-CD27-4BAE-8DCA-45F236B9651E}"/>
            </a:ext>
          </a:extLst>
        </xdr:cNvPr>
        <xdr:cNvSpPr txBox="1"/>
      </xdr:nvSpPr>
      <xdr:spPr>
        <a:xfrm>
          <a:off x="4124960" y="99180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4445</xdr:rowOff>
    </xdr:from>
    <xdr:to>
      <xdr:col>24</xdr:col>
      <xdr:colOff>114300</xdr:colOff>
      <xdr:row>60</xdr:row>
      <xdr:rowOff>106045</xdr:rowOff>
    </xdr:to>
    <xdr:sp macro="" textlink="">
      <xdr:nvSpPr>
        <xdr:cNvPr id="182" name="フローチャート: 判断 181">
          <a:extLst>
            <a:ext uri="{FF2B5EF4-FFF2-40B4-BE49-F238E27FC236}">
              <a16:creationId xmlns:a16="http://schemas.microsoft.com/office/drawing/2014/main" id="{126ACA65-12D8-4680-9177-CAA418D7EA33}"/>
            </a:ext>
          </a:extLst>
        </xdr:cNvPr>
        <xdr:cNvSpPr/>
      </xdr:nvSpPr>
      <xdr:spPr>
        <a:xfrm>
          <a:off x="4036060" y="10062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44450</xdr:rowOff>
    </xdr:from>
    <xdr:to>
      <xdr:col>20</xdr:col>
      <xdr:colOff>38100</xdr:colOff>
      <xdr:row>60</xdr:row>
      <xdr:rowOff>146050</xdr:rowOff>
    </xdr:to>
    <xdr:sp macro="" textlink="">
      <xdr:nvSpPr>
        <xdr:cNvPr id="183" name="フローチャート: 判断 182">
          <a:extLst>
            <a:ext uri="{FF2B5EF4-FFF2-40B4-BE49-F238E27FC236}">
              <a16:creationId xmlns:a16="http://schemas.microsoft.com/office/drawing/2014/main" id="{9B32E8AB-B8A0-446C-8604-159E8387D7B2}"/>
            </a:ext>
          </a:extLst>
        </xdr:cNvPr>
        <xdr:cNvSpPr/>
      </xdr:nvSpPr>
      <xdr:spPr>
        <a:xfrm>
          <a:off x="3312160" y="1010285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10160</xdr:rowOff>
    </xdr:from>
    <xdr:to>
      <xdr:col>15</xdr:col>
      <xdr:colOff>101600</xdr:colOff>
      <xdr:row>60</xdr:row>
      <xdr:rowOff>111760</xdr:rowOff>
    </xdr:to>
    <xdr:sp macro="" textlink="">
      <xdr:nvSpPr>
        <xdr:cNvPr id="184" name="フローチャート: 判断 183">
          <a:extLst>
            <a:ext uri="{FF2B5EF4-FFF2-40B4-BE49-F238E27FC236}">
              <a16:creationId xmlns:a16="http://schemas.microsoft.com/office/drawing/2014/main" id="{F70DE75E-B4B6-415C-B732-E1E8673D7D53}"/>
            </a:ext>
          </a:extLst>
        </xdr:cNvPr>
        <xdr:cNvSpPr/>
      </xdr:nvSpPr>
      <xdr:spPr>
        <a:xfrm>
          <a:off x="2514600" y="10068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156845</xdr:rowOff>
    </xdr:from>
    <xdr:to>
      <xdr:col>10</xdr:col>
      <xdr:colOff>165100</xdr:colOff>
      <xdr:row>60</xdr:row>
      <xdr:rowOff>86995</xdr:rowOff>
    </xdr:to>
    <xdr:sp macro="" textlink="">
      <xdr:nvSpPr>
        <xdr:cNvPr id="185" name="フローチャート: 判断 184">
          <a:extLst>
            <a:ext uri="{FF2B5EF4-FFF2-40B4-BE49-F238E27FC236}">
              <a16:creationId xmlns:a16="http://schemas.microsoft.com/office/drawing/2014/main" id="{1AB19D7D-AB13-4C74-9542-A270F1800C40}"/>
            </a:ext>
          </a:extLst>
        </xdr:cNvPr>
        <xdr:cNvSpPr/>
      </xdr:nvSpPr>
      <xdr:spPr>
        <a:xfrm>
          <a:off x="1739900" y="1004760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122555</xdr:rowOff>
    </xdr:from>
    <xdr:to>
      <xdr:col>6</xdr:col>
      <xdr:colOff>38100</xdr:colOff>
      <xdr:row>60</xdr:row>
      <xdr:rowOff>52705</xdr:rowOff>
    </xdr:to>
    <xdr:sp macro="" textlink="">
      <xdr:nvSpPr>
        <xdr:cNvPr id="186" name="フローチャート: 判断 185">
          <a:extLst>
            <a:ext uri="{FF2B5EF4-FFF2-40B4-BE49-F238E27FC236}">
              <a16:creationId xmlns:a16="http://schemas.microsoft.com/office/drawing/2014/main" id="{9F1678C7-06C4-4050-83A2-8C412E1453A0}"/>
            </a:ext>
          </a:extLst>
        </xdr:cNvPr>
        <xdr:cNvSpPr/>
      </xdr:nvSpPr>
      <xdr:spPr>
        <a:xfrm>
          <a:off x="965200" y="1001331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5727D36B-4960-44B7-A0B3-8B0B059B1EC6}"/>
            </a:ext>
          </a:extLst>
        </xdr:cNvPr>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43CE3A7A-9CC6-48CC-84A9-068C940F14ED}"/>
            </a:ext>
          </a:extLst>
        </xdr:cNvPr>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9" name="テキスト ボックス 188">
          <a:extLst>
            <a:ext uri="{FF2B5EF4-FFF2-40B4-BE49-F238E27FC236}">
              <a16:creationId xmlns:a16="http://schemas.microsoft.com/office/drawing/2014/main" id="{B8A4B685-49F5-4F17-9442-260CF204858A}"/>
            </a:ext>
          </a:extLst>
        </xdr:cNvPr>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90" name="テキスト ボックス 189">
          <a:extLst>
            <a:ext uri="{FF2B5EF4-FFF2-40B4-BE49-F238E27FC236}">
              <a16:creationId xmlns:a16="http://schemas.microsoft.com/office/drawing/2014/main" id="{B5EC8F2C-7254-4C54-A912-9B3C2FFFCE6E}"/>
            </a:ext>
          </a:extLst>
        </xdr:cNvPr>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91" name="テキスト ボックス 190">
          <a:extLst>
            <a:ext uri="{FF2B5EF4-FFF2-40B4-BE49-F238E27FC236}">
              <a16:creationId xmlns:a16="http://schemas.microsoft.com/office/drawing/2014/main" id="{71993120-FE48-4507-AE71-FE4570D03A23}"/>
            </a:ext>
          </a:extLst>
        </xdr:cNvPr>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8255</xdr:rowOff>
    </xdr:from>
    <xdr:to>
      <xdr:col>24</xdr:col>
      <xdr:colOff>114300</xdr:colOff>
      <xdr:row>61</xdr:row>
      <xdr:rowOff>109855</xdr:rowOff>
    </xdr:to>
    <xdr:sp macro="" textlink="">
      <xdr:nvSpPr>
        <xdr:cNvPr id="192" name="楕円 191">
          <a:extLst>
            <a:ext uri="{FF2B5EF4-FFF2-40B4-BE49-F238E27FC236}">
              <a16:creationId xmlns:a16="http://schemas.microsoft.com/office/drawing/2014/main" id="{E0D6FD04-1F15-4C18-A363-77C94700208C}"/>
            </a:ext>
          </a:extLst>
        </xdr:cNvPr>
        <xdr:cNvSpPr/>
      </xdr:nvSpPr>
      <xdr:spPr>
        <a:xfrm>
          <a:off x="4036060" y="10234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158132</xdr:rowOff>
    </xdr:from>
    <xdr:ext cx="405111" cy="259045"/>
    <xdr:sp macro="" textlink="">
      <xdr:nvSpPr>
        <xdr:cNvPr id="193" name="【体育館・プール】&#10;有形固定資産減価償却率該当値テキスト">
          <a:extLst>
            <a:ext uri="{FF2B5EF4-FFF2-40B4-BE49-F238E27FC236}">
              <a16:creationId xmlns:a16="http://schemas.microsoft.com/office/drawing/2014/main" id="{A4B7A056-7F4D-474A-BB75-5255186685C0}"/>
            </a:ext>
          </a:extLst>
        </xdr:cNvPr>
        <xdr:cNvSpPr txBox="1"/>
      </xdr:nvSpPr>
      <xdr:spPr>
        <a:xfrm>
          <a:off x="4124960" y="10216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141605</xdr:rowOff>
    </xdr:from>
    <xdr:to>
      <xdr:col>20</xdr:col>
      <xdr:colOff>38100</xdr:colOff>
      <xdr:row>61</xdr:row>
      <xdr:rowOff>71755</xdr:rowOff>
    </xdr:to>
    <xdr:sp macro="" textlink="">
      <xdr:nvSpPr>
        <xdr:cNvPr id="194" name="楕円 193">
          <a:extLst>
            <a:ext uri="{FF2B5EF4-FFF2-40B4-BE49-F238E27FC236}">
              <a16:creationId xmlns:a16="http://schemas.microsoft.com/office/drawing/2014/main" id="{002C359B-C4B9-4A17-B104-63E09D66D94B}"/>
            </a:ext>
          </a:extLst>
        </xdr:cNvPr>
        <xdr:cNvSpPr/>
      </xdr:nvSpPr>
      <xdr:spPr>
        <a:xfrm>
          <a:off x="3312160" y="1020000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20955</xdr:rowOff>
    </xdr:from>
    <xdr:to>
      <xdr:col>24</xdr:col>
      <xdr:colOff>63500</xdr:colOff>
      <xdr:row>61</xdr:row>
      <xdr:rowOff>59055</xdr:rowOff>
    </xdr:to>
    <xdr:cxnSp macro="">
      <xdr:nvCxnSpPr>
        <xdr:cNvPr id="195" name="直線コネクタ 194">
          <a:extLst>
            <a:ext uri="{FF2B5EF4-FFF2-40B4-BE49-F238E27FC236}">
              <a16:creationId xmlns:a16="http://schemas.microsoft.com/office/drawing/2014/main" id="{1522E52B-2925-4094-AF0D-1DDAD084DFB5}"/>
            </a:ext>
          </a:extLst>
        </xdr:cNvPr>
        <xdr:cNvCxnSpPr/>
      </xdr:nvCxnSpPr>
      <xdr:spPr>
        <a:xfrm>
          <a:off x="3355340" y="10246995"/>
          <a:ext cx="73152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103505</xdr:rowOff>
    </xdr:from>
    <xdr:to>
      <xdr:col>15</xdr:col>
      <xdr:colOff>101600</xdr:colOff>
      <xdr:row>61</xdr:row>
      <xdr:rowOff>33655</xdr:rowOff>
    </xdr:to>
    <xdr:sp macro="" textlink="">
      <xdr:nvSpPr>
        <xdr:cNvPr id="196" name="楕円 195">
          <a:extLst>
            <a:ext uri="{FF2B5EF4-FFF2-40B4-BE49-F238E27FC236}">
              <a16:creationId xmlns:a16="http://schemas.microsoft.com/office/drawing/2014/main" id="{8A6A97C3-F750-42FC-AC1B-18290E04A679}"/>
            </a:ext>
          </a:extLst>
        </xdr:cNvPr>
        <xdr:cNvSpPr/>
      </xdr:nvSpPr>
      <xdr:spPr>
        <a:xfrm>
          <a:off x="2514600" y="1016190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154305</xdr:rowOff>
    </xdr:from>
    <xdr:to>
      <xdr:col>19</xdr:col>
      <xdr:colOff>177800</xdr:colOff>
      <xdr:row>61</xdr:row>
      <xdr:rowOff>20955</xdr:rowOff>
    </xdr:to>
    <xdr:cxnSp macro="">
      <xdr:nvCxnSpPr>
        <xdr:cNvPr id="197" name="直線コネクタ 196">
          <a:extLst>
            <a:ext uri="{FF2B5EF4-FFF2-40B4-BE49-F238E27FC236}">
              <a16:creationId xmlns:a16="http://schemas.microsoft.com/office/drawing/2014/main" id="{A09EA5CD-D766-41C7-B413-8B9A92FB9B19}"/>
            </a:ext>
          </a:extLst>
        </xdr:cNvPr>
        <xdr:cNvCxnSpPr/>
      </xdr:nvCxnSpPr>
      <xdr:spPr>
        <a:xfrm>
          <a:off x="2565400" y="10212705"/>
          <a:ext cx="78994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90170</xdr:rowOff>
    </xdr:from>
    <xdr:to>
      <xdr:col>10</xdr:col>
      <xdr:colOff>165100</xdr:colOff>
      <xdr:row>61</xdr:row>
      <xdr:rowOff>20320</xdr:rowOff>
    </xdr:to>
    <xdr:sp macro="" textlink="">
      <xdr:nvSpPr>
        <xdr:cNvPr id="198" name="楕円 197">
          <a:extLst>
            <a:ext uri="{FF2B5EF4-FFF2-40B4-BE49-F238E27FC236}">
              <a16:creationId xmlns:a16="http://schemas.microsoft.com/office/drawing/2014/main" id="{358550E1-6CB3-4792-BA38-CF3C6F3C978C}"/>
            </a:ext>
          </a:extLst>
        </xdr:cNvPr>
        <xdr:cNvSpPr/>
      </xdr:nvSpPr>
      <xdr:spPr>
        <a:xfrm>
          <a:off x="1739900" y="101485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140970</xdr:rowOff>
    </xdr:from>
    <xdr:to>
      <xdr:col>15</xdr:col>
      <xdr:colOff>50800</xdr:colOff>
      <xdr:row>60</xdr:row>
      <xdr:rowOff>154305</xdr:rowOff>
    </xdr:to>
    <xdr:cxnSp macro="">
      <xdr:nvCxnSpPr>
        <xdr:cNvPr id="199" name="直線コネクタ 198">
          <a:extLst>
            <a:ext uri="{FF2B5EF4-FFF2-40B4-BE49-F238E27FC236}">
              <a16:creationId xmlns:a16="http://schemas.microsoft.com/office/drawing/2014/main" id="{072E7325-6088-48F9-B769-B97E7EA00A68}"/>
            </a:ext>
          </a:extLst>
        </xdr:cNvPr>
        <xdr:cNvCxnSpPr/>
      </xdr:nvCxnSpPr>
      <xdr:spPr>
        <a:xfrm>
          <a:off x="1790700" y="10199370"/>
          <a:ext cx="7747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52070</xdr:rowOff>
    </xdr:from>
    <xdr:to>
      <xdr:col>6</xdr:col>
      <xdr:colOff>38100</xdr:colOff>
      <xdr:row>60</xdr:row>
      <xdr:rowOff>153670</xdr:rowOff>
    </xdr:to>
    <xdr:sp macro="" textlink="">
      <xdr:nvSpPr>
        <xdr:cNvPr id="200" name="楕円 199">
          <a:extLst>
            <a:ext uri="{FF2B5EF4-FFF2-40B4-BE49-F238E27FC236}">
              <a16:creationId xmlns:a16="http://schemas.microsoft.com/office/drawing/2014/main" id="{B0A012B0-9B85-4DC5-AB94-E734E078187F}"/>
            </a:ext>
          </a:extLst>
        </xdr:cNvPr>
        <xdr:cNvSpPr/>
      </xdr:nvSpPr>
      <xdr:spPr>
        <a:xfrm>
          <a:off x="965200" y="1011047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102870</xdr:rowOff>
    </xdr:from>
    <xdr:to>
      <xdr:col>10</xdr:col>
      <xdr:colOff>114300</xdr:colOff>
      <xdr:row>60</xdr:row>
      <xdr:rowOff>140970</xdr:rowOff>
    </xdr:to>
    <xdr:cxnSp macro="">
      <xdr:nvCxnSpPr>
        <xdr:cNvPr id="201" name="直線コネクタ 200">
          <a:extLst>
            <a:ext uri="{FF2B5EF4-FFF2-40B4-BE49-F238E27FC236}">
              <a16:creationId xmlns:a16="http://schemas.microsoft.com/office/drawing/2014/main" id="{A344388C-C06B-4007-84AB-4BE937BE2549}"/>
            </a:ext>
          </a:extLst>
        </xdr:cNvPr>
        <xdr:cNvCxnSpPr/>
      </xdr:nvCxnSpPr>
      <xdr:spPr>
        <a:xfrm>
          <a:off x="1008380" y="10161270"/>
          <a:ext cx="78232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162577</xdr:rowOff>
    </xdr:from>
    <xdr:ext cx="405111" cy="259045"/>
    <xdr:sp macro="" textlink="">
      <xdr:nvSpPr>
        <xdr:cNvPr id="202" name="n_1aveValue【体育館・プール】&#10;有形固定資産減価償却率">
          <a:extLst>
            <a:ext uri="{FF2B5EF4-FFF2-40B4-BE49-F238E27FC236}">
              <a16:creationId xmlns:a16="http://schemas.microsoft.com/office/drawing/2014/main" id="{9B011FFC-A61C-4867-9C61-1A9AC383AC83}"/>
            </a:ext>
          </a:extLst>
        </xdr:cNvPr>
        <xdr:cNvSpPr txBox="1"/>
      </xdr:nvSpPr>
      <xdr:spPr>
        <a:xfrm>
          <a:off x="3170564" y="9885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128287</xdr:rowOff>
    </xdr:from>
    <xdr:ext cx="405111" cy="259045"/>
    <xdr:sp macro="" textlink="">
      <xdr:nvSpPr>
        <xdr:cNvPr id="203" name="n_2aveValue【体育館・プール】&#10;有形固定資産減価償却率">
          <a:extLst>
            <a:ext uri="{FF2B5EF4-FFF2-40B4-BE49-F238E27FC236}">
              <a16:creationId xmlns:a16="http://schemas.microsoft.com/office/drawing/2014/main" id="{85D5D02E-42CB-4BA6-A73B-3BC11238FFA8}"/>
            </a:ext>
          </a:extLst>
        </xdr:cNvPr>
        <xdr:cNvSpPr txBox="1"/>
      </xdr:nvSpPr>
      <xdr:spPr>
        <a:xfrm>
          <a:off x="2385704" y="9851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103522</xdr:rowOff>
    </xdr:from>
    <xdr:ext cx="405111" cy="259045"/>
    <xdr:sp macro="" textlink="">
      <xdr:nvSpPr>
        <xdr:cNvPr id="204" name="n_3aveValue【体育館・プール】&#10;有形固定資産減価償却率">
          <a:extLst>
            <a:ext uri="{FF2B5EF4-FFF2-40B4-BE49-F238E27FC236}">
              <a16:creationId xmlns:a16="http://schemas.microsoft.com/office/drawing/2014/main" id="{D5A3AD06-530B-416D-8C27-0CC42FFD357B}"/>
            </a:ext>
          </a:extLst>
        </xdr:cNvPr>
        <xdr:cNvSpPr txBox="1"/>
      </xdr:nvSpPr>
      <xdr:spPr>
        <a:xfrm>
          <a:off x="1611004" y="98266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69232</xdr:rowOff>
    </xdr:from>
    <xdr:ext cx="405111" cy="259045"/>
    <xdr:sp macro="" textlink="">
      <xdr:nvSpPr>
        <xdr:cNvPr id="205" name="n_4aveValue【体育館・プール】&#10;有形固定資産減価償却率">
          <a:extLst>
            <a:ext uri="{FF2B5EF4-FFF2-40B4-BE49-F238E27FC236}">
              <a16:creationId xmlns:a16="http://schemas.microsoft.com/office/drawing/2014/main" id="{1A92AC67-DC25-4516-8753-17EF55CDAEE8}"/>
            </a:ext>
          </a:extLst>
        </xdr:cNvPr>
        <xdr:cNvSpPr txBox="1"/>
      </xdr:nvSpPr>
      <xdr:spPr>
        <a:xfrm>
          <a:off x="836304" y="97923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61</xdr:row>
      <xdr:rowOff>62882</xdr:rowOff>
    </xdr:from>
    <xdr:ext cx="405111" cy="259045"/>
    <xdr:sp macro="" textlink="">
      <xdr:nvSpPr>
        <xdr:cNvPr id="206" name="n_1mainValue【体育館・プール】&#10;有形固定資産減価償却率">
          <a:extLst>
            <a:ext uri="{FF2B5EF4-FFF2-40B4-BE49-F238E27FC236}">
              <a16:creationId xmlns:a16="http://schemas.microsoft.com/office/drawing/2014/main" id="{AEAFC45F-8E45-402C-86F9-F173980C1417}"/>
            </a:ext>
          </a:extLst>
        </xdr:cNvPr>
        <xdr:cNvSpPr txBox="1"/>
      </xdr:nvSpPr>
      <xdr:spPr>
        <a:xfrm>
          <a:off x="3170564" y="10288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24782</xdr:rowOff>
    </xdr:from>
    <xdr:ext cx="405111" cy="259045"/>
    <xdr:sp macro="" textlink="">
      <xdr:nvSpPr>
        <xdr:cNvPr id="207" name="n_2mainValue【体育館・プール】&#10;有形固定資産減価償却率">
          <a:extLst>
            <a:ext uri="{FF2B5EF4-FFF2-40B4-BE49-F238E27FC236}">
              <a16:creationId xmlns:a16="http://schemas.microsoft.com/office/drawing/2014/main" id="{8971E4CD-B5F0-44EB-AC9B-19C27F663DBF}"/>
            </a:ext>
          </a:extLst>
        </xdr:cNvPr>
        <xdr:cNvSpPr txBox="1"/>
      </xdr:nvSpPr>
      <xdr:spPr>
        <a:xfrm>
          <a:off x="2385704" y="102508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11447</xdr:rowOff>
    </xdr:from>
    <xdr:ext cx="405111" cy="259045"/>
    <xdr:sp macro="" textlink="">
      <xdr:nvSpPr>
        <xdr:cNvPr id="208" name="n_3mainValue【体育館・プール】&#10;有形固定資産減価償却率">
          <a:extLst>
            <a:ext uri="{FF2B5EF4-FFF2-40B4-BE49-F238E27FC236}">
              <a16:creationId xmlns:a16="http://schemas.microsoft.com/office/drawing/2014/main" id="{6DA83A41-A337-4515-81DA-4CBCB56ACFD9}"/>
            </a:ext>
          </a:extLst>
        </xdr:cNvPr>
        <xdr:cNvSpPr txBox="1"/>
      </xdr:nvSpPr>
      <xdr:spPr>
        <a:xfrm>
          <a:off x="1611004" y="10237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144797</xdr:rowOff>
    </xdr:from>
    <xdr:ext cx="405111" cy="259045"/>
    <xdr:sp macro="" textlink="">
      <xdr:nvSpPr>
        <xdr:cNvPr id="209" name="n_4mainValue【体育館・プール】&#10;有形固定資産減価償却率">
          <a:extLst>
            <a:ext uri="{FF2B5EF4-FFF2-40B4-BE49-F238E27FC236}">
              <a16:creationId xmlns:a16="http://schemas.microsoft.com/office/drawing/2014/main" id="{761C4BB6-936D-4634-B169-F9238DFE0B55}"/>
            </a:ext>
          </a:extLst>
        </xdr:cNvPr>
        <xdr:cNvSpPr txBox="1"/>
      </xdr:nvSpPr>
      <xdr:spPr>
        <a:xfrm>
          <a:off x="836304" y="10203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10" name="正方形/長方形 209">
          <a:extLst>
            <a:ext uri="{FF2B5EF4-FFF2-40B4-BE49-F238E27FC236}">
              <a16:creationId xmlns:a16="http://schemas.microsoft.com/office/drawing/2014/main" id="{3738E081-B5DD-4FF5-B9F4-936EABBCD6A6}"/>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11" name="正方形/長方形 210">
          <a:extLst>
            <a:ext uri="{FF2B5EF4-FFF2-40B4-BE49-F238E27FC236}">
              <a16:creationId xmlns:a16="http://schemas.microsoft.com/office/drawing/2014/main" id="{BBEC25BB-FD1E-4700-8637-91248C3D4813}"/>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2" name="正方形/長方形 211">
          <a:extLst>
            <a:ext uri="{FF2B5EF4-FFF2-40B4-BE49-F238E27FC236}">
              <a16:creationId xmlns:a16="http://schemas.microsoft.com/office/drawing/2014/main" id="{018A875B-C63D-4A47-B112-D8CA6DDAFD4E}"/>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3" name="正方形/長方形 212">
          <a:extLst>
            <a:ext uri="{FF2B5EF4-FFF2-40B4-BE49-F238E27FC236}">
              <a16:creationId xmlns:a16="http://schemas.microsoft.com/office/drawing/2014/main" id="{2C0EF931-2D12-4CF1-B29C-69605AD8420D}"/>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4" name="正方形/長方形 213">
          <a:extLst>
            <a:ext uri="{FF2B5EF4-FFF2-40B4-BE49-F238E27FC236}">
              <a16:creationId xmlns:a16="http://schemas.microsoft.com/office/drawing/2014/main" id="{B97E7F74-149D-451A-8CF0-A07E03B1C044}"/>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5" name="正方形/長方形 214">
          <a:extLst>
            <a:ext uri="{FF2B5EF4-FFF2-40B4-BE49-F238E27FC236}">
              <a16:creationId xmlns:a16="http://schemas.microsoft.com/office/drawing/2014/main" id="{43C4F757-1901-43FD-84EC-F66E6803E820}"/>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6" name="正方形/長方形 215">
          <a:extLst>
            <a:ext uri="{FF2B5EF4-FFF2-40B4-BE49-F238E27FC236}">
              <a16:creationId xmlns:a16="http://schemas.microsoft.com/office/drawing/2014/main" id="{8669C44E-256F-4F54-8DB3-A5A30B5DA464}"/>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7" name="正方形/長方形 216">
          <a:extLst>
            <a:ext uri="{FF2B5EF4-FFF2-40B4-BE49-F238E27FC236}">
              <a16:creationId xmlns:a16="http://schemas.microsoft.com/office/drawing/2014/main" id="{FB0E8049-7082-40F1-AB69-ABFEAAFB3305}"/>
            </a:ext>
          </a:extLst>
        </xdr:cNvPr>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8" name="テキスト ボックス 217">
          <a:extLst>
            <a:ext uri="{FF2B5EF4-FFF2-40B4-BE49-F238E27FC236}">
              <a16:creationId xmlns:a16="http://schemas.microsoft.com/office/drawing/2014/main" id="{78FA5773-48F6-4962-988B-EDC862111314}"/>
            </a:ext>
          </a:extLst>
        </xdr:cNvPr>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9" name="直線コネクタ 218">
          <a:extLst>
            <a:ext uri="{FF2B5EF4-FFF2-40B4-BE49-F238E27FC236}">
              <a16:creationId xmlns:a16="http://schemas.microsoft.com/office/drawing/2014/main" id="{F2C88E98-7F0D-40A8-AD9E-0C1CBFD700AB}"/>
            </a:ext>
          </a:extLst>
        </xdr:cNvPr>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20" name="直線コネクタ 219">
          <a:extLst>
            <a:ext uri="{FF2B5EF4-FFF2-40B4-BE49-F238E27FC236}">
              <a16:creationId xmlns:a16="http://schemas.microsoft.com/office/drawing/2014/main" id="{67C49E3B-E3EE-4814-9B43-16317F104241}"/>
            </a:ext>
          </a:extLst>
        </xdr:cNvPr>
        <xdr:cNvCxnSpPr/>
      </xdr:nvCxnSpPr>
      <xdr:spPr>
        <a:xfrm>
          <a:off x="5826760" y="108051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21" name="テキスト ボックス 220">
          <a:extLst>
            <a:ext uri="{FF2B5EF4-FFF2-40B4-BE49-F238E27FC236}">
              <a16:creationId xmlns:a16="http://schemas.microsoft.com/office/drawing/2014/main" id="{8ABA6089-ECB3-4163-B5CC-CC795E7A1737}"/>
            </a:ext>
          </a:extLst>
        </xdr:cNvPr>
        <xdr:cNvSpPr txBox="1"/>
      </xdr:nvSpPr>
      <xdr:spPr>
        <a:xfrm>
          <a:off x="540530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2" name="直線コネクタ 221">
          <a:extLst>
            <a:ext uri="{FF2B5EF4-FFF2-40B4-BE49-F238E27FC236}">
              <a16:creationId xmlns:a16="http://schemas.microsoft.com/office/drawing/2014/main" id="{CF58327E-4A38-4C79-B139-B94F877AA0FB}"/>
            </a:ext>
          </a:extLst>
        </xdr:cNvPr>
        <xdr:cNvCxnSpPr/>
      </xdr:nvCxnSpPr>
      <xdr:spPr>
        <a:xfrm>
          <a:off x="5826760" y="104317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23" name="テキスト ボックス 222">
          <a:extLst>
            <a:ext uri="{FF2B5EF4-FFF2-40B4-BE49-F238E27FC236}">
              <a16:creationId xmlns:a16="http://schemas.microsoft.com/office/drawing/2014/main" id="{9C239AC5-7F82-4A72-881D-0617DFB288D5}"/>
            </a:ext>
          </a:extLst>
        </xdr:cNvPr>
        <xdr:cNvSpPr txBox="1"/>
      </xdr:nvSpPr>
      <xdr:spPr>
        <a:xfrm>
          <a:off x="5405301" y="102933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4" name="直線コネクタ 223">
          <a:extLst>
            <a:ext uri="{FF2B5EF4-FFF2-40B4-BE49-F238E27FC236}">
              <a16:creationId xmlns:a16="http://schemas.microsoft.com/office/drawing/2014/main" id="{7F9E3596-8AD6-4C15-8B55-D4A7D75CABE0}"/>
            </a:ext>
          </a:extLst>
        </xdr:cNvPr>
        <xdr:cNvCxnSpPr/>
      </xdr:nvCxnSpPr>
      <xdr:spPr>
        <a:xfrm>
          <a:off x="5826760" y="100584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5" name="テキスト ボックス 224">
          <a:extLst>
            <a:ext uri="{FF2B5EF4-FFF2-40B4-BE49-F238E27FC236}">
              <a16:creationId xmlns:a16="http://schemas.microsoft.com/office/drawing/2014/main" id="{1A6AC904-15DD-4050-B633-B4E8C7906087}"/>
            </a:ext>
          </a:extLst>
        </xdr:cNvPr>
        <xdr:cNvSpPr txBox="1"/>
      </xdr:nvSpPr>
      <xdr:spPr>
        <a:xfrm>
          <a:off x="5405301" y="99199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6" name="直線コネクタ 225">
          <a:extLst>
            <a:ext uri="{FF2B5EF4-FFF2-40B4-BE49-F238E27FC236}">
              <a16:creationId xmlns:a16="http://schemas.microsoft.com/office/drawing/2014/main" id="{F99F6625-FDB2-4874-8149-6109C2EEF983}"/>
            </a:ext>
          </a:extLst>
        </xdr:cNvPr>
        <xdr:cNvCxnSpPr/>
      </xdr:nvCxnSpPr>
      <xdr:spPr>
        <a:xfrm>
          <a:off x="5826760" y="96888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7" name="テキスト ボックス 226">
          <a:extLst>
            <a:ext uri="{FF2B5EF4-FFF2-40B4-BE49-F238E27FC236}">
              <a16:creationId xmlns:a16="http://schemas.microsoft.com/office/drawing/2014/main" id="{3E94DAE5-B6C5-48E1-A861-1C751D10CC4D}"/>
            </a:ext>
          </a:extLst>
        </xdr:cNvPr>
        <xdr:cNvSpPr txBox="1"/>
      </xdr:nvSpPr>
      <xdr:spPr>
        <a:xfrm>
          <a:off x="5405301" y="95504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8" name="直線コネクタ 227">
          <a:extLst>
            <a:ext uri="{FF2B5EF4-FFF2-40B4-BE49-F238E27FC236}">
              <a16:creationId xmlns:a16="http://schemas.microsoft.com/office/drawing/2014/main" id="{F3B9AF89-559C-40C1-A8EC-E049CDAFB190}"/>
            </a:ext>
          </a:extLst>
        </xdr:cNvPr>
        <xdr:cNvCxnSpPr/>
      </xdr:nvCxnSpPr>
      <xdr:spPr>
        <a:xfrm>
          <a:off x="5826760" y="93154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9" name="テキスト ボックス 228">
          <a:extLst>
            <a:ext uri="{FF2B5EF4-FFF2-40B4-BE49-F238E27FC236}">
              <a16:creationId xmlns:a16="http://schemas.microsoft.com/office/drawing/2014/main" id="{0CB0548C-33D2-4ECB-826B-5B86FE03E922}"/>
            </a:ext>
          </a:extLst>
        </xdr:cNvPr>
        <xdr:cNvSpPr txBox="1"/>
      </xdr:nvSpPr>
      <xdr:spPr>
        <a:xfrm>
          <a:off x="5405301" y="91770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30" name="直線コネクタ 229">
          <a:extLst>
            <a:ext uri="{FF2B5EF4-FFF2-40B4-BE49-F238E27FC236}">
              <a16:creationId xmlns:a16="http://schemas.microsoft.com/office/drawing/2014/main" id="{129CF1DD-7ED3-415D-8868-39621EAA935C}"/>
            </a:ext>
          </a:extLst>
        </xdr:cNvPr>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31" name="テキスト ボックス 230">
          <a:extLst>
            <a:ext uri="{FF2B5EF4-FFF2-40B4-BE49-F238E27FC236}">
              <a16:creationId xmlns:a16="http://schemas.microsoft.com/office/drawing/2014/main" id="{C254C1EA-68C7-4421-9E2F-2DF9E7ABBAC4}"/>
            </a:ext>
          </a:extLst>
        </xdr:cNvPr>
        <xdr:cNvSpPr txBox="1"/>
      </xdr:nvSpPr>
      <xdr:spPr>
        <a:xfrm>
          <a:off x="540530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2" name="【体育館・プール】&#10;一人当たり面積グラフ枠">
          <a:extLst>
            <a:ext uri="{FF2B5EF4-FFF2-40B4-BE49-F238E27FC236}">
              <a16:creationId xmlns:a16="http://schemas.microsoft.com/office/drawing/2014/main" id="{639F6FD0-37DE-4737-92AB-032FFB1427CC}"/>
            </a:ext>
          </a:extLst>
        </xdr:cNvPr>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7620</xdr:rowOff>
    </xdr:from>
    <xdr:to>
      <xdr:col>54</xdr:col>
      <xdr:colOff>189865</xdr:colOff>
      <xdr:row>64</xdr:row>
      <xdr:rowOff>54610</xdr:rowOff>
    </xdr:to>
    <xdr:cxnSp macro="">
      <xdr:nvCxnSpPr>
        <xdr:cNvPr id="233" name="直線コネクタ 232">
          <a:extLst>
            <a:ext uri="{FF2B5EF4-FFF2-40B4-BE49-F238E27FC236}">
              <a16:creationId xmlns:a16="http://schemas.microsoft.com/office/drawing/2014/main" id="{3EA50326-1FF4-4D28-95FA-1A1CFF5C663B}"/>
            </a:ext>
          </a:extLst>
        </xdr:cNvPr>
        <xdr:cNvCxnSpPr/>
      </xdr:nvCxnSpPr>
      <xdr:spPr>
        <a:xfrm flipV="1">
          <a:off x="9219565" y="9395460"/>
          <a:ext cx="0" cy="13881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58437</xdr:rowOff>
    </xdr:from>
    <xdr:ext cx="469744" cy="259045"/>
    <xdr:sp macro="" textlink="">
      <xdr:nvSpPr>
        <xdr:cNvPr id="234" name="【体育館・プール】&#10;一人当たり面積最小値テキスト">
          <a:extLst>
            <a:ext uri="{FF2B5EF4-FFF2-40B4-BE49-F238E27FC236}">
              <a16:creationId xmlns:a16="http://schemas.microsoft.com/office/drawing/2014/main" id="{904E9D0C-0F5D-4AC1-9F61-BEAB3CEEA286}"/>
            </a:ext>
          </a:extLst>
        </xdr:cNvPr>
        <xdr:cNvSpPr txBox="1"/>
      </xdr:nvSpPr>
      <xdr:spPr>
        <a:xfrm>
          <a:off x="9258300" y="10787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54610</xdr:rowOff>
    </xdr:from>
    <xdr:to>
      <xdr:col>55</xdr:col>
      <xdr:colOff>88900</xdr:colOff>
      <xdr:row>64</xdr:row>
      <xdr:rowOff>54610</xdr:rowOff>
    </xdr:to>
    <xdr:cxnSp macro="">
      <xdr:nvCxnSpPr>
        <xdr:cNvPr id="235" name="直線コネクタ 234">
          <a:extLst>
            <a:ext uri="{FF2B5EF4-FFF2-40B4-BE49-F238E27FC236}">
              <a16:creationId xmlns:a16="http://schemas.microsoft.com/office/drawing/2014/main" id="{D2182DD8-917D-47AD-BE74-B330D382796F}"/>
            </a:ext>
          </a:extLst>
        </xdr:cNvPr>
        <xdr:cNvCxnSpPr/>
      </xdr:nvCxnSpPr>
      <xdr:spPr>
        <a:xfrm>
          <a:off x="9154160" y="1078357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125747</xdr:rowOff>
    </xdr:from>
    <xdr:ext cx="469744" cy="259045"/>
    <xdr:sp macro="" textlink="">
      <xdr:nvSpPr>
        <xdr:cNvPr id="236" name="【体育館・プール】&#10;一人当たり面積最大値テキスト">
          <a:extLst>
            <a:ext uri="{FF2B5EF4-FFF2-40B4-BE49-F238E27FC236}">
              <a16:creationId xmlns:a16="http://schemas.microsoft.com/office/drawing/2014/main" id="{1DFE22D5-F8EF-4A71-9706-9FC502A7835F}"/>
            </a:ext>
          </a:extLst>
        </xdr:cNvPr>
        <xdr:cNvSpPr txBox="1"/>
      </xdr:nvSpPr>
      <xdr:spPr>
        <a:xfrm>
          <a:off x="9258300" y="9178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7620</xdr:rowOff>
    </xdr:from>
    <xdr:to>
      <xdr:col>55</xdr:col>
      <xdr:colOff>88900</xdr:colOff>
      <xdr:row>56</xdr:row>
      <xdr:rowOff>7620</xdr:rowOff>
    </xdr:to>
    <xdr:cxnSp macro="">
      <xdr:nvCxnSpPr>
        <xdr:cNvPr id="237" name="直線コネクタ 236">
          <a:extLst>
            <a:ext uri="{FF2B5EF4-FFF2-40B4-BE49-F238E27FC236}">
              <a16:creationId xmlns:a16="http://schemas.microsoft.com/office/drawing/2014/main" id="{363177AD-C426-4891-AC96-76E263A10A27}"/>
            </a:ext>
          </a:extLst>
        </xdr:cNvPr>
        <xdr:cNvCxnSpPr/>
      </xdr:nvCxnSpPr>
      <xdr:spPr>
        <a:xfrm>
          <a:off x="9154160" y="93954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165117</xdr:rowOff>
    </xdr:from>
    <xdr:ext cx="469744" cy="259045"/>
    <xdr:sp macro="" textlink="">
      <xdr:nvSpPr>
        <xdr:cNvPr id="238" name="【体育館・プール】&#10;一人当たり面積平均値テキスト">
          <a:extLst>
            <a:ext uri="{FF2B5EF4-FFF2-40B4-BE49-F238E27FC236}">
              <a16:creationId xmlns:a16="http://schemas.microsoft.com/office/drawing/2014/main" id="{B61138BD-CF7C-4206-A642-BDFEFD4B4904}"/>
            </a:ext>
          </a:extLst>
        </xdr:cNvPr>
        <xdr:cNvSpPr txBox="1"/>
      </xdr:nvSpPr>
      <xdr:spPr>
        <a:xfrm>
          <a:off x="9258300" y="103911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15240</xdr:rowOff>
    </xdr:from>
    <xdr:to>
      <xdr:col>55</xdr:col>
      <xdr:colOff>50800</xdr:colOff>
      <xdr:row>62</xdr:row>
      <xdr:rowOff>116840</xdr:rowOff>
    </xdr:to>
    <xdr:sp macro="" textlink="">
      <xdr:nvSpPr>
        <xdr:cNvPr id="239" name="フローチャート: 判断 238">
          <a:extLst>
            <a:ext uri="{FF2B5EF4-FFF2-40B4-BE49-F238E27FC236}">
              <a16:creationId xmlns:a16="http://schemas.microsoft.com/office/drawing/2014/main" id="{C4BE69BA-449E-4B1F-90BB-A50EE39BFB02}"/>
            </a:ext>
          </a:extLst>
        </xdr:cNvPr>
        <xdr:cNvSpPr/>
      </xdr:nvSpPr>
      <xdr:spPr>
        <a:xfrm>
          <a:off x="9192260" y="1040892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49530</xdr:rowOff>
    </xdr:from>
    <xdr:to>
      <xdr:col>50</xdr:col>
      <xdr:colOff>165100</xdr:colOff>
      <xdr:row>62</xdr:row>
      <xdr:rowOff>151130</xdr:rowOff>
    </xdr:to>
    <xdr:sp macro="" textlink="">
      <xdr:nvSpPr>
        <xdr:cNvPr id="240" name="フローチャート: 判断 239">
          <a:extLst>
            <a:ext uri="{FF2B5EF4-FFF2-40B4-BE49-F238E27FC236}">
              <a16:creationId xmlns:a16="http://schemas.microsoft.com/office/drawing/2014/main" id="{216B93E6-7853-4276-B3F1-71E4C79EBF7A}"/>
            </a:ext>
          </a:extLst>
        </xdr:cNvPr>
        <xdr:cNvSpPr/>
      </xdr:nvSpPr>
      <xdr:spPr>
        <a:xfrm>
          <a:off x="8445500" y="10443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38100</xdr:rowOff>
    </xdr:from>
    <xdr:to>
      <xdr:col>46</xdr:col>
      <xdr:colOff>38100</xdr:colOff>
      <xdr:row>62</xdr:row>
      <xdr:rowOff>139700</xdr:rowOff>
    </xdr:to>
    <xdr:sp macro="" textlink="">
      <xdr:nvSpPr>
        <xdr:cNvPr id="241" name="フローチャート: 判断 240">
          <a:extLst>
            <a:ext uri="{FF2B5EF4-FFF2-40B4-BE49-F238E27FC236}">
              <a16:creationId xmlns:a16="http://schemas.microsoft.com/office/drawing/2014/main" id="{B0903B31-09CE-445E-9530-825BA39E208E}"/>
            </a:ext>
          </a:extLst>
        </xdr:cNvPr>
        <xdr:cNvSpPr/>
      </xdr:nvSpPr>
      <xdr:spPr>
        <a:xfrm>
          <a:off x="7670800" y="1043178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44450</xdr:rowOff>
    </xdr:from>
    <xdr:to>
      <xdr:col>41</xdr:col>
      <xdr:colOff>101600</xdr:colOff>
      <xdr:row>62</xdr:row>
      <xdr:rowOff>146050</xdr:rowOff>
    </xdr:to>
    <xdr:sp macro="" textlink="">
      <xdr:nvSpPr>
        <xdr:cNvPr id="242" name="フローチャート: 判断 241">
          <a:extLst>
            <a:ext uri="{FF2B5EF4-FFF2-40B4-BE49-F238E27FC236}">
              <a16:creationId xmlns:a16="http://schemas.microsoft.com/office/drawing/2014/main" id="{BB401328-5108-4B1D-AE3A-F3748BDD0634}"/>
            </a:ext>
          </a:extLst>
        </xdr:cNvPr>
        <xdr:cNvSpPr/>
      </xdr:nvSpPr>
      <xdr:spPr>
        <a:xfrm>
          <a:off x="6873240" y="10438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62230</xdr:rowOff>
    </xdr:from>
    <xdr:to>
      <xdr:col>36</xdr:col>
      <xdr:colOff>165100</xdr:colOff>
      <xdr:row>62</xdr:row>
      <xdr:rowOff>163830</xdr:rowOff>
    </xdr:to>
    <xdr:sp macro="" textlink="">
      <xdr:nvSpPr>
        <xdr:cNvPr id="243" name="フローチャート: 判断 242">
          <a:extLst>
            <a:ext uri="{FF2B5EF4-FFF2-40B4-BE49-F238E27FC236}">
              <a16:creationId xmlns:a16="http://schemas.microsoft.com/office/drawing/2014/main" id="{F2F3CFB3-1E92-4DE4-9CA5-DF1B9B1A0711}"/>
            </a:ext>
          </a:extLst>
        </xdr:cNvPr>
        <xdr:cNvSpPr/>
      </xdr:nvSpPr>
      <xdr:spPr>
        <a:xfrm>
          <a:off x="6098540" y="10455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B0A7769E-5FA4-4DC4-8CAB-1B3287578095}"/>
            </a:ext>
          </a:extLst>
        </xdr:cNvPr>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E2801DF0-F660-421C-B39E-8FA90357B060}"/>
            </a:ext>
          </a:extLst>
        </xdr:cNvPr>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6" name="テキスト ボックス 245">
          <a:extLst>
            <a:ext uri="{FF2B5EF4-FFF2-40B4-BE49-F238E27FC236}">
              <a16:creationId xmlns:a16="http://schemas.microsoft.com/office/drawing/2014/main" id="{990A0CB7-5F95-4BDB-87DB-1FA3B3D6EE89}"/>
            </a:ext>
          </a:extLst>
        </xdr:cNvPr>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7" name="テキスト ボックス 246">
          <a:extLst>
            <a:ext uri="{FF2B5EF4-FFF2-40B4-BE49-F238E27FC236}">
              <a16:creationId xmlns:a16="http://schemas.microsoft.com/office/drawing/2014/main" id="{07AD42FF-7084-4ABF-92D0-5CD7480B4DC9}"/>
            </a:ext>
          </a:extLst>
        </xdr:cNvPr>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8" name="テキスト ボックス 247">
          <a:extLst>
            <a:ext uri="{FF2B5EF4-FFF2-40B4-BE49-F238E27FC236}">
              <a16:creationId xmlns:a16="http://schemas.microsoft.com/office/drawing/2014/main" id="{9814BD70-C378-4632-A2DE-6FF534DADD7F}"/>
            </a:ext>
          </a:extLst>
        </xdr:cNvPr>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129540</xdr:rowOff>
    </xdr:from>
    <xdr:to>
      <xdr:col>55</xdr:col>
      <xdr:colOff>50800</xdr:colOff>
      <xdr:row>62</xdr:row>
      <xdr:rowOff>59690</xdr:rowOff>
    </xdr:to>
    <xdr:sp macro="" textlink="">
      <xdr:nvSpPr>
        <xdr:cNvPr id="249" name="楕円 248">
          <a:extLst>
            <a:ext uri="{FF2B5EF4-FFF2-40B4-BE49-F238E27FC236}">
              <a16:creationId xmlns:a16="http://schemas.microsoft.com/office/drawing/2014/main" id="{F1967FE8-8E2C-4558-808B-CF1EE8DE7488}"/>
            </a:ext>
          </a:extLst>
        </xdr:cNvPr>
        <xdr:cNvSpPr/>
      </xdr:nvSpPr>
      <xdr:spPr>
        <a:xfrm>
          <a:off x="9192260" y="1035558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60</xdr:row>
      <xdr:rowOff>152417</xdr:rowOff>
    </xdr:from>
    <xdr:ext cx="469744" cy="259045"/>
    <xdr:sp macro="" textlink="">
      <xdr:nvSpPr>
        <xdr:cNvPr id="250" name="【体育館・プール】&#10;一人当たり面積該当値テキスト">
          <a:extLst>
            <a:ext uri="{FF2B5EF4-FFF2-40B4-BE49-F238E27FC236}">
              <a16:creationId xmlns:a16="http://schemas.microsoft.com/office/drawing/2014/main" id="{43A4D826-C6DA-42B7-A432-C5F672C0CCA8}"/>
            </a:ext>
          </a:extLst>
        </xdr:cNvPr>
        <xdr:cNvSpPr txBox="1"/>
      </xdr:nvSpPr>
      <xdr:spPr>
        <a:xfrm>
          <a:off x="9258300" y="10210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132080</xdr:rowOff>
    </xdr:from>
    <xdr:to>
      <xdr:col>50</xdr:col>
      <xdr:colOff>165100</xdr:colOff>
      <xdr:row>62</xdr:row>
      <xdr:rowOff>62230</xdr:rowOff>
    </xdr:to>
    <xdr:sp macro="" textlink="">
      <xdr:nvSpPr>
        <xdr:cNvPr id="251" name="楕円 250">
          <a:extLst>
            <a:ext uri="{FF2B5EF4-FFF2-40B4-BE49-F238E27FC236}">
              <a16:creationId xmlns:a16="http://schemas.microsoft.com/office/drawing/2014/main" id="{1F3F8013-A1CD-4EE6-B6EA-8C502122AECB}"/>
            </a:ext>
          </a:extLst>
        </xdr:cNvPr>
        <xdr:cNvSpPr/>
      </xdr:nvSpPr>
      <xdr:spPr>
        <a:xfrm>
          <a:off x="8445500" y="103581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8890</xdr:rowOff>
    </xdr:from>
    <xdr:to>
      <xdr:col>55</xdr:col>
      <xdr:colOff>0</xdr:colOff>
      <xdr:row>62</xdr:row>
      <xdr:rowOff>11430</xdr:rowOff>
    </xdr:to>
    <xdr:cxnSp macro="">
      <xdr:nvCxnSpPr>
        <xdr:cNvPr id="252" name="直線コネクタ 251">
          <a:extLst>
            <a:ext uri="{FF2B5EF4-FFF2-40B4-BE49-F238E27FC236}">
              <a16:creationId xmlns:a16="http://schemas.microsoft.com/office/drawing/2014/main" id="{C6F6B46D-21DF-433C-BA2D-8A21BDDAF166}"/>
            </a:ext>
          </a:extLst>
        </xdr:cNvPr>
        <xdr:cNvCxnSpPr/>
      </xdr:nvCxnSpPr>
      <xdr:spPr>
        <a:xfrm flipV="1">
          <a:off x="8496300" y="10402570"/>
          <a:ext cx="723900" cy="2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135890</xdr:rowOff>
    </xdr:from>
    <xdr:to>
      <xdr:col>46</xdr:col>
      <xdr:colOff>38100</xdr:colOff>
      <xdr:row>62</xdr:row>
      <xdr:rowOff>66040</xdr:rowOff>
    </xdr:to>
    <xdr:sp macro="" textlink="">
      <xdr:nvSpPr>
        <xdr:cNvPr id="253" name="楕円 252">
          <a:extLst>
            <a:ext uri="{FF2B5EF4-FFF2-40B4-BE49-F238E27FC236}">
              <a16:creationId xmlns:a16="http://schemas.microsoft.com/office/drawing/2014/main" id="{EF466C9D-E6EA-4A40-B44C-81BFBAEF2BC7}"/>
            </a:ext>
          </a:extLst>
        </xdr:cNvPr>
        <xdr:cNvSpPr/>
      </xdr:nvSpPr>
      <xdr:spPr>
        <a:xfrm>
          <a:off x="7670800" y="1036193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11430</xdr:rowOff>
    </xdr:from>
    <xdr:to>
      <xdr:col>50</xdr:col>
      <xdr:colOff>114300</xdr:colOff>
      <xdr:row>62</xdr:row>
      <xdr:rowOff>15240</xdr:rowOff>
    </xdr:to>
    <xdr:cxnSp macro="">
      <xdr:nvCxnSpPr>
        <xdr:cNvPr id="254" name="直線コネクタ 253">
          <a:extLst>
            <a:ext uri="{FF2B5EF4-FFF2-40B4-BE49-F238E27FC236}">
              <a16:creationId xmlns:a16="http://schemas.microsoft.com/office/drawing/2014/main" id="{3AB88E52-141E-4C1B-8493-EACF733A592B}"/>
            </a:ext>
          </a:extLst>
        </xdr:cNvPr>
        <xdr:cNvCxnSpPr/>
      </xdr:nvCxnSpPr>
      <xdr:spPr>
        <a:xfrm flipV="1">
          <a:off x="7713980" y="10405110"/>
          <a:ext cx="78232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61</xdr:row>
      <xdr:rowOff>121920</xdr:rowOff>
    </xdr:from>
    <xdr:to>
      <xdr:col>41</xdr:col>
      <xdr:colOff>101600</xdr:colOff>
      <xdr:row>62</xdr:row>
      <xdr:rowOff>52070</xdr:rowOff>
    </xdr:to>
    <xdr:sp macro="" textlink="">
      <xdr:nvSpPr>
        <xdr:cNvPr id="255" name="楕円 254">
          <a:extLst>
            <a:ext uri="{FF2B5EF4-FFF2-40B4-BE49-F238E27FC236}">
              <a16:creationId xmlns:a16="http://schemas.microsoft.com/office/drawing/2014/main" id="{BB36DAAC-60C2-4E7F-98F1-29A47A17E387}"/>
            </a:ext>
          </a:extLst>
        </xdr:cNvPr>
        <xdr:cNvSpPr/>
      </xdr:nvSpPr>
      <xdr:spPr>
        <a:xfrm>
          <a:off x="6873240" y="103479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1270</xdr:rowOff>
    </xdr:from>
    <xdr:to>
      <xdr:col>45</xdr:col>
      <xdr:colOff>177800</xdr:colOff>
      <xdr:row>62</xdr:row>
      <xdr:rowOff>15240</xdr:rowOff>
    </xdr:to>
    <xdr:cxnSp macro="">
      <xdr:nvCxnSpPr>
        <xdr:cNvPr id="256" name="直線コネクタ 255">
          <a:extLst>
            <a:ext uri="{FF2B5EF4-FFF2-40B4-BE49-F238E27FC236}">
              <a16:creationId xmlns:a16="http://schemas.microsoft.com/office/drawing/2014/main" id="{AC726E94-BA6C-45D0-8540-93E37852481D}"/>
            </a:ext>
          </a:extLst>
        </xdr:cNvPr>
        <xdr:cNvCxnSpPr/>
      </xdr:nvCxnSpPr>
      <xdr:spPr>
        <a:xfrm>
          <a:off x="6924040" y="10394950"/>
          <a:ext cx="789940" cy="13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61</xdr:row>
      <xdr:rowOff>124460</xdr:rowOff>
    </xdr:from>
    <xdr:to>
      <xdr:col>36</xdr:col>
      <xdr:colOff>165100</xdr:colOff>
      <xdr:row>62</xdr:row>
      <xdr:rowOff>54610</xdr:rowOff>
    </xdr:to>
    <xdr:sp macro="" textlink="">
      <xdr:nvSpPr>
        <xdr:cNvPr id="257" name="楕円 256">
          <a:extLst>
            <a:ext uri="{FF2B5EF4-FFF2-40B4-BE49-F238E27FC236}">
              <a16:creationId xmlns:a16="http://schemas.microsoft.com/office/drawing/2014/main" id="{092F61F1-7D22-484B-8120-CF1CB19AF649}"/>
            </a:ext>
          </a:extLst>
        </xdr:cNvPr>
        <xdr:cNvSpPr/>
      </xdr:nvSpPr>
      <xdr:spPr>
        <a:xfrm>
          <a:off x="6098540" y="103505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1270</xdr:rowOff>
    </xdr:from>
    <xdr:to>
      <xdr:col>41</xdr:col>
      <xdr:colOff>50800</xdr:colOff>
      <xdr:row>62</xdr:row>
      <xdr:rowOff>3810</xdr:rowOff>
    </xdr:to>
    <xdr:cxnSp macro="">
      <xdr:nvCxnSpPr>
        <xdr:cNvPr id="258" name="直線コネクタ 257">
          <a:extLst>
            <a:ext uri="{FF2B5EF4-FFF2-40B4-BE49-F238E27FC236}">
              <a16:creationId xmlns:a16="http://schemas.microsoft.com/office/drawing/2014/main" id="{8790C42D-6C8F-4311-9B79-16F1C6D6F58C}"/>
            </a:ext>
          </a:extLst>
        </xdr:cNvPr>
        <xdr:cNvCxnSpPr/>
      </xdr:nvCxnSpPr>
      <xdr:spPr>
        <a:xfrm flipV="1">
          <a:off x="6149340" y="10394950"/>
          <a:ext cx="774700" cy="2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62</xdr:row>
      <xdr:rowOff>142257</xdr:rowOff>
    </xdr:from>
    <xdr:ext cx="469744" cy="259045"/>
    <xdr:sp macro="" textlink="">
      <xdr:nvSpPr>
        <xdr:cNvPr id="259" name="n_1aveValue【体育館・プール】&#10;一人当たり面積">
          <a:extLst>
            <a:ext uri="{FF2B5EF4-FFF2-40B4-BE49-F238E27FC236}">
              <a16:creationId xmlns:a16="http://schemas.microsoft.com/office/drawing/2014/main" id="{0190C4B6-A6EC-4D31-9828-FEDF09B0B156}"/>
            </a:ext>
          </a:extLst>
        </xdr:cNvPr>
        <xdr:cNvSpPr txBox="1"/>
      </xdr:nvSpPr>
      <xdr:spPr>
        <a:xfrm>
          <a:off x="8271587" y="105359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130827</xdr:rowOff>
    </xdr:from>
    <xdr:ext cx="469744" cy="259045"/>
    <xdr:sp macro="" textlink="">
      <xdr:nvSpPr>
        <xdr:cNvPr id="260" name="n_2aveValue【体育館・プール】&#10;一人当たり面積">
          <a:extLst>
            <a:ext uri="{FF2B5EF4-FFF2-40B4-BE49-F238E27FC236}">
              <a16:creationId xmlns:a16="http://schemas.microsoft.com/office/drawing/2014/main" id="{8F7BB4A5-DE7F-4DAE-B1BA-5BB1FC96AE03}"/>
            </a:ext>
          </a:extLst>
        </xdr:cNvPr>
        <xdr:cNvSpPr txBox="1"/>
      </xdr:nvSpPr>
      <xdr:spPr>
        <a:xfrm>
          <a:off x="7509587" y="10524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137177</xdr:rowOff>
    </xdr:from>
    <xdr:ext cx="469744" cy="259045"/>
    <xdr:sp macro="" textlink="">
      <xdr:nvSpPr>
        <xdr:cNvPr id="261" name="n_3aveValue【体育館・プール】&#10;一人当たり面積">
          <a:extLst>
            <a:ext uri="{FF2B5EF4-FFF2-40B4-BE49-F238E27FC236}">
              <a16:creationId xmlns:a16="http://schemas.microsoft.com/office/drawing/2014/main" id="{08E699A9-A368-408C-BC7E-F95968A2873D}"/>
            </a:ext>
          </a:extLst>
        </xdr:cNvPr>
        <xdr:cNvSpPr txBox="1"/>
      </xdr:nvSpPr>
      <xdr:spPr>
        <a:xfrm>
          <a:off x="6712027" y="10530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154957</xdr:rowOff>
    </xdr:from>
    <xdr:ext cx="469744" cy="259045"/>
    <xdr:sp macro="" textlink="">
      <xdr:nvSpPr>
        <xdr:cNvPr id="262" name="n_4aveValue【体育館・プール】&#10;一人当たり面積">
          <a:extLst>
            <a:ext uri="{FF2B5EF4-FFF2-40B4-BE49-F238E27FC236}">
              <a16:creationId xmlns:a16="http://schemas.microsoft.com/office/drawing/2014/main" id="{8935BC6D-3F4E-4870-98BB-ABFF5A2EBD2F}"/>
            </a:ext>
          </a:extLst>
        </xdr:cNvPr>
        <xdr:cNvSpPr txBox="1"/>
      </xdr:nvSpPr>
      <xdr:spPr>
        <a:xfrm>
          <a:off x="5937327" y="10548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60</xdr:row>
      <xdr:rowOff>78757</xdr:rowOff>
    </xdr:from>
    <xdr:ext cx="469744" cy="259045"/>
    <xdr:sp macro="" textlink="">
      <xdr:nvSpPr>
        <xdr:cNvPr id="263" name="n_1mainValue【体育館・プール】&#10;一人当たり面積">
          <a:extLst>
            <a:ext uri="{FF2B5EF4-FFF2-40B4-BE49-F238E27FC236}">
              <a16:creationId xmlns:a16="http://schemas.microsoft.com/office/drawing/2014/main" id="{E2919B1C-C52E-4107-911A-3EC3C5E9EE95}"/>
            </a:ext>
          </a:extLst>
        </xdr:cNvPr>
        <xdr:cNvSpPr txBox="1"/>
      </xdr:nvSpPr>
      <xdr:spPr>
        <a:xfrm>
          <a:off x="8271587" y="10137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82567</xdr:rowOff>
    </xdr:from>
    <xdr:ext cx="469744" cy="259045"/>
    <xdr:sp macro="" textlink="">
      <xdr:nvSpPr>
        <xdr:cNvPr id="264" name="n_2mainValue【体育館・プール】&#10;一人当たり面積">
          <a:extLst>
            <a:ext uri="{FF2B5EF4-FFF2-40B4-BE49-F238E27FC236}">
              <a16:creationId xmlns:a16="http://schemas.microsoft.com/office/drawing/2014/main" id="{573C67A9-4DAE-408D-A110-6A7A457FA0A8}"/>
            </a:ext>
          </a:extLst>
        </xdr:cNvPr>
        <xdr:cNvSpPr txBox="1"/>
      </xdr:nvSpPr>
      <xdr:spPr>
        <a:xfrm>
          <a:off x="7509587" y="10140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68597</xdr:rowOff>
    </xdr:from>
    <xdr:ext cx="469744" cy="259045"/>
    <xdr:sp macro="" textlink="">
      <xdr:nvSpPr>
        <xdr:cNvPr id="265" name="n_3mainValue【体育館・プール】&#10;一人当たり面積">
          <a:extLst>
            <a:ext uri="{FF2B5EF4-FFF2-40B4-BE49-F238E27FC236}">
              <a16:creationId xmlns:a16="http://schemas.microsoft.com/office/drawing/2014/main" id="{0FD86E7F-C0AE-4CAB-B979-7BCA9135C442}"/>
            </a:ext>
          </a:extLst>
        </xdr:cNvPr>
        <xdr:cNvSpPr txBox="1"/>
      </xdr:nvSpPr>
      <xdr:spPr>
        <a:xfrm>
          <a:off x="6712027" y="10126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71137</xdr:rowOff>
    </xdr:from>
    <xdr:ext cx="469744" cy="259045"/>
    <xdr:sp macro="" textlink="">
      <xdr:nvSpPr>
        <xdr:cNvPr id="266" name="n_4mainValue【体育館・プール】&#10;一人当たり面積">
          <a:extLst>
            <a:ext uri="{FF2B5EF4-FFF2-40B4-BE49-F238E27FC236}">
              <a16:creationId xmlns:a16="http://schemas.microsoft.com/office/drawing/2014/main" id="{4E07DF40-2244-4374-8B63-BB9959A620CA}"/>
            </a:ext>
          </a:extLst>
        </xdr:cNvPr>
        <xdr:cNvSpPr txBox="1"/>
      </xdr:nvSpPr>
      <xdr:spPr>
        <a:xfrm>
          <a:off x="5937327" y="10129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7" name="正方形/長方形 266">
          <a:extLst>
            <a:ext uri="{FF2B5EF4-FFF2-40B4-BE49-F238E27FC236}">
              <a16:creationId xmlns:a16="http://schemas.microsoft.com/office/drawing/2014/main" id="{D522F546-8FBE-4FE5-A899-E7A7F4702D6B}"/>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8" name="正方形/長方形 267">
          <a:extLst>
            <a:ext uri="{FF2B5EF4-FFF2-40B4-BE49-F238E27FC236}">
              <a16:creationId xmlns:a16="http://schemas.microsoft.com/office/drawing/2014/main" id="{01B61366-DB55-4B08-9D2A-B9E6CA7F32E3}"/>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9" name="正方形/長方形 268">
          <a:extLst>
            <a:ext uri="{FF2B5EF4-FFF2-40B4-BE49-F238E27FC236}">
              <a16:creationId xmlns:a16="http://schemas.microsoft.com/office/drawing/2014/main" id="{7B6FA120-ED99-4ED3-A25E-F2B7F2C8AB8B}"/>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70" name="正方形/長方形 269">
          <a:extLst>
            <a:ext uri="{FF2B5EF4-FFF2-40B4-BE49-F238E27FC236}">
              <a16:creationId xmlns:a16="http://schemas.microsoft.com/office/drawing/2014/main" id="{5F650399-C4AC-44D2-8224-B6734978F798}"/>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1" name="正方形/長方形 270">
          <a:extLst>
            <a:ext uri="{FF2B5EF4-FFF2-40B4-BE49-F238E27FC236}">
              <a16:creationId xmlns:a16="http://schemas.microsoft.com/office/drawing/2014/main" id="{F7702B1F-E935-4FAD-A32F-F866044A88BB}"/>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2" name="正方形/長方形 271">
          <a:extLst>
            <a:ext uri="{FF2B5EF4-FFF2-40B4-BE49-F238E27FC236}">
              <a16:creationId xmlns:a16="http://schemas.microsoft.com/office/drawing/2014/main" id="{6DCDAFCD-F7CC-487D-95DD-B157D64409F9}"/>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3" name="正方形/長方形 272">
          <a:extLst>
            <a:ext uri="{FF2B5EF4-FFF2-40B4-BE49-F238E27FC236}">
              <a16:creationId xmlns:a16="http://schemas.microsoft.com/office/drawing/2014/main" id="{6FDAD1C4-27C4-43A1-BFAF-AA99CC03000C}"/>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4" name="正方形/長方形 273">
          <a:extLst>
            <a:ext uri="{FF2B5EF4-FFF2-40B4-BE49-F238E27FC236}">
              <a16:creationId xmlns:a16="http://schemas.microsoft.com/office/drawing/2014/main" id="{3A02432C-5FEB-4313-8A67-F7E50F99F5C0}"/>
            </a:ext>
          </a:extLst>
        </xdr:cNvPr>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5" name="テキスト ボックス 274">
          <a:extLst>
            <a:ext uri="{FF2B5EF4-FFF2-40B4-BE49-F238E27FC236}">
              <a16:creationId xmlns:a16="http://schemas.microsoft.com/office/drawing/2014/main" id="{ECEE9A90-EBEA-4E74-BEAA-ADB1B0E5DBB8}"/>
            </a:ext>
          </a:extLst>
        </xdr:cNvPr>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6" name="直線コネクタ 275">
          <a:extLst>
            <a:ext uri="{FF2B5EF4-FFF2-40B4-BE49-F238E27FC236}">
              <a16:creationId xmlns:a16="http://schemas.microsoft.com/office/drawing/2014/main" id="{DEFE9124-0AFA-444D-8EDC-BF40E19BA642}"/>
            </a:ext>
          </a:extLst>
        </xdr:cNvPr>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7" name="テキスト ボックス 276">
          <a:extLst>
            <a:ext uri="{FF2B5EF4-FFF2-40B4-BE49-F238E27FC236}">
              <a16:creationId xmlns:a16="http://schemas.microsoft.com/office/drawing/2014/main" id="{B7CC8827-6FA4-4087-866C-4AC3E2D5900D}"/>
            </a:ext>
          </a:extLst>
        </xdr:cNvPr>
        <xdr:cNvSpPr txBox="1"/>
      </xdr:nvSpPr>
      <xdr:spPr>
        <a:xfrm>
          <a:off x="27196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8" name="直線コネクタ 277">
          <a:extLst>
            <a:ext uri="{FF2B5EF4-FFF2-40B4-BE49-F238E27FC236}">
              <a16:creationId xmlns:a16="http://schemas.microsoft.com/office/drawing/2014/main" id="{E8B4B599-EB00-471D-83A4-674A808A3061}"/>
            </a:ext>
          </a:extLst>
        </xdr:cNvPr>
        <xdr:cNvCxnSpPr/>
      </xdr:nvCxnSpPr>
      <xdr:spPr>
        <a:xfrm>
          <a:off x="670560" y="145313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9" name="テキスト ボックス 278">
          <a:extLst>
            <a:ext uri="{FF2B5EF4-FFF2-40B4-BE49-F238E27FC236}">
              <a16:creationId xmlns:a16="http://schemas.microsoft.com/office/drawing/2014/main" id="{14BD4FD6-E370-4242-BAA1-912395D8109A}"/>
            </a:ext>
          </a:extLst>
        </xdr:cNvPr>
        <xdr:cNvSpPr txBox="1"/>
      </xdr:nvSpPr>
      <xdr:spPr>
        <a:xfrm>
          <a:off x="27196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80" name="直線コネクタ 279">
          <a:extLst>
            <a:ext uri="{FF2B5EF4-FFF2-40B4-BE49-F238E27FC236}">
              <a16:creationId xmlns:a16="http://schemas.microsoft.com/office/drawing/2014/main" id="{FB0E010E-3144-4E3E-85D4-302C2FD1F97A}"/>
            </a:ext>
          </a:extLst>
        </xdr:cNvPr>
        <xdr:cNvCxnSpPr/>
      </xdr:nvCxnSpPr>
      <xdr:spPr>
        <a:xfrm>
          <a:off x="670560" y="14157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81" name="テキスト ボックス 280">
          <a:extLst>
            <a:ext uri="{FF2B5EF4-FFF2-40B4-BE49-F238E27FC236}">
              <a16:creationId xmlns:a16="http://schemas.microsoft.com/office/drawing/2014/main" id="{E7A03CFE-E16A-476B-947E-C1B9AE2A0C96}"/>
            </a:ext>
          </a:extLst>
        </xdr:cNvPr>
        <xdr:cNvSpPr txBox="1"/>
      </xdr:nvSpPr>
      <xdr:spPr>
        <a:xfrm>
          <a:off x="336081" y="14019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82" name="直線コネクタ 281">
          <a:extLst>
            <a:ext uri="{FF2B5EF4-FFF2-40B4-BE49-F238E27FC236}">
              <a16:creationId xmlns:a16="http://schemas.microsoft.com/office/drawing/2014/main" id="{EA9F1A6B-BBEB-4D49-AC8A-08F8EB18A923}"/>
            </a:ext>
          </a:extLst>
        </xdr:cNvPr>
        <xdr:cNvCxnSpPr/>
      </xdr:nvCxnSpPr>
      <xdr:spPr>
        <a:xfrm>
          <a:off x="670560" y="137845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3" name="テキスト ボックス 282">
          <a:extLst>
            <a:ext uri="{FF2B5EF4-FFF2-40B4-BE49-F238E27FC236}">
              <a16:creationId xmlns:a16="http://schemas.microsoft.com/office/drawing/2014/main" id="{4CF52892-EA33-44F9-8FE0-828F409DDBB4}"/>
            </a:ext>
          </a:extLst>
        </xdr:cNvPr>
        <xdr:cNvSpPr txBox="1"/>
      </xdr:nvSpPr>
      <xdr:spPr>
        <a:xfrm>
          <a:off x="33608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4" name="直線コネクタ 283">
          <a:extLst>
            <a:ext uri="{FF2B5EF4-FFF2-40B4-BE49-F238E27FC236}">
              <a16:creationId xmlns:a16="http://schemas.microsoft.com/office/drawing/2014/main" id="{D6D3583A-B755-4B66-B95B-4C4FA696260F}"/>
            </a:ext>
          </a:extLst>
        </xdr:cNvPr>
        <xdr:cNvCxnSpPr/>
      </xdr:nvCxnSpPr>
      <xdr:spPr>
        <a:xfrm>
          <a:off x="670560" y="13411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5" name="テキスト ボックス 284">
          <a:extLst>
            <a:ext uri="{FF2B5EF4-FFF2-40B4-BE49-F238E27FC236}">
              <a16:creationId xmlns:a16="http://schemas.microsoft.com/office/drawing/2014/main" id="{BEFBCE1E-0290-49E0-A2A5-22DD0E6459B0}"/>
            </a:ext>
          </a:extLst>
        </xdr:cNvPr>
        <xdr:cNvSpPr txBox="1"/>
      </xdr:nvSpPr>
      <xdr:spPr>
        <a:xfrm>
          <a:off x="336081" y="13272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6" name="直線コネクタ 285">
          <a:extLst>
            <a:ext uri="{FF2B5EF4-FFF2-40B4-BE49-F238E27FC236}">
              <a16:creationId xmlns:a16="http://schemas.microsoft.com/office/drawing/2014/main" id="{A3EABD84-7B83-4964-8B4D-F094142CD898}"/>
            </a:ext>
          </a:extLst>
        </xdr:cNvPr>
        <xdr:cNvCxnSpPr/>
      </xdr:nvCxnSpPr>
      <xdr:spPr>
        <a:xfrm>
          <a:off x="670560" y="13041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7" name="テキスト ボックス 286">
          <a:extLst>
            <a:ext uri="{FF2B5EF4-FFF2-40B4-BE49-F238E27FC236}">
              <a16:creationId xmlns:a16="http://schemas.microsoft.com/office/drawing/2014/main" id="{7CB724DE-015D-4F24-817F-C185BC92C5A3}"/>
            </a:ext>
          </a:extLst>
        </xdr:cNvPr>
        <xdr:cNvSpPr txBox="1"/>
      </xdr:nvSpPr>
      <xdr:spPr>
        <a:xfrm>
          <a:off x="336081" y="129032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8" name="直線コネクタ 287">
          <a:extLst>
            <a:ext uri="{FF2B5EF4-FFF2-40B4-BE49-F238E27FC236}">
              <a16:creationId xmlns:a16="http://schemas.microsoft.com/office/drawing/2014/main" id="{99F5520E-042A-4EC6-8147-A20E3C5335EE}"/>
            </a:ext>
          </a:extLst>
        </xdr:cNvPr>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9" name="テキスト ボックス 288">
          <a:extLst>
            <a:ext uri="{FF2B5EF4-FFF2-40B4-BE49-F238E27FC236}">
              <a16:creationId xmlns:a16="http://schemas.microsoft.com/office/drawing/2014/main" id="{8BC8E932-2842-4D60-8109-FB85867C31CE}"/>
            </a:ext>
          </a:extLst>
        </xdr:cNvPr>
        <xdr:cNvSpPr txBox="1"/>
      </xdr:nvSpPr>
      <xdr:spPr>
        <a:xfrm>
          <a:off x="377341" y="1252983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90" name="【福祉施設】&#10;有形固定資産減価償却率グラフ枠">
          <a:extLst>
            <a:ext uri="{FF2B5EF4-FFF2-40B4-BE49-F238E27FC236}">
              <a16:creationId xmlns:a16="http://schemas.microsoft.com/office/drawing/2014/main" id="{CFED19DA-3A38-4202-A699-246BE8C6F035}"/>
            </a:ext>
          </a:extLst>
        </xdr:cNvPr>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43814</xdr:rowOff>
    </xdr:from>
    <xdr:to>
      <xdr:col>24</xdr:col>
      <xdr:colOff>62865</xdr:colOff>
      <xdr:row>86</xdr:row>
      <xdr:rowOff>114300</xdr:rowOff>
    </xdr:to>
    <xdr:cxnSp macro="">
      <xdr:nvCxnSpPr>
        <xdr:cNvPr id="291" name="直線コネクタ 290">
          <a:extLst>
            <a:ext uri="{FF2B5EF4-FFF2-40B4-BE49-F238E27FC236}">
              <a16:creationId xmlns:a16="http://schemas.microsoft.com/office/drawing/2014/main" id="{ECCE5B0A-BC17-4492-B0B5-434DC46B80CD}"/>
            </a:ext>
          </a:extLst>
        </xdr:cNvPr>
        <xdr:cNvCxnSpPr/>
      </xdr:nvCxnSpPr>
      <xdr:spPr>
        <a:xfrm flipV="1">
          <a:off x="4086225" y="12952094"/>
          <a:ext cx="0" cy="15792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92" name="【福祉施設】&#10;有形固定資産減価償却率最小値テキスト">
          <a:extLst>
            <a:ext uri="{FF2B5EF4-FFF2-40B4-BE49-F238E27FC236}">
              <a16:creationId xmlns:a16="http://schemas.microsoft.com/office/drawing/2014/main" id="{9AD59885-48CC-45DB-B703-AED867A93EBE}"/>
            </a:ext>
          </a:extLst>
        </xdr:cNvPr>
        <xdr:cNvSpPr txBox="1"/>
      </xdr:nvSpPr>
      <xdr:spPr>
        <a:xfrm>
          <a:off x="4124960" y="14535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93" name="直線コネクタ 292">
          <a:extLst>
            <a:ext uri="{FF2B5EF4-FFF2-40B4-BE49-F238E27FC236}">
              <a16:creationId xmlns:a16="http://schemas.microsoft.com/office/drawing/2014/main" id="{5CF71A80-7866-4E4D-B793-680CCE21846F}"/>
            </a:ext>
          </a:extLst>
        </xdr:cNvPr>
        <xdr:cNvCxnSpPr/>
      </xdr:nvCxnSpPr>
      <xdr:spPr>
        <a:xfrm>
          <a:off x="4020820" y="145313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75</xdr:row>
      <xdr:rowOff>161941</xdr:rowOff>
    </xdr:from>
    <xdr:ext cx="405111" cy="259045"/>
    <xdr:sp macro="" textlink="">
      <xdr:nvSpPr>
        <xdr:cNvPr id="294" name="【福祉施設】&#10;有形固定資産減価償却率最大値テキスト">
          <a:extLst>
            <a:ext uri="{FF2B5EF4-FFF2-40B4-BE49-F238E27FC236}">
              <a16:creationId xmlns:a16="http://schemas.microsoft.com/office/drawing/2014/main" id="{77EB9198-133C-4946-A548-7FC8F7AD8D4C}"/>
            </a:ext>
          </a:extLst>
        </xdr:cNvPr>
        <xdr:cNvSpPr txBox="1"/>
      </xdr:nvSpPr>
      <xdr:spPr>
        <a:xfrm>
          <a:off x="4124960" y="127349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43814</xdr:rowOff>
    </xdr:from>
    <xdr:to>
      <xdr:col>24</xdr:col>
      <xdr:colOff>152400</xdr:colOff>
      <xdr:row>77</xdr:row>
      <xdr:rowOff>43814</xdr:rowOff>
    </xdr:to>
    <xdr:cxnSp macro="">
      <xdr:nvCxnSpPr>
        <xdr:cNvPr id="295" name="直線コネクタ 294">
          <a:extLst>
            <a:ext uri="{FF2B5EF4-FFF2-40B4-BE49-F238E27FC236}">
              <a16:creationId xmlns:a16="http://schemas.microsoft.com/office/drawing/2014/main" id="{42F32CDD-6470-485B-A5D6-8A2D5CF8B86E}"/>
            </a:ext>
          </a:extLst>
        </xdr:cNvPr>
        <xdr:cNvCxnSpPr/>
      </xdr:nvCxnSpPr>
      <xdr:spPr>
        <a:xfrm>
          <a:off x="4020820" y="1295209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106697</xdr:rowOff>
    </xdr:from>
    <xdr:ext cx="405111" cy="259045"/>
    <xdr:sp macro="" textlink="">
      <xdr:nvSpPr>
        <xdr:cNvPr id="296" name="【福祉施設】&#10;有形固定資産減価償却率平均値テキスト">
          <a:extLst>
            <a:ext uri="{FF2B5EF4-FFF2-40B4-BE49-F238E27FC236}">
              <a16:creationId xmlns:a16="http://schemas.microsoft.com/office/drawing/2014/main" id="{0C04BDF3-1AD5-4A61-86CB-A3CFB5BC0FF0}"/>
            </a:ext>
          </a:extLst>
        </xdr:cNvPr>
        <xdr:cNvSpPr txBox="1"/>
      </xdr:nvSpPr>
      <xdr:spPr>
        <a:xfrm>
          <a:off x="4124960" y="1368553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128270</xdr:rowOff>
    </xdr:from>
    <xdr:to>
      <xdr:col>24</xdr:col>
      <xdr:colOff>114300</xdr:colOff>
      <xdr:row>82</xdr:row>
      <xdr:rowOff>58420</xdr:rowOff>
    </xdr:to>
    <xdr:sp macro="" textlink="">
      <xdr:nvSpPr>
        <xdr:cNvPr id="297" name="フローチャート: 判断 296">
          <a:extLst>
            <a:ext uri="{FF2B5EF4-FFF2-40B4-BE49-F238E27FC236}">
              <a16:creationId xmlns:a16="http://schemas.microsoft.com/office/drawing/2014/main" id="{7C99A3D1-8456-40D2-8525-3904DD05D385}"/>
            </a:ext>
          </a:extLst>
        </xdr:cNvPr>
        <xdr:cNvSpPr/>
      </xdr:nvSpPr>
      <xdr:spPr>
        <a:xfrm>
          <a:off x="4036060" y="137071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73025</xdr:rowOff>
    </xdr:from>
    <xdr:to>
      <xdr:col>20</xdr:col>
      <xdr:colOff>38100</xdr:colOff>
      <xdr:row>82</xdr:row>
      <xdr:rowOff>3175</xdr:rowOff>
    </xdr:to>
    <xdr:sp macro="" textlink="">
      <xdr:nvSpPr>
        <xdr:cNvPr id="298" name="フローチャート: 判断 297">
          <a:extLst>
            <a:ext uri="{FF2B5EF4-FFF2-40B4-BE49-F238E27FC236}">
              <a16:creationId xmlns:a16="http://schemas.microsoft.com/office/drawing/2014/main" id="{1126AA85-025A-490D-AC81-E2C94607B278}"/>
            </a:ext>
          </a:extLst>
        </xdr:cNvPr>
        <xdr:cNvSpPr/>
      </xdr:nvSpPr>
      <xdr:spPr>
        <a:xfrm>
          <a:off x="3312160" y="1365186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48261</xdr:rowOff>
    </xdr:from>
    <xdr:to>
      <xdr:col>15</xdr:col>
      <xdr:colOff>101600</xdr:colOff>
      <xdr:row>81</xdr:row>
      <xdr:rowOff>149861</xdr:rowOff>
    </xdr:to>
    <xdr:sp macro="" textlink="">
      <xdr:nvSpPr>
        <xdr:cNvPr id="299" name="フローチャート: 判断 298">
          <a:extLst>
            <a:ext uri="{FF2B5EF4-FFF2-40B4-BE49-F238E27FC236}">
              <a16:creationId xmlns:a16="http://schemas.microsoft.com/office/drawing/2014/main" id="{A7BD562B-0A6C-4CB7-AFA5-A4F0E85CE575}"/>
            </a:ext>
          </a:extLst>
        </xdr:cNvPr>
        <xdr:cNvSpPr/>
      </xdr:nvSpPr>
      <xdr:spPr>
        <a:xfrm>
          <a:off x="2514600" y="13627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27305</xdr:rowOff>
    </xdr:from>
    <xdr:to>
      <xdr:col>10</xdr:col>
      <xdr:colOff>165100</xdr:colOff>
      <xdr:row>81</xdr:row>
      <xdr:rowOff>128905</xdr:rowOff>
    </xdr:to>
    <xdr:sp macro="" textlink="">
      <xdr:nvSpPr>
        <xdr:cNvPr id="300" name="フローチャート: 判断 299">
          <a:extLst>
            <a:ext uri="{FF2B5EF4-FFF2-40B4-BE49-F238E27FC236}">
              <a16:creationId xmlns:a16="http://schemas.microsoft.com/office/drawing/2014/main" id="{4A21C43D-EC69-479F-AE53-545936D013F3}"/>
            </a:ext>
          </a:extLst>
        </xdr:cNvPr>
        <xdr:cNvSpPr/>
      </xdr:nvSpPr>
      <xdr:spPr>
        <a:xfrm>
          <a:off x="1739900" y="13606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164464</xdr:rowOff>
    </xdr:from>
    <xdr:to>
      <xdr:col>6</xdr:col>
      <xdr:colOff>38100</xdr:colOff>
      <xdr:row>81</xdr:row>
      <xdr:rowOff>94614</xdr:rowOff>
    </xdr:to>
    <xdr:sp macro="" textlink="">
      <xdr:nvSpPr>
        <xdr:cNvPr id="301" name="フローチャート: 判断 300">
          <a:extLst>
            <a:ext uri="{FF2B5EF4-FFF2-40B4-BE49-F238E27FC236}">
              <a16:creationId xmlns:a16="http://schemas.microsoft.com/office/drawing/2014/main" id="{22B8041F-4933-4432-AE61-291BF369A11F}"/>
            </a:ext>
          </a:extLst>
        </xdr:cNvPr>
        <xdr:cNvSpPr/>
      </xdr:nvSpPr>
      <xdr:spPr>
        <a:xfrm>
          <a:off x="965200" y="1357566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460816EB-1FC2-476A-A4C8-40F2E1FFAC98}"/>
            </a:ext>
          </a:extLst>
        </xdr:cNvPr>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B4AE8485-7AC9-4AA7-A29E-3DFDDAEFF47D}"/>
            </a:ext>
          </a:extLst>
        </xdr:cNvPr>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4" name="テキスト ボックス 303">
          <a:extLst>
            <a:ext uri="{FF2B5EF4-FFF2-40B4-BE49-F238E27FC236}">
              <a16:creationId xmlns:a16="http://schemas.microsoft.com/office/drawing/2014/main" id="{495C01CB-4836-4B8E-9F5A-44158DFD0B25}"/>
            </a:ext>
          </a:extLst>
        </xdr:cNvPr>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5" name="テキスト ボックス 304">
          <a:extLst>
            <a:ext uri="{FF2B5EF4-FFF2-40B4-BE49-F238E27FC236}">
              <a16:creationId xmlns:a16="http://schemas.microsoft.com/office/drawing/2014/main" id="{5CB27363-6205-4A3A-815F-6902998E012C}"/>
            </a:ext>
          </a:extLst>
        </xdr:cNvPr>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6" name="テキスト ボックス 305">
          <a:extLst>
            <a:ext uri="{FF2B5EF4-FFF2-40B4-BE49-F238E27FC236}">
              <a16:creationId xmlns:a16="http://schemas.microsoft.com/office/drawing/2014/main" id="{43C184D4-DEED-4478-A7CD-DABB85731847}"/>
            </a:ext>
          </a:extLst>
        </xdr:cNvPr>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73025</xdr:rowOff>
    </xdr:from>
    <xdr:to>
      <xdr:col>24</xdr:col>
      <xdr:colOff>114300</xdr:colOff>
      <xdr:row>82</xdr:row>
      <xdr:rowOff>3175</xdr:rowOff>
    </xdr:to>
    <xdr:sp macro="" textlink="">
      <xdr:nvSpPr>
        <xdr:cNvPr id="307" name="楕円 306">
          <a:extLst>
            <a:ext uri="{FF2B5EF4-FFF2-40B4-BE49-F238E27FC236}">
              <a16:creationId xmlns:a16="http://schemas.microsoft.com/office/drawing/2014/main" id="{6F80F310-7BDD-4483-81A0-804EFA53BEF1}"/>
            </a:ext>
          </a:extLst>
        </xdr:cNvPr>
        <xdr:cNvSpPr/>
      </xdr:nvSpPr>
      <xdr:spPr>
        <a:xfrm>
          <a:off x="4036060" y="1365186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80</xdr:row>
      <xdr:rowOff>95902</xdr:rowOff>
    </xdr:from>
    <xdr:ext cx="405111" cy="259045"/>
    <xdr:sp macro="" textlink="">
      <xdr:nvSpPr>
        <xdr:cNvPr id="308" name="【福祉施設】&#10;有形固定資産減価償却率該当値テキスト">
          <a:extLst>
            <a:ext uri="{FF2B5EF4-FFF2-40B4-BE49-F238E27FC236}">
              <a16:creationId xmlns:a16="http://schemas.microsoft.com/office/drawing/2014/main" id="{3A326E70-C770-4081-98E5-AE4D2E338EBA}"/>
            </a:ext>
          </a:extLst>
        </xdr:cNvPr>
        <xdr:cNvSpPr txBox="1"/>
      </xdr:nvSpPr>
      <xdr:spPr>
        <a:xfrm>
          <a:off x="4124960" y="13507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79</xdr:row>
      <xdr:rowOff>15875</xdr:rowOff>
    </xdr:from>
    <xdr:to>
      <xdr:col>20</xdr:col>
      <xdr:colOff>38100</xdr:colOff>
      <xdr:row>79</xdr:row>
      <xdr:rowOff>117475</xdr:rowOff>
    </xdr:to>
    <xdr:sp macro="" textlink="">
      <xdr:nvSpPr>
        <xdr:cNvPr id="309" name="楕円 308">
          <a:extLst>
            <a:ext uri="{FF2B5EF4-FFF2-40B4-BE49-F238E27FC236}">
              <a16:creationId xmlns:a16="http://schemas.microsoft.com/office/drawing/2014/main" id="{B33EA5A8-BAA2-41C5-89EA-2D8CF7C8D4AC}"/>
            </a:ext>
          </a:extLst>
        </xdr:cNvPr>
        <xdr:cNvSpPr/>
      </xdr:nvSpPr>
      <xdr:spPr>
        <a:xfrm>
          <a:off x="3312160" y="1325943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79</xdr:row>
      <xdr:rowOff>66675</xdr:rowOff>
    </xdr:from>
    <xdr:to>
      <xdr:col>24</xdr:col>
      <xdr:colOff>63500</xdr:colOff>
      <xdr:row>81</xdr:row>
      <xdr:rowOff>123825</xdr:rowOff>
    </xdr:to>
    <xdr:cxnSp macro="">
      <xdr:nvCxnSpPr>
        <xdr:cNvPr id="310" name="直線コネクタ 309">
          <a:extLst>
            <a:ext uri="{FF2B5EF4-FFF2-40B4-BE49-F238E27FC236}">
              <a16:creationId xmlns:a16="http://schemas.microsoft.com/office/drawing/2014/main" id="{748A861E-7573-42B5-BB42-885ECDA14AC1}"/>
            </a:ext>
          </a:extLst>
        </xdr:cNvPr>
        <xdr:cNvCxnSpPr/>
      </xdr:nvCxnSpPr>
      <xdr:spPr>
        <a:xfrm>
          <a:off x="3355340" y="13310235"/>
          <a:ext cx="731520" cy="392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145414</xdr:rowOff>
    </xdr:from>
    <xdr:to>
      <xdr:col>15</xdr:col>
      <xdr:colOff>101600</xdr:colOff>
      <xdr:row>79</xdr:row>
      <xdr:rowOff>75564</xdr:rowOff>
    </xdr:to>
    <xdr:sp macro="" textlink="">
      <xdr:nvSpPr>
        <xdr:cNvPr id="311" name="楕円 310">
          <a:extLst>
            <a:ext uri="{FF2B5EF4-FFF2-40B4-BE49-F238E27FC236}">
              <a16:creationId xmlns:a16="http://schemas.microsoft.com/office/drawing/2014/main" id="{5C293664-B148-478A-ABDF-6E0F42035887}"/>
            </a:ext>
          </a:extLst>
        </xdr:cNvPr>
        <xdr:cNvSpPr/>
      </xdr:nvSpPr>
      <xdr:spPr>
        <a:xfrm>
          <a:off x="2514600" y="1322133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24764</xdr:rowOff>
    </xdr:from>
    <xdr:to>
      <xdr:col>19</xdr:col>
      <xdr:colOff>177800</xdr:colOff>
      <xdr:row>79</xdr:row>
      <xdr:rowOff>66675</xdr:rowOff>
    </xdr:to>
    <xdr:cxnSp macro="">
      <xdr:nvCxnSpPr>
        <xdr:cNvPr id="312" name="直線コネクタ 311">
          <a:extLst>
            <a:ext uri="{FF2B5EF4-FFF2-40B4-BE49-F238E27FC236}">
              <a16:creationId xmlns:a16="http://schemas.microsoft.com/office/drawing/2014/main" id="{604B49B3-8A96-4819-BA8A-B69CA6F80631}"/>
            </a:ext>
          </a:extLst>
        </xdr:cNvPr>
        <xdr:cNvCxnSpPr/>
      </xdr:nvCxnSpPr>
      <xdr:spPr>
        <a:xfrm>
          <a:off x="2565400" y="13268324"/>
          <a:ext cx="78994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79</xdr:row>
      <xdr:rowOff>151130</xdr:rowOff>
    </xdr:from>
    <xdr:to>
      <xdr:col>10</xdr:col>
      <xdr:colOff>165100</xdr:colOff>
      <xdr:row>80</xdr:row>
      <xdr:rowOff>81280</xdr:rowOff>
    </xdr:to>
    <xdr:sp macro="" textlink="">
      <xdr:nvSpPr>
        <xdr:cNvPr id="313" name="楕円 312">
          <a:extLst>
            <a:ext uri="{FF2B5EF4-FFF2-40B4-BE49-F238E27FC236}">
              <a16:creationId xmlns:a16="http://schemas.microsoft.com/office/drawing/2014/main" id="{1185FC81-DA0F-485C-9D8D-211A35E58C79}"/>
            </a:ext>
          </a:extLst>
        </xdr:cNvPr>
        <xdr:cNvSpPr/>
      </xdr:nvSpPr>
      <xdr:spPr>
        <a:xfrm>
          <a:off x="1739900" y="1339469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79</xdr:row>
      <xdr:rowOff>24764</xdr:rowOff>
    </xdr:from>
    <xdr:to>
      <xdr:col>15</xdr:col>
      <xdr:colOff>50800</xdr:colOff>
      <xdr:row>80</xdr:row>
      <xdr:rowOff>30480</xdr:rowOff>
    </xdr:to>
    <xdr:cxnSp macro="">
      <xdr:nvCxnSpPr>
        <xdr:cNvPr id="314" name="直線コネクタ 313">
          <a:extLst>
            <a:ext uri="{FF2B5EF4-FFF2-40B4-BE49-F238E27FC236}">
              <a16:creationId xmlns:a16="http://schemas.microsoft.com/office/drawing/2014/main" id="{02179D19-992D-4153-BE6D-F3B57B8427C6}"/>
            </a:ext>
          </a:extLst>
        </xdr:cNvPr>
        <xdr:cNvCxnSpPr/>
      </xdr:nvCxnSpPr>
      <xdr:spPr>
        <a:xfrm flipV="1">
          <a:off x="1790700" y="13268324"/>
          <a:ext cx="774700" cy="1733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80</xdr:row>
      <xdr:rowOff>99695</xdr:rowOff>
    </xdr:from>
    <xdr:to>
      <xdr:col>6</xdr:col>
      <xdr:colOff>38100</xdr:colOff>
      <xdr:row>81</xdr:row>
      <xdr:rowOff>29845</xdr:rowOff>
    </xdr:to>
    <xdr:sp macro="" textlink="">
      <xdr:nvSpPr>
        <xdr:cNvPr id="315" name="楕円 314">
          <a:extLst>
            <a:ext uri="{FF2B5EF4-FFF2-40B4-BE49-F238E27FC236}">
              <a16:creationId xmlns:a16="http://schemas.microsoft.com/office/drawing/2014/main" id="{654659A0-151F-43B5-839E-A4E284074119}"/>
            </a:ext>
          </a:extLst>
        </xdr:cNvPr>
        <xdr:cNvSpPr/>
      </xdr:nvSpPr>
      <xdr:spPr>
        <a:xfrm>
          <a:off x="965200" y="1351089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80</xdr:row>
      <xdr:rowOff>30480</xdr:rowOff>
    </xdr:from>
    <xdr:to>
      <xdr:col>10</xdr:col>
      <xdr:colOff>114300</xdr:colOff>
      <xdr:row>80</xdr:row>
      <xdr:rowOff>150495</xdr:rowOff>
    </xdr:to>
    <xdr:cxnSp macro="">
      <xdr:nvCxnSpPr>
        <xdr:cNvPr id="316" name="直線コネクタ 315">
          <a:extLst>
            <a:ext uri="{FF2B5EF4-FFF2-40B4-BE49-F238E27FC236}">
              <a16:creationId xmlns:a16="http://schemas.microsoft.com/office/drawing/2014/main" id="{6C7F96C1-BF55-4DD5-BEDB-220D097B3DF7}"/>
            </a:ext>
          </a:extLst>
        </xdr:cNvPr>
        <xdr:cNvCxnSpPr/>
      </xdr:nvCxnSpPr>
      <xdr:spPr>
        <a:xfrm flipV="1">
          <a:off x="1008380" y="13441680"/>
          <a:ext cx="782320" cy="120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165752</xdr:rowOff>
    </xdr:from>
    <xdr:ext cx="405111" cy="259045"/>
    <xdr:sp macro="" textlink="">
      <xdr:nvSpPr>
        <xdr:cNvPr id="317" name="n_1aveValue【福祉施設】&#10;有形固定資産減価償却率">
          <a:extLst>
            <a:ext uri="{FF2B5EF4-FFF2-40B4-BE49-F238E27FC236}">
              <a16:creationId xmlns:a16="http://schemas.microsoft.com/office/drawing/2014/main" id="{47CAB9D4-F894-481A-804C-500A2890AF97}"/>
            </a:ext>
          </a:extLst>
        </xdr:cNvPr>
        <xdr:cNvSpPr txBox="1"/>
      </xdr:nvSpPr>
      <xdr:spPr>
        <a:xfrm>
          <a:off x="3170564" y="137445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140988</xdr:rowOff>
    </xdr:from>
    <xdr:ext cx="405111" cy="259045"/>
    <xdr:sp macro="" textlink="">
      <xdr:nvSpPr>
        <xdr:cNvPr id="318" name="n_2aveValue【福祉施設】&#10;有形固定資産減価償却率">
          <a:extLst>
            <a:ext uri="{FF2B5EF4-FFF2-40B4-BE49-F238E27FC236}">
              <a16:creationId xmlns:a16="http://schemas.microsoft.com/office/drawing/2014/main" id="{2312E11B-C249-42C6-B623-EC0698ACFD83}"/>
            </a:ext>
          </a:extLst>
        </xdr:cNvPr>
        <xdr:cNvSpPr txBox="1"/>
      </xdr:nvSpPr>
      <xdr:spPr>
        <a:xfrm>
          <a:off x="2385704" y="137198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120032</xdr:rowOff>
    </xdr:from>
    <xdr:ext cx="405111" cy="259045"/>
    <xdr:sp macro="" textlink="">
      <xdr:nvSpPr>
        <xdr:cNvPr id="319" name="n_3aveValue【福祉施設】&#10;有形固定資産減価償却率">
          <a:extLst>
            <a:ext uri="{FF2B5EF4-FFF2-40B4-BE49-F238E27FC236}">
              <a16:creationId xmlns:a16="http://schemas.microsoft.com/office/drawing/2014/main" id="{B318E825-AFEF-4BA8-BBC0-A49AA35E32E4}"/>
            </a:ext>
          </a:extLst>
        </xdr:cNvPr>
        <xdr:cNvSpPr txBox="1"/>
      </xdr:nvSpPr>
      <xdr:spPr>
        <a:xfrm>
          <a:off x="1611004" y="13698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85741</xdr:rowOff>
    </xdr:from>
    <xdr:ext cx="405111" cy="259045"/>
    <xdr:sp macro="" textlink="">
      <xdr:nvSpPr>
        <xdr:cNvPr id="320" name="n_4aveValue【福祉施設】&#10;有形固定資産減価償却率">
          <a:extLst>
            <a:ext uri="{FF2B5EF4-FFF2-40B4-BE49-F238E27FC236}">
              <a16:creationId xmlns:a16="http://schemas.microsoft.com/office/drawing/2014/main" id="{9C81DCC3-5AA8-477D-9D8A-0DD729A4761D}"/>
            </a:ext>
          </a:extLst>
        </xdr:cNvPr>
        <xdr:cNvSpPr txBox="1"/>
      </xdr:nvSpPr>
      <xdr:spPr>
        <a:xfrm>
          <a:off x="836304" y="136645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77</xdr:row>
      <xdr:rowOff>134002</xdr:rowOff>
    </xdr:from>
    <xdr:ext cx="405111" cy="259045"/>
    <xdr:sp macro="" textlink="">
      <xdr:nvSpPr>
        <xdr:cNvPr id="321" name="n_1mainValue【福祉施設】&#10;有形固定資産減価償却率">
          <a:extLst>
            <a:ext uri="{FF2B5EF4-FFF2-40B4-BE49-F238E27FC236}">
              <a16:creationId xmlns:a16="http://schemas.microsoft.com/office/drawing/2014/main" id="{846E63FC-BF44-4726-805B-A354BC5B94C5}"/>
            </a:ext>
          </a:extLst>
        </xdr:cNvPr>
        <xdr:cNvSpPr txBox="1"/>
      </xdr:nvSpPr>
      <xdr:spPr>
        <a:xfrm>
          <a:off x="3170564" y="13042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77</xdr:row>
      <xdr:rowOff>92091</xdr:rowOff>
    </xdr:from>
    <xdr:ext cx="405111" cy="259045"/>
    <xdr:sp macro="" textlink="">
      <xdr:nvSpPr>
        <xdr:cNvPr id="322" name="n_2mainValue【福祉施設】&#10;有形固定資産減価償却率">
          <a:extLst>
            <a:ext uri="{FF2B5EF4-FFF2-40B4-BE49-F238E27FC236}">
              <a16:creationId xmlns:a16="http://schemas.microsoft.com/office/drawing/2014/main" id="{96FCAF4E-F4F4-4C03-B60B-77302FD069BB}"/>
            </a:ext>
          </a:extLst>
        </xdr:cNvPr>
        <xdr:cNvSpPr txBox="1"/>
      </xdr:nvSpPr>
      <xdr:spPr>
        <a:xfrm>
          <a:off x="2385704" y="130003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97807</xdr:rowOff>
    </xdr:from>
    <xdr:ext cx="405111" cy="259045"/>
    <xdr:sp macro="" textlink="">
      <xdr:nvSpPr>
        <xdr:cNvPr id="323" name="n_3mainValue【福祉施設】&#10;有形固定資産減価償却率">
          <a:extLst>
            <a:ext uri="{FF2B5EF4-FFF2-40B4-BE49-F238E27FC236}">
              <a16:creationId xmlns:a16="http://schemas.microsoft.com/office/drawing/2014/main" id="{30B696B5-2C35-4E15-8D0E-37081B469709}"/>
            </a:ext>
          </a:extLst>
        </xdr:cNvPr>
        <xdr:cNvSpPr txBox="1"/>
      </xdr:nvSpPr>
      <xdr:spPr>
        <a:xfrm>
          <a:off x="1611004" y="13173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46372</xdr:rowOff>
    </xdr:from>
    <xdr:ext cx="405111" cy="259045"/>
    <xdr:sp macro="" textlink="">
      <xdr:nvSpPr>
        <xdr:cNvPr id="324" name="n_4mainValue【福祉施設】&#10;有形固定資産減価償却率">
          <a:extLst>
            <a:ext uri="{FF2B5EF4-FFF2-40B4-BE49-F238E27FC236}">
              <a16:creationId xmlns:a16="http://schemas.microsoft.com/office/drawing/2014/main" id="{59F0DAC5-A2BF-40AE-89BC-72A2B23BDD24}"/>
            </a:ext>
          </a:extLst>
        </xdr:cNvPr>
        <xdr:cNvSpPr txBox="1"/>
      </xdr:nvSpPr>
      <xdr:spPr>
        <a:xfrm>
          <a:off x="836304" y="132899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5" name="正方形/長方形 324">
          <a:extLst>
            <a:ext uri="{FF2B5EF4-FFF2-40B4-BE49-F238E27FC236}">
              <a16:creationId xmlns:a16="http://schemas.microsoft.com/office/drawing/2014/main" id="{052B6BC9-806A-4CDE-B770-A5BF5EC9F9A1}"/>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6" name="正方形/長方形 325">
          <a:extLst>
            <a:ext uri="{FF2B5EF4-FFF2-40B4-BE49-F238E27FC236}">
              <a16:creationId xmlns:a16="http://schemas.microsoft.com/office/drawing/2014/main" id="{D3A3FBCB-EFEA-4E3E-837B-8C3AA4888535}"/>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7" name="正方形/長方形 326">
          <a:extLst>
            <a:ext uri="{FF2B5EF4-FFF2-40B4-BE49-F238E27FC236}">
              <a16:creationId xmlns:a16="http://schemas.microsoft.com/office/drawing/2014/main" id="{6B2C79B0-B381-4E3E-8836-FD2FC9EC0577}"/>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8" name="正方形/長方形 327">
          <a:extLst>
            <a:ext uri="{FF2B5EF4-FFF2-40B4-BE49-F238E27FC236}">
              <a16:creationId xmlns:a16="http://schemas.microsoft.com/office/drawing/2014/main" id="{8D24E4D7-D166-4BF9-988D-9267E69F56C6}"/>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9" name="正方形/長方形 328">
          <a:extLst>
            <a:ext uri="{FF2B5EF4-FFF2-40B4-BE49-F238E27FC236}">
              <a16:creationId xmlns:a16="http://schemas.microsoft.com/office/drawing/2014/main" id="{09C6E7C0-A3D7-47F2-9D09-7E854C3AEB14}"/>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30" name="正方形/長方形 329">
          <a:extLst>
            <a:ext uri="{FF2B5EF4-FFF2-40B4-BE49-F238E27FC236}">
              <a16:creationId xmlns:a16="http://schemas.microsoft.com/office/drawing/2014/main" id="{031EAC63-D896-4CD2-8CD9-0921B0619DFC}"/>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31" name="正方形/長方形 330">
          <a:extLst>
            <a:ext uri="{FF2B5EF4-FFF2-40B4-BE49-F238E27FC236}">
              <a16:creationId xmlns:a16="http://schemas.microsoft.com/office/drawing/2014/main" id="{EE707FA3-D811-4A19-9BC7-0FF47CBBC965}"/>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2" name="正方形/長方形 331">
          <a:extLst>
            <a:ext uri="{FF2B5EF4-FFF2-40B4-BE49-F238E27FC236}">
              <a16:creationId xmlns:a16="http://schemas.microsoft.com/office/drawing/2014/main" id="{66738097-2F14-471A-A2B9-279A7468B28F}"/>
            </a:ext>
          </a:extLst>
        </xdr:cNvPr>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3" name="テキスト ボックス 332">
          <a:extLst>
            <a:ext uri="{FF2B5EF4-FFF2-40B4-BE49-F238E27FC236}">
              <a16:creationId xmlns:a16="http://schemas.microsoft.com/office/drawing/2014/main" id="{3037D750-95A9-4EA4-827F-9CAB93C02109}"/>
            </a:ext>
          </a:extLst>
        </xdr:cNvPr>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4" name="直線コネクタ 333">
          <a:extLst>
            <a:ext uri="{FF2B5EF4-FFF2-40B4-BE49-F238E27FC236}">
              <a16:creationId xmlns:a16="http://schemas.microsoft.com/office/drawing/2014/main" id="{749AB6F3-ACAD-4430-A465-F7082DC4F47B}"/>
            </a:ext>
          </a:extLst>
        </xdr:cNvPr>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5" name="直線コネクタ 334">
          <a:extLst>
            <a:ext uri="{FF2B5EF4-FFF2-40B4-BE49-F238E27FC236}">
              <a16:creationId xmlns:a16="http://schemas.microsoft.com/office/drawing/2014/main" id="{B7B0B86F-AC20-4712-B5EE-3281A59A2E90}"/>
            </a:ext>
          </a:extLst>
        </xdr:cNvPr>
        <xdr:cNvCxnSpPr/>
      </xdr:nvCxnSpPr>
      <xdr:spPr>
        <a:xfrm>
          <a:off x="5826760" y="145313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6" name="テキスト ボックス 335">
          <a:extLst>
            <a:ext uri="{FF2B5EF4-FFF2-40B4-BE49-F238E27FC236}">
              <a16:creationId xmlns:a16="http://schemas.microsoft.com/office/drawing/2014/main" id="{CC45DC9E-28DA-47D3-BBE5-C503A7D1F005}"/>
            </a:ext>
          </a:extLst>
        </xdr:cNvPr>
        <xdr:cNvSpPr txBox="1"/>
      </xdr:nvSpPr>
      <xdr:spPr>
        <a:xfrm>
          <a:off x="540530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7" name="直線コネクタ 336">
          <a:extLst>
            <a:ext uri="{FF2B5EF4-FFF2-40B4-BE49-F238E27FC236}">
              <a16:creationId xmlns:a16="http://schemas.microsoft.com/office/drawing/2014/main" id="{188AF26F-6BD6-4051-9133-CEA8A610F66C}"/>
            </a:ext>
          </a:extLst>
        </xdr:cNvPr>
        <xdr:cNvCxnSpPr/>
      </xdr:nvCxnSpPr>
      <xdr:spPr>
        <a:xfrm>
          <a:off x="5826760" y="141579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8" name="テキスト ボックス 337">
          <a:extLst>
            <a:ext uri="{FF2B5EF4-FFF2-40B4-BE49-F238E27FC236}">
              <a16:creationId xmlns:a16="http://schemas.microsoft.com/office/drawing/2014/main" id="{36A43051-847C-472E-A222-AB5AE54C556D}"/>
            </a:ext>
          </a:extLst>
        </xdr:cNvPr>
        <xdr:cNvSpPr txBox="1"/>
      </xdr:nvSpPr>
      <xdr:spPr>
        <a:xfrm>
          <a:off x="5405301" y="14019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9" name="直線コネクタ 338">
          <a:extLst>
            <a:ext uri="{FF2B5EF4-FFF2-40B4-BE49-F238E27FC236}">
              <a16:creationId xmlns:a16="http://schemas.microsoft.com/office/drawing/2014/main" id="{3F066657-B398-4976-A4F9-8FDD1928DF17}"/>
            </a:ext>
          </a:extLst>
        </xdr:cNvPr>
        <xdr:cNvCxnSpPr/>
      </xdr:nvCxnSpPr>
      <xdr:spPr>
        <a:xfrm>
          <a:off x="5826760" y="137845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40" name="テキスト ボックス 339">
          <a:extLst>
            <a:ext uri="{FF2B5EF4-FFF2-40B4-BE49-F238E27FC236}">
              <a16:creationId xmlns:a16="http://schemas.microsoft.com/office/drawing/2014/main" id="{98279833-F70B-4E0D-BCB9-278348FB85DA}"/>
            </a:ext>
          </a:extLst>
        </xdr:cNvPr>
        <xdr:cNvSpPr txBox="1"/>
      </xdr:nvSpPr>
      <xdr:spPr>
        <a:xfrm>
          <a:off x="5405301" y="136461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41" name="直線コネクタ 340">
          <a:extLst>
            <a:ext uri="{FF2B5EF4-FFF2-40B4-BE49-F238E27FC236}">
              <a16:creationId xmlns:a16="http://schemas.microsoft.com/office/drawing/2014/main" id="{6307C82B-00E1-49B3-9CCF-8A0B2D0CB43D}"/>
            </a:ext>
          </a:extLst>
        </xdr:cNvPr>
        <xdr:cNvCxnSpPr/>
      </xdr:nvCxnSpPr>
      <xdr:spPr>
        <a:xfrm>
          <a:off x="5826760" y="134112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42" name="テキスト ボックス 341">
          <a:extLst>
            <a:ext uri="{FF2B5EF4-FFF2-40B4-BE49-F238E27FC236}">
              <a16:creationId xmlns:a16="http://schemas.microsoft.com/office/drawing/2014/main" id="{40627C97-5B9E-4264-B9BB-5B4A644B2E18}"/>
            </a:ext>
          </a:extLst>
        </xdr:cNvPr>
        <xdr:cNvSpPr txBox="1"/>
      </xdr:nvSpPr>
      <xdr:spPr>
        <a:xfrm>
          <a:off x="5405301" y="13272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43" name="直線コネクタ 342">
          <a:extLst>
            <a:ext uri="{FF2B5EF4-FFF2-40B4-BE49-F238E27FC236}">
              <a16:creationId xmlns:a16="http://schemas.microsoft.com/office/drawing/2014/main" id="{8BBE78DE-03C4-4488-85BD-A221286F7EBA}"/>
            </a:ext>
          </a:extLst>
        </xdr:cNvPr>
        <xdr:cNvCxnSpPr/>
      </xdr:nvCxnSpPr>
      <xdr:spPr>
        <a:xfrm>
          <a:off x="5826760" y="130416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44" name="テキスト ボックス 343">
          <a:extLst>
            <a:ext uri="{FF2B5EF4-FFF2-40B4-BE49-F238E27FC236}">
              <a16:creationId xmlns:a16="http://schemas.microsoft.com/office/drawing/2014/main" id="{53C6C780-118D-459E-A796-E80809798AE2}"/>
            </a:ext>
          </a:extLst>
        </xdr:cNvPr>
        <xdr:cNvSpPr txBox="1"/>
      </xdr:nvSpPr>
      <xdr:spPr>
        <a:xfrm>
          <a:off x="5405301" y="129032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5" name="直線コネクタ 344">
          <a:extLst>
            <a:ext uri="{FF2B5EF4-FFF2-40B4-BE49-F238E27FC236}">
              <a16:creationId xmlns:a16="http://schemas.microsoft.com/office/drawing/2014/main" id="{761AA391-E520-40CE-BCDA-4B18A60E52BE}"/>
            </a:ext>
          </a:extLst>
        </xdr:cNvPr>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6" name="テキスト ボックス 345">
          <a:extLst>
            <a:ext uri="{FF2B5EF4-FFF2-40B4-BE49-F238E27FC236}">
              <a16:creationId xmlns:a16="http://schemas.microsoft.com/office/drawing/2014/main" id="{77244F81-E5B9-4210-847D-FE0D8FE9CA29}"/>
            </a:ext>
          </a:extLst>
        </xdr:cNvPr>
        <xdr:cNvSpPr txBox="1"/>
      </xdr:nvSpPr>
      <xdr:spPr>
        <a:xfrm>
          <a:off x="540530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7" name="【福祉施設】&#10;一人当たり面積グラフ枠">
          <a:extLst>
            <a:ext uri="{FF2B5EF4-FFF2-40B4-BE49-F238E27FC236}">
              <a16:creationId xmlns:a16="http://schemas.microsoft.com/office/drawing/2014/main" id="{4B7305B1-62F4-4260-B43E-1B3BB7F101F3}"/>
            </a:ext>
          </a:extLst>
        </xdr:cNvPr>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163830</xdr:rowOff>
    </xdr:from>
    <xdr:to>
      <xdr:col>54</xdr:col>
      <xdr:colOff>189865</xdr:colOff>
      <xdr:row>86</xdr:row>
      <xdr:rowOff>91439</xdr:rowOff>
    </xdr:to>
    <xdr:cxnSp macro="">
      <xdr:nvCxnSpPr>
        <xdr:cNvPr id="348" name="直線コネクタ 347">
          <a:extLst>
            <a:ext uri="{FF2B5EF4-FFF2-40B4-BE49-F238E27FC236}">
              <a16:creationId xmlns:a16="http://schemas.microsoft.com/office/drawing/2014/main" id="{5F99BEF9-0ACD-46B1-9BBE-9C07F65A1188}"/>
            </a:ext>
          </a:extLst>
        </xdr:cNvPr>
        <xdr:cNvCxnSpPr/>
      </xdr:nvCxnSpPr>
      <xdr:spPr>
        <a:xfrm flipV="1">
          <a:off x="9219565" y="13072110"/>
          <a:ext cx="0" cy="14363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95266</xdr:rowOff>
    </xdr:from>
    <xdr:ext cx="469744" cy="259045"/>
    <xdr:sp macro="" textlink="">
      <xdr:nvSpPr>
        <xdr:cNvPr id="349" name="【福祉施設】&#10;一人当たり面積最小値テキスト">
          <a:extLst>
            <a:ext uri="{FF2B5EF4-FFF2-40B4-BE49-F238E27FC236}">
              <a16:creationId xmlns:a16="http://schemas.microsoft.com/office/drawing/2014/main" id="{66D403E9-6F33-493C-8C20-33E819352B3A}"/>
            </a:ext>
          </a:extLst>
        </xdr:cNvPr>
        <xdr:cNvSpPr txBox="1"/>
      </xdr:nvSpPr>
      <xdr:spPr>
        <a:xfrm>
          <a:off x="9258300" y="145123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91439</xdr:rowOff>
    </xdr:from>
    <xdr:to>
      <xdr:col>55</xdr:col>
      <xdr:colOff>88900</xdr:colOff>
      <xdr:row>86</xdr:row>
      <xdr:rowOff>91439</xdr:rowOff>
    </xdr:to>
    <xdr:cxnSp macro="">
      <xdr:nvCxnSpPr>
        <xdr:cNvPr id="350" name="直線コネクタ 349">
          <a:extLst>
            <a:ext uri="{FF2B5EF4-FFF2-40B4-BE49-F238E27FC236}">
              <a16:creationId xmlns:a16="http://schemas.microsoft.com/office/drawing/2014/main" id="{E9202579-E6FE-410B-93A7-1C61BBE2B232}"/>
            </a:ext>
          </a:extLst>
        </xdr:cNvPr>
        <xdr:cNvCxnSpPr/>
      </xdr:nvCxnSpPr>
      <xdr:spPr>
        <a:xfrm>
          <a:off x="9154160" y="1450847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110507</xdr:rowOff>
    </xdr:from>
    <xdr:ext cx="469744" cy="259045"/>
    <xdr:sp macro="" textlink="">
      <xdr:nvSpPr>
        <xdr:cNvPr id="351" name="【福祉施設】&#10;一人当たり面積最大値テキスト">
          <a:extLst>
            <a:ext uri="{FF2B5EF4-FFF2-40B4-BE49-F238E27FC236}">
              <a16:creationId xmlns:a16="http://schemas.microsoft.com/office/drawing/2014/main" id="{47A19417-6668-4000-8273-A471F037F209}"/>
            </a:ext>
          </a:extLst>
        </xdr:cNvPr>
        <xdr:cNvSpPr txBox="1"/>
      </xdr:nvSpPr>
      <xdr:spPr>
        <a:xfrm>
          <a:off x="9258300" y="12851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163830</xdr:rowOff>
    </xdr:from>
    <xdr:to>
      <xdr:col>55</xdr:col>
      <xdr:colOff>88900</xdr:colOff>
      <xdr:row>77</xdr:row>
      <xdr:rowOff>163830</xdr:rowOff>
    </xdr:to>
    <xdr:cxnSp macro="">
      <xdr:nvCxnSpPr>
        <xdr:cNvPr id="352" name="直線コネクタ 351">
          <a:extLst>
            <a:ext uri="{FF2B5EF4-FFF2-40B4-BE49-F238E27FC236}">
              <a16:creationId xmlns:a16="http://schemas.microsoft.com/office/drawing/2014/main" id="{9061DAEE-A91C-4322-B6C2-83E0DACDF14D}"/>
            </a:ext>
          </a:extLst>
        </xdr:cNvPr>
        <xdr:cNvCxnSpPr/>
      </xdr:nvCxnSpPr>
      <xdr:spPr>
        <a:xfrm>
          <a:off x="9154160" y="1307211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162577</xdr:rowOff>
    </xdr:from>
    <xdr:ext cx="469744" cy="259045"/>
    <xdr:sp macro="" textlink="">
      <xdr:nvSpPr>
        <xdr:cNvPr id="353" name="【福祉施設】&#10;一人当たり面積平均値テキスト">
          <a:extLst>
            <a:ext uri="{FF2B5EF4-FFF2-40B4-BE49-F238E27FC236}">
              <a16:creationId xmlns:a16="http://schemas.microsoft.com/office/drawing/2014/main" id="{C2D92EF0-F731-4DE9-ACC7-05DB894F4326}"/>
            </a:ext>
          </a:extLst>
        </xdr:cNvPr>
        <xdr:cNvSpPr txBox="1"/>
      </xdr:nvSpPr>
      <xdr:spPr>
        <a:xfrm>
          <a:off x="9258300" y="139090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139700</xdr:rowOff>
    </xdr:from>
    <xdr:to>
      <xdr:col>55</xdr:col>
      <xdr:colOff>50800</xdr:colOff>
      <xdr:row>84</xdr:row>
      <xdr:rowOff>69850</xdr:rowOff>
    </xdr:to>
    <xdr:sp macro="" textlink="">
      <xdr:nvSpPr>
        <xdr:cNvPr id="354" name="フローチャート: 判断 353">
          <a:extLst>
            <a:ext uri="{FF2B5EF4-FFF2-40B4-BE49-F238E27FC236}">
              <a16:creationId xmlns:a16="http://schemas.microsoft.com/office/drawing/2014/main" id="{84AFBB1F-38CF-426C-BEC2-98BC61E38646}"/>
            </a:ext>
          </a:extLst>
        </xdr:cNvPr>
        <xdr:cNvSpPr/>
      </xdr:nvSpPr>
      <xdr:spPr>
        <a:xfrm>
          <a:off x="9192260" y="1405382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151130</xdr:rowOff>
    </xdr:from>
    <xdr:to>
      <xdr:col>50</xdr:col>
      <xdr:colOff>165100</xdr:colOff>
      <xdr:row>84</xdr:row>
      <xdr:rowOff>81280</xdr:rowOff>
    </xdr:to>
    <xdr:sp macro="" textlink="">
      <xdr:nvSpPr>
        <xdr:cNvPr id="355" name="フローチャート: 判断 354">
          <a:extLst>
            <a:ext uri="{FF2B5EF4-FFF2-40B4-BE49-F238E27FC236}">
              <a16:creationId xmlns:a16="http://schemas.microsoft.com/office/drawing/2014/main" id="{99A9E5C3-0DFF-41BF-B8E4-22CED35CCAA6}"/>
            </a:ext>
          </a:extLst>
        </xdr:cNvPr>
        <xdr:cNvSpPr/>
      </xdr:nvSpPr>
      <xdr:spPr>
        <a:xfrm>
          <a:off x="8445500" y="140652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162561</xdr:rowOff>
    </xdr:from>
    <xdr:to>
      <xdr:col>46</xdr:col>
      <xdr:colOff>38100</xdr:colOff>
      <xdr:row>84</xdr:row>
      <xdr:rowOff>92711</xdr:rowOff>
    </xdr:to>
    <xdr:sp macro="" textlink="">
      <xdr:nvSpPr>
        <xdr:cNvPr id="356" name="フローチャート: 判断 355">
          <a:extLst>
            <a:ext uri="{FF2B5EF4-FFF2-40B4-BE49-F238E27FC236}">
              <a16:creationId xmlns:a16="http://schemas.microsoft.com/office/drawing/2014/main" id="{E6896F4C-FE2E-4A6B-AFC9-8609BF3DCFBA}"/>
            </a:ext>
          </a:extLst>
        </xdr:cNvPr>
        <xdr:cNvSpPr/>
      </xdr:nvSpPr>
      <xdr:spPr>
        <a:xfrm>
          <a:off x="7670800" y="1407668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166370</xdr:rowOff>
    </xdr:from>
    <xdr:to>
      <xdr:col>41</xdr:col>
      <xdr:colOff>101600</xdr:colOff>
      <xdr:row>84</xdr:row>
      <xdr:rowOff>96520</xdr:rowOff>
    </xdr:to>
    <xdr:sp macro="" textlink="">
      <xdr:nvSpPr>
        <xdr:cNvPr id="357" name="フローチャート: 判断 356">
          <a:extLst>
            <a:ext uri="{FF2B5EF4-FFF2-40B4-BE49-F238E27FC236}">
              <a16:creationId xmlns:a16="http://schemas.microsoft.com/office/drawing/2014/main" id="{10DB97F6-90A5-4B56-96CF-CC75C6214879}"/>
            </a:ext>
          </a:extLst>
        </xdr:cNvPr>
        <xdr:cNvSpPr/>
      </xdr:nvSpPr>
      <xdr:spPr>
        <a:xfrm>
          <a:off x="6873240" y="1408049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124461</xdr:rowOff>
    </xdr:from>
    <xdr:to>
      <xdr:col>36</xdr:col>
      <xdr:colOff>165100</xdr:colOff>
      <xdr:row>84</xdr:row>
      <xdr:rowOff>54611</xdr:rowOff>
    </xdr:to>
    <xdr:sp macro="" textlink="">
      <xdr:nvSpPr>
        <xdr:cNvPr id="358" name="フローチャート: 判断 357">
          <a:extLst>
            <a:ext uri="{FF2B5EF4-FFF2-40B4-BE49-F238E27FC236}">
              <a16:creationId xmlns:a16="http://schemas.microsoft.com/office/drawing/2014/main" id="{902A13B8-109B-4DAD-A53C-2BDE91F1A170}"/>
            </a:ext>
          </a:extLst>
        </xdr:cNvPr>
        <xdr:cNvSpPr/>
      </xdr:nvSpPr>
      <xdr:spPr>
        <a:xfrm>
          <a:off x="6098540" y="1403858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40AF3E38-B8AF-48B8-85C8-878BA03492E7}"/>
            </a:ext>
          </a:extLst>
        </xdr:cNvPr>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15703BC5-0330-42C5-B746-8BA8350ED57A}"/>
            </a:ext>
          </a:extLst>
        </xdr:cNvPr>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1" name="テキスト ボックス 360">
          <a:extLst>
            <a:ext uri="{FF2B5EF4-FFF2-40B4-BE49-F238E27FC236}">
              <a16:creationId xmlns:a16="http://schemas.microsoft.com/office/drawing/2014/main" id="{34C53A66-C65B-4B87-975A-EC5CFA5DD778}"/>
            </a:ext>
          </a:extLst>
        </xdr:cNvPr>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2" name="テキスト ボックス 361">
          <a:extLst>
            <a:ext uri="{FF2B5EF4-FFF2-40B4-BE49-F238E27FC236}">
              <a16:creationId xmlns:a16="http://schemas.microsoft.com/office/drawing/2014/main" id="{13252254-D1C1-46E2-848A-30B78C6A7527}"/>
            </a:ext>
          </a:extLst>
        </xdr:cNvPr>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3" name="テキスト ボックス 362">
          <a:extLst>
            <a:ext uri="{FF2B5EF4-FFF2-40B4-BE49-F238E27FC236}">
              <a16:creationId xmlns:a16="http://schemas.microsoft.com/office/drawing/2014/main" id="{8C5D7858-9E00-4019-A0FF-EC489DF63ED6}"/>
            </a:ext>
          </a:extLst>
        </xdr:cNvPr>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86</xdr:row>
      <xdr:rowOff>2539</xdr:rowOff>
    </xdr:from>
    <xdr:to>
      <xdr:col>55</xdr:col>
      <xdr:colOff>50800</xdr:colOff>
      <xdr:row>86</xdr:row>
      <xdr:rowOff>104139</xdr:rowOff>
    </xdr:to>
    <xdr:sp macro="" textlink="">
      <xdr:nvSpPr>
        <xdr:cNvPr id="364" name="楕円 363">
          <a:extLst>
            <a:ext uri="{FF2B5EF4-FFF2-40B4-BE49-F238E27FC236}">
              <a16:creationId xmlns:a16="http://schemas.microsoft.com/office/drawing/2014/main" id="{102D0B30-353D-42BB-9F30-14B937F44536}"/>
            </a:ext>
          </a:extLst>
        </xdr:cNvPr>
        <xdr:cNvSpPr/>
      </xdr:nvSpPr>
      <xdr:spPr>
        <a:xfrm>
          <a:off x="9192260" y="1441957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88916</xdr:rowOff>
    </xdr:from>
    <xdr:ext cx="469744" cy="259045"/>
    <xdr:sp macro="" textlink="">
      <xdr:nvSpPr>
        <xdr:cNvPr id="365" name="【福祉施設】&#10;一人当たり面積該当値テキスト">
          <a:extLst>
            <a:ext uri="{FF2B5EF4-FFF2-40B4-BE49-F238E27FC236}">
              <a16:creationId xmlns:a16="http://schemas.microsoft.com/office/drawing/2014/main" id="{824D5921-D09B-4D0C-A631-F767023B39C6}"/>
            </a:ext>
          </a:extLst>
        </xdr:cNvPr>
        <xdr:cNvSpPr txBox="1"/>
      </xdr:nvSpPr>
      <xdr:spPr>
        <a:xfrm>
          <a:off x="9258300" y="143383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132080</xdr:rowOff>
    </xdr:from>
    <xdr:to>
      <xdr:col>50</xdr:col>
      <xdr:colOff>165100</xdr:colOff>
      <xdr:row>86</xdr:row>
      <xdr:rowOff>62230</xdr:rowOff>
    </xdr:to>
    <xdr:sp macro="" textlink="">
      <xdr:nvSpPr>
        <xdr:cNvPr id="366" name="楕円 365">
          <a:extLst>
            <a:ext uri="{FF2B5EF4-FFF2-40B4-BE49-F238E27FC236}">
              <a16:creationId xmlns:a16="http://schemas.microsoft.com/office/drawing/2014/main" id="{E765A9CD-EA54-445C-9EF7-B53EDDCE943B}"/>
            </a:ext>
          </a:extLst>
        </xdr:cNvPr>
        <xdr:cNvSpPr/>
      </xdr:nvSpPr>
      <xdr:spPr>
        <a:xfrm>
          <a:off x="8445500" y="1438148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11430</xdr:rowOff>
    </xdr:from>
    <xdr:to>
      <xdr:col>55</xdr:col>
      <xdr:colOff>0</xdr:colOff>
      <xdr:row>86</xdr:row>
      <xdr:rowOff>53339</xdr:rowOff>
    </xdr:to>
    <xdr:cxnSp macro="">
      <xdr:nvCxnSpPr>
        <xdr:cNvPr id="367" name="直線コネクタ 366">
          <a:extLst>
            <a:ext uri="{FF2B5EF4-FFF2-40B4-BE49-F238E27FC236}">
              <a16:creationId xmlns:a16="http://schemas.microsoft.com/office/drawing/2014/main" id="{03037559-4C93-40BD-A8AA-A8D69AE19434}"/>
            </a:ext>
          </a:extLst>
        </xdr:cNvPr>
        <xdr:cNvCxnSpPr/>
      </xdr:nvCxnSpPr>
      <xdr:spPr>
        <a:xfrm>
          <a:off x="8496300" y="14428470"/>
          <a:ext cx="7239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132080</xdr:rowOff>
    </xdr:from>
    <xdr:to>
      <xdr:col>46</xdr:col>
      <xdr:colOff>38100</xdr:colOff>
      <xdr:row>86</xdr:row>
      <xdr:rowOff>62230</xdr:rowOff>
    </xdr:to>
    <xdr:sp macro="" textlink="">
      <xdr:nvSpPr>
        <xdr:cNvPr id="368" name="楕円 367">
          <a:extLst>
            <a:ext uri="{FF2B5EF4-FFF2-40B4-BE49-F238E27FC236}">
              <a16:creationId xmlns:a16="http://schemas.microsoft.com/office/drawing/2014/main" id="{0B41D72B-D1C7-4468-B857-17702B5D29D7}"/>
            </a:ext>
          </a:extLst>
        </xdr:cNvPr>
        <xdr:cNvSpPr/>
      </xdr:nvSpPr>
      <xdr:spPr>
        <a:xfrm>
          <a:off x="7670800" y="1438148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11430</xdr:rowOff>
    </xdr:from>
    <xdr:to>
      <xdr:col>50</xdr:col>
      <xdr:colOff>114300</xdr:colOff>
      <xdr:row>86</xdr:row>
      <xdr:rowOff>11430</xdr:rowOff>
    </xdr:to>
    <xdr:cxnSp macro="">
      <xdr:nvCxnSpPr>
        <xdr:cNvPr id="369" name="直線コネクタ 368">
          <a:extLst>
            <a:ext uri="{FF2B5EF4-FFF2-40B4-BE49-F238E27FC236}">
              <a16:creationId xmlns:a16="http://schemas.microsoft.com/office/drawing/2014/main" id="{B9EB2228-C272-402C-B4D1-79C6E5533581}"/>
            </a:ext>
          </a:extLst>
        </xdr:cNvPr>
        <xdr:cNvCxnSpPr/>
      </xdr:nvCxnSpPr>
      <xdr:spPr>
        <a:xfrm>
          <a:off x="7713980" y="1442847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71120</xdr:rowOff>
    </xdr:from>
    <xdr:to>
      <xdr:col>41</xdr:col>
      <xdr:colOff>101600</xdr:colOff>
      <xdr:row>86</xdr:row>
      <xdr:rowOff>1270</xdr:rowOff>
    </xdr:to>
    <xdr:sp macro="" textlink="">
      <xdr:nvSpPr>
        <xdr:cNvPr id="370" name="楕円 369">
          <a:extLst>
            <a:ext uri="{FF2B5EF4-FFF2-40B4-BE49-F238E27FC236}">
              <a16:creationId xmlns:a16="http://schemas.microsoft.com/office/drawing/2014/main" id="{EFDACFF6-2739-4016-A555-29A08F597111}"/>
            </a:ext>
          </a:extLst>
        </xdr:cNvPr>
        <xdr:cNvSpPr/>
      </xdr:nvSpPr>
      <xdr:spPr>
        <a:xfrm>
          <a:off x="6873240" y="143205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121920</xdr:rowOff>
    </xdr:from>
    <xdr:to>
      <xdr:col>45</xdr:col>
      <xdr:colOff>177800</xdr:colOff>
      <xdr:row>86</xdr:row>
      <xdr:rowOff>11430</xdr:rowOff>
    </xdr:to>
    <xdr:cxnSp macro="">
      <xdr:nvCxnSpPr>
        <xdr:cNvPr id="371" name="直線コネクタ 370">
          <a:extLst>
            <a:ext uri="{FF2B5EF4-FFF2-40B4-BE49-F238E27FC236}">
              <a16:creationId xmlns:a16="http://schemas.microsoft.com/office/drawing/2014/main" id="{D01668AD-7E8D-4574-BF60-2D819B523F64}"/>
            </a:ext>
          </a:extLst>
        </xdr:cNvPr>
        <xdr:cNvCxnSpPr/>
      </xdr:nvCxnSpPr>
      <xdr:spPr>
        <a:xfrm>
          <a:off x="6924040" y="14371320"/>
          <a:ext cx="78994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40639</xdr:rowOff>
    </xdr:from>
    <xdr:to>
      <xdr:col>36</xdr:col>
      <xdr:colOff>165100</xdr:colOff>
      <xdr:row>85</xdr:row>
      <xdr:rowOff>142239</xdr:rowOff>
    </xdr:to>
    <xdr:sp macro="" textlink="">
      <xdr:nvSpPr>
        <xdr:cNvPr id="372" name="楕円 371">
          <a:extLst>
            <a:ext uri="{FF2B5EF4-FFF2-40B4-BE49-F238E27FC236}">
              <a16:creationId xmlns:a16="http://schemas.microsoft.com/office/drawing/2014/main" id="{80FE7975-C1C8-4F8A-B584-A99E855B13A6}"/>
            </a:ext>
          </a:extLst>
        </xdr:cNvPr>
        <xdr:cNvSpPr/>
      </xdr:nvSpPr>
      <xdr:spPr>
        <a:xfrm>
          <a:off x="6098540" y="14290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91439</xdr:rowOff>
    </xdr:from>
    <xdr:to>
      <xdr:col>41</xdr:col>
      <xdr:colOff>50800</xdr:colOff>
      <xdr:row>85</xdr:row>
      <xdr:rowOff>121920</xdr:rowOff>
    </xdr:to>
    <xdr:cxnSp macro="">
      <xdr:nvCxnSpPr>
        <xdr:cNvPr id="373" name="直線コネクタ 372">
          <a:extLst>
            <a:ext uri="{FF2B5EF4-FFF2-40B4-BE49-F238E27FC236}">
              <a16:creationId xmlns:a16="http://schemas.microsoft.com/office/drawing/2014/main" id="{5D66C4CB-B84B-4FEF-9596-E311467FF0F0}"/>
            </a:ext>
          </a:extLst>
        </xdr:cNvPr>
        <xdr:cNvCxnSpPr/>
      </xdr:nvCxnSpPr>
      <xdr:spPr>
        <a:xfrm>
          <a:off x="6149340" y="14340839"/>
          <a:ext cx="774700" cy="30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97807</xdr:rowOff>
    </xdr:from>
    <xdr:ext cx="469744" cy="259045"/>
    <xdr:sp macro="" textlink="">
      <xdr:nvSpPr>
        <xdr:cNvPr id="374" name="n_1aveValue【福祉施設】&#10;一人当たり面積">
          <a:extLst>
            <a:ext uri="{FF2B5EF4-FFF2-40B4-BE49-F238E27FC236}">
              <a16:creationId xmlns:a16="http://schemas.microsoft.com/office/drawing/2014/main" id="{67039F31-A53F-4126-8100-024B7DCC7F10}"/>
            </a:ext>
          </a:extLst>
        </xdr:cNvPr>
        <xdr:cNvSpPr txBox="1"/>
      </xdr:nvSpPr>
      <xdr:spPr>
        <a:xfrm>
          <a:off x="8271587" y="13844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109238</xdr:rowOff>
    </xdr:from>
    <xdr:ext cx="469744" cy="259045"/>
    <xdr:sp macro="" textlink="">
      <xdr:nvSpPr>
        <xdr:cNvPr id="375" name="n_2aveValue【福祉施設】&#10;一人当たり面積">
          <a:extLst>
            <a:ext uri="{FF2B5EF4-FFF2-40B4-BE49-F238E27FC236}">
              <a16:creationId xmlns:a16="http://schemas.microsoft.com/office/drawing/2014/main" id="{773394FF-0E86-4AAB-9A0E-5DA79568E2B8}"/>
            </a:ext>
          </a:extLst>
        </xdr:cNvPr>
        <xdr:cNvSpPr txBox="1"/>
      </xdr:nvSpPr>
      <xdr:spPr>
        <a:xfrm>
          <a:off x="7509587" y="138557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113047</xdr:rowOff>
    </xdr:from>
    <xdr:ext cx="469744" cy="259045"/>
    <xdr:sp macro="" textlink="">
      <xdr:nvSpPr>
        <xdr:cNvPr id="376" name="n_3aveValue【福祉施設】&#10;一人当たり面積">
          <a:extLst>
            <a:ext uri="{FF2B5EF4-FFF2-40B4-BE49-F238E27FC236}">
              <a16:creationId xmlns:a16="http://schemas.microsoft.com/office/drawing/2014/main" id="{0D5E9009-B7ED-4340-A66D-60299D61C17C}"/>
            </a:ext>
          </a:extLst>
        </xdr:cNvPr>
        <xdr:cNvSpPr txBox="1"/>
      </xdr:nvSpPr>
      <xdr:spPr>
        <a:xfrm>
          <a:off x="6712027" y="13859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71138</xdr:rowOff>
    </xdr:from>
    <xdr:ext cx="469744" cy="259045"/>
    <xdr:sp macro="" textlink="">
      <xdr:nvSpPr>
        <xdr:cNvPr id="377" name="n_4aveValue【福祉施設】&#10;一人当たり面積">
          <a:extLst>
            <a:ext uri="{FF2B5EF4-FFF2-40B4-BE49-F238E27FC236}">
              <a16:creationId xmlns:a16="http://schemas.microsoft.com/office/drawing/2014/main" id="{F76DAE55-3C8B-4E10-8A41-5D58C13C4D6F}"/>
            </a:ext>
          </a:extLst>
        </xdr:cNvPr>
        <xdr:cNvSpPr txBox="1"/>
      </xdr:nvSpPr>
      <xdr:spPr>
        <a:xfrm>
          <a:off x="5937327" y="138176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53357</xdr:rowOff>
    </xdr:from>
    <xdr:ext cx="469744" cy="259045"/>
    <xdr:sp macro="" textlink="">
      <xdr:nvSpPr>
        <xdr:cNvPr id="378" name="n_1mainValue【福祉施設】&#10;一人当たり面積">
          <a:extLst>
            <a:ext uri="{FF2B5EF4-FFF2-40B4-BE49-F238E27FC236}">
              <a16:creationId xmlns:a16="http://schemas.microsoft.com/office/drawing/2014/main" id="{1F3D2B80-5B41-4EBE-B6D1-AA2166165926}"/>
            </a:ext>
          </a:extLst>
        </xdr:cNvPr>
        <xdr:cNvSpPr txBox="1"/>
      </xdr:nvSpPr>
      <xdr:spPr>
        <a:xfrm>
          <a:off x="8271587" y="14470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53357</xdr:rowOff>
    </xdr:from>
    <xdr:ext cx="469744" cy="259045"/>
    <xdr:sp macro="" textlink="">
      <xdr:nvSpPr>
        <xdr:cNvPr id="379" name="n_2mainValue【福祉施設】&#10;一人当たり面積">
          <a:extLst>
            <a:ext uri="{FF2B5EF4-FFF2-40B4-BE49-F238E27FC236}">
              <a16:creationId xmlns:a16="http://schemas.microsoft.com/office/drawing/2014/main" id="{3B3EBD2C-8AC4-40A3-A204-86586926C8CE}"/>
            </a:ext>
          </a:extLst>
        </xdr:cNvPr>
        <xdr:cNvSpPr txBox="1"/>
      </xdr:nvSpPr>
      <xdr:spPr>
        <a:xfrm>
          <a:off x="7509587" y="14470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163847</xdr:rowOff>
    </xdr:from>
    <xdr:ext cx="469744" cy="259045"/>
    <xdr:sp macro="" textlink="">
      <xdr:nvSpPr>
        <xdr:cNvPr id="380" name="n_3mainValue【福祉施設】&#10;一人当たり面積">
          <a:extLst>
            <a:ext uri="{FF2B5EF4-FFF2-40B4-BE49-F238E27FC236}">
              <a16:creationId xmlns:a16="http://schemas.microsoft.com/office/drawing/2014/main" id="{7FD0B751-348B-4921-9939-A1B94948127C}"/>
            </a:ext>
          </a:extLst>
        </xdr:cNvPr>
        <xdr:cNvSpPr txBox="1"/>
      </xdr:nvSpPr>
      <xdr:spPr>
        <a:xfrm>
          <a:off x="6712027" y="14413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133366</xdr:rowOff>
    </xdr:from>
    <xdr:ext cx="469744" cy="259045"/>
    <xdr:sp macro="" textlink="">
      <xdr:nvSpPr>
        <xdr:cNvPr id="381" name="n_4mainValue【福祉施設】&#10;一人当たり面積">
          <a:extLst>
            <a:ext uri="{FF2B5EF4-FFF2-40B4-BE49-F238E27FC236}">
              <a16:creationId xmlns:a16="http://schemas.microsoft.com/office/drawing/2014/main" id="{A613AF26-437A-415D-93C8-02DB96696293}"/>
            </a:ext>
          </a:extLst>
        </xdr:cNvPr>
        <xdr:cNvSpPr txBox="1"/>
      </xdr:nvSpPr>
      <xdr:spPr>
        <a:xfrm>
          <a:off x="5937327" y="14382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2" name="正方形/長方形 381">
          <a:extLst>
            <a:ext uri="{FF2B5EF4-FFF2-40B4-BE49-F238E27FC236}">
              <a16:creationId xmlns:a16="http://schemas.microsoft.com/office/drawing/2014/main" id="{C68F9B40-C580-4A26-A66F-1FA919C4B252}"/>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3" name="正方形/長方形 382">
          <a:extLst>
            <a:ext uri="{FF2B5EF4-FFF2-40B4-BE49-F238E27FC236}">
              <a16:creationId xmlns:a16="http://schemas.microsoft.com/office/drawing/2014/main" id="{ED091A79-CFD3-4B6A-9FB8-F90D0950849D}"/>
            </a:ext>
          </a:extLst>
        </xdr:cNvPr>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4" name="正方形/長方形 383">
          <a:extLst>
            <a:ext uri="{FF2B5EF4-FFF2-40B4-BE49-F238E27FC236}">
              <a16:creationId xmlns:a16="http://schemas.microsoft.com/office/drawing/2014/main" id="{F4A937D8-5DAA-4F83-8D69-2B0B3D9D454B}"/>
            </a:ext>
          </a:extLst>
        </xdr:cNvPr>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5" name="正方形/長方形 384">
          <a:extLst>
            <a:ext uri="{FF2B5EF4-FFF2-40B4-BE49-F238E27FC236}">
              <a16:creationId xmlns:a16="http://schemas.microsoft.com/office/drawing/2014/main" id="{4CBBA631-8923-4765-93DC-AA280FFD4B76}"/>
            </a:ext>
          </a:extLst>
        </xdr:cNvPr>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6" name="正方形/長方形 385">
          <a:extLst>
            <a:ext uri="{FF2B5EF4-FFF2-40B4-BE49-F238E27FC236}">
              <a16:creationId xmlns:a16="http://schemas.microsoft.com/office/drawing/2014/main" id="{31EEEFC5-AD50-4D36-AD29-E7B37309A7C3}"/>
            </a:ext>
          </a:extLst>
        </xdr:cNvPr>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7" name="正方形/長方形 386">
          <a:extLst>
            <a:ext uri="{FF2B5EF4-FFF2-40B4-BE49-F238E27FC236}">
              <a16:creationId xmlns:a16="http://schemas.microsoft.com/office/drawing/2014/main" id="{C0B86857-6E26-4414-A3F1-B425A0E28F36}"/>
            </a:ext>
          </a:extLst>
        </xdr:cNvPr>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8" name="正方形/長方形 387">
          <a:extLst>
            <a:ext uri="{FF2B5EF4-FFF2-40B4-BE49-F238E27FC236}">
              <a16:creationId xmlns:a16="http://schemas.microsoft.com/office/drawing/2014/main" id="{512C7B24-E85A-4B3E-BD26-8985000237CC}"/>
            </a:ext>
          </a:extLst>
        </xdr:cNvPr>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9" name="正方形/長方形 388">
          <a:extLst>
            <a:ext uri="{FF2B5EF4-FFF2-40B4-BE49-F238E27FC236}">
              <a16:creationId xmlns:a16="http://schemas.microsoft.com/office/drawing/2014/main" id="{A4959513-D3B7-4F38-BB05-16EB13472274}"/>
            </a:ext>
          </a:extLst>
        </xdr:cNvPr>
        <xdr:cNvSpPr/>
      </xdr:nvSpPr>
      <xdr:spPr>
        <a:xfrm>
          <a:off x="67056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90" name="テキスト ボックス 389">
          <a:extLst>
            <a:ext uri="{FF2B5EF4-FFF2-40B4-BE49-F238E27FC236}">
              <a16:creationId xmlns:a16="http://schemas.microsoft.com/office/drawing/2014/main" id="{C4839734-4684-4282-AF30-260AAC915973}"/>
            </a:ext>
          </a:extLst>
        </xdr:cNvPr>
        <xdr:cNvSpPr txBox="1"/>
      </xdr:nvSpPr>
      <xdr:spPr>
        <a:xfrm>
          <a:off x="65532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91" name="直線コネクタ 390">
          <a:extLst>
            <a:ext uri="{FF2B5EF4-FFF2-40B4-BE49-F238E27FC236}">
              <a16:creationId xmlns:a16="http://schemas.microsoft.com/office/drawing/2014/main" id="{44B0A2BB-5192-4282-98EA-A93987B3D625}"/>
            </a:ext>
          </a:extLst>
        </xdr:cNvPr>
        <xdr:cNvCxnSpPr/>
      </xdr:nvCxnSpPr>
      <xdr:spPr>
        <a:xfrm>
          <a:off x="67056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92" name="テキスト ボックス 391">
          <a:extLst>
            <a:ext uri="{FF2B5EF4-FFF2-40B4-BE49-F238E27FC236}">
              <a16:creationId xmlns:a16="http://schemas.microsoft.com/office/drawing/2014/main" id="{9E114B31-7394-4822-8788-C76AC61B0380}"/>
            </a:ext>
          </a:extLst>
        </xdr:cNvPr>
        <xdr:cNvSpPr txBox="1"/>
      </xdr:nvSpPr>
      <xdr:spPr>
        <a:xfrm>
          <a:off x="27196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93" name="直線コネクタ 392">
          <a:extLst>
            <a:ext uri="{FF2B5EF4-FFF2-40B4-BE49-F238E27FC236}">
              <a16:creationId xmlns:a16="http://schemas.microsoft.com/office/drawing/2014/main" id="{31E148A1-3286-48C6-8437-A2556C13767E}"/>
            </a:ext>
          </a:extLst>
        </xdr:cNvPr>
        <xdr:cNvCxnSpPr/>
      </xdr:nvCxnSpPr>
      <xdr:spPr>
        <a:xfrm>
          <a:off x="670560" y="182575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94" name="テキスト ボックス 393">
          <a:extLst>
            <a:ext uri="{FF2B5EF4-FFF2-40B4-BE49-F238E27FC236}">
              <a16:creationId xmlns:a16="http://schemas.microsoft.com/office/drawing/2014/main" id="{C04BFB2B-6199-4212-A104-A7669B889CE4}"/>
            </a:ext>
          </a:extLst>
        </xdr:cNvPr>
        <xdr:cNvSpPr txBox="1"/>
      </xdr:nvSpPr>
      <xdr:spPr>
        <a:xfrm>
          <a:off x="27196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95" name="直線コネクタ 394">
          <a:extLst>
            <a:ext uri="{FF2B5EF4-FFF2-40B4-BE49-F238E27FC236}">
              <a16:creationId xmlns:a16="http://schemas.microsoft.com/office/drawing/2014/main" id="{5F9B5B8F-D7D2-4378-91A6-4EFA03BA9CFA}"/>
            </a:ext>
          </a:extLst>
        </xdr:cNvPr>
        <xdr:cNvCxnSpPr/>
      </xdr:nvCxnSpPr>
      <xdr:spPr>
        <a:xfrm>
          <a:off x="670560" y="17884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96" name="テキスト ボックス 395">
          <a:extLst>
            <a:ext uri="{FF2B5EF4-FFF2-40B4-BE49-F238E27FC236}">
              <a16:creationId xmlns:a16="http://schemas.microsoft.com/office/drawing/2014/main" id="{869EB4E9-C0D3-4F4E-9473-1F5BF1EC31F2}"/>
            </a:ext>
          </a:extLst>
        </xdr:cNvPr>
        <xdr:cNvSpPr txBox="1"/>
      </xdr:nvSpPr>
      <xdr:spPr>
        <a:xfrm>
          <a:off x="336081" y="17745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7" name="直線コネクタ 396">
          <a:extLst>
            <a:ext uri="{FF2B5EF4-FFF2-40B4-BE49-F238E27FC236}">
              <a16:creationId xmlns:a16="http://schemas.microsoft.com/office/drawing/2014/main" id="{879C699D-5946-481A-8D6A-37FEC6EF7C5E}"/>
            </a:ext>
          </a:extLst>
        </xdr:cNvPr>
        <xdr:cNvCxnSpPr/>
      </xdr:nvCxnSpPr>
      <xdr:spPr>
        <a:xfrm>
          <a:off x="670560" y="175107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8" name="テキスト ボックス 397">
          <a:extLst>
            <a:ext uri="{FF2B5EF4-FFF2-40B4-BE49-F238E27FC236}">
              <a16:creationId xmlns:a16="http://schemas.microsoft.com/office/drawing/2014/main" id="{A23CFC73-4659-4B4B-A0D8-AAA6C55A9EBB}"/>
            </a:ext>
          </a:extLst>
        </xdr:cNvPr>
        <xdr:cNvSpPr txBox="1"/>
      </xdr:nvSpPr>
      <xdr:spPr>
        <a:xfrm>
          <a:off x="336081" y="173723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9" name="直線コネクタ 398">
          <a:extLst>
            <a:ext uri="{FF2B5EF4-FFF2-40B4-BE49-F238E27FC236}">
              <a16:creationId xmlns:a16="http://schemas.microsoft.com/office/drawing/2014/main" id="{8FC7B4EA-D47E-4829-8D66-A21767C89DCF}"/>
            </a:ext>
          </a:extLst>
        </xdr:cNvPr>
        <xdr:cNvCxnSpPr/>
      </xdr:nvCxnSpPr>
      <xdr:spPr>
        <a:xfrm>
          <a:off x="670560" y="171373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400" name="テキスト ボックス 399">
          <a:extLst>
            <a:ext uri="{FF2B5EF4-FFF2-40B4-BE49-F238E27FC236}">
              <a16:creationId xmlns:a16="http://schemas.microsoft.com/office/drawing/2014/main" id="{B44DAD1B-DCB3-43A9-A104-F39D989C8F20}"/>
            </a:ext>
          </a:extLst>
        </xdr:cNvPr>
        <xdr:cNvSpPr txBox="1"/>
      </xdr:nvSpPr>
      <xdr:spPr>
        <a:xfrm>
          <a:off x="336081" y="169989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401" name="直線コネクタ 400">
          <a:extLst>
            <a:ext uri="{FF2B5EF4-FFF2-40B4-BE49-F238E27FC236}">
              <a16:creationId xmlns:a16="http://schemas.microsoft.com/office/drawing/2014/main" id="{F3BCD37C-CF7C-4F7F-8934-65A04421763D}"/>
            </a:ext>
          </a:extLst>
        </xdr:cNvPr>
        <xdr:cNvCxnSpPr/>
      </xdr:nvCxnSpPr>
      <xdr:spPr>
        <a:xfrm>
          <a:off x="670560" y="167640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402" name="テキスト ボックス 401">
          <a:extLst>
            <a:ext uri="{FF2B5EF4-FFF2-40B4-BE49-F238E27FC236}">
              <a16:creationId xmlns:a16="http://schemas.microsoft.com/office/drawing/2014/main" id="{452F72B9-2F96-4426-A5D5-1FC2AF3E78A8}"/>
            </a:ext>
          </a:extLst>
        </xdr:cNvPr>
        <xdr:cNvSpPr txBox="1"/>
      </xdr:nvSpPr>
      <xdr:spPr>
        <a:xfrm>
          <a:off x="336081" y="166255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3" name="直線コネクタ 402">
          <a:extLst>
            <a:ext uri="{FF2B5EF4-FFF2-40B4-BE49-F238E27FC236}">
              <a16:creationId xmlns:a16="http://schemas.microsoft.com/office/drawing/2014/main" id="{5186AD65-C03C-4829-8B38-95FFB7B2FF91}"/>
            </a:ext>
          </a:extLst>
        </xdr:cNvPr>
        <xdr:cNvCxnSpPr/>
      </xdr:nvCxnSpPr>
      <xdr:spPr>
        <a:xfrm>
          <a:off x="67056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404" name="テキスト ボックス 403">
          <a:extLst>
            <a:ext uri="{FF2B5EF4-FFF2-40B4-BE49-F238E27FC236}">
              <a16:creationId xmlns:a16="http://schemas.microsoft.com/office/drawing/2014/main" id="{E6C58760-CF5B-492E-9AC8-E35EC9266CE6}"/>
            </a:ext>
          </a:extLst>
        </xdr:cNvPr>
        <xdr:cNvSpPr txBox="1"/>
      </xdr:nvSpPr>
      <xdr:spPr>
        <a:xfrm>
          <a:off x="377341" y="1625601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405" name="【市民会館】&#10;有形固定資産減価償却率グラフ枠">
          <a:extLst>
            <a:ext uri="{FF2B5EF4-FFF2-40B4-BE49-F238E27FC236}">
              <a16:creationId xmlns:a16="http://schemas.microsoft.com/office/drawing/2014/main" id="{C29F750A-7679-48B7-AA3D-062D5236DA4F}"/>
            </a:ext>
          </a:extLst>
        </xdr:cNvPr>
        <xdr:cNvSpPr/>
      </xdr:nvSpPr>
      <xdr:spPr>
        <a:xfrm>
          <a:off x="67056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95250</xdr:rowOff>
    </xdr:from>
    <xdr:to>
      <xdr:col>24</xdr:col>
      <xdr:colOff>62865</xdr:colOff>
      <xdr:row>108</xdr:row>
      <xdr:rowOff>152400</xdr:rowOff>
    </xdr:to>
    <xdr:cxnSp macro="">
      <xdr:nvCxnSpPr>
        <xdr:cNvPr id="406" name="直線コネクタ 405">
          <a:extLst>
            <a:ext uri="{FF2B5EF4-FFF2-40B4-BE49-F238E27FC236}">
              <a16:creationId xmlns:a16="http://schemas.microsoft.com/office/drawing/2014/main" id="{78BD088A-D37A-4632-9034-7DCC98CF8F1C}"/>
            </a:ext>
          </a:extLst>
        </xdr:cNvPr>
        <xdr:cNvCxnSpPr/>
      </xdr:nvCxnSpPr>
      <xdr:spPr>
        <a:xfrm flipV="1">
          <a:off x="4086225" y="16691610"/>
          <a:ext cx="0" cy="15659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156227</xdr:rowOff>
    </xdr:from>
    <xdr:ext cx="469744" cy="259045"/>
    <xdr:sp macro="" textlink="">
      <xdr:nvSpPr>
        <xdr:cNvPr id="407" name="【市民会館】&#10;有形固定資産減価償却率最小値テキスト">
          <a:extLst>
            <a:ext uri="{FF2B5EF4-FFF2-40B4-BE49-F238E27FC236}">
              <a16:creationId xmlns:a16="http://schemas.microsoft.com/office/drawing/2014/main" id="{B91BFA77-948B-4A97-BCE0-F18055DAD12C}"/>
            </a:ext>
          </a:extLst>
        </xdr:cNvPr>
        <xdr:cNvSpPr txBox="1"/>
      </xdr:nvSpPr>
      <xdr:spPr>
        <a:xfrm>
          <a:off x="4124960" y="18261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152400</xdr:rowOff>
    </xdr:from>
    <xdr:to>
      <xdr:col>24</xdr:col>
      <xdr:colOff>152400</xdr:colOff>
      <xdr:row>108</xdr:row>
      <xdr:rowOff>152400</xdr:rowOff>
    </xdr:to>
    <xdr:cxnSp macro="">
      <xdr:nvCxnSpPr>
        <xdr:cNvPr id="408" name="直線コネクタ 407">
          <a:extLst>
            <a:ext uri="{FF2B5EF4-FFF2-40B4-BE49-F238E27FC236}">
              <a16:creationId xmlns:a16="http://schemas.microsoft.com/office/drawing/2014/main" id="{CEBC4350-325C-4033-9323-6D8BB147CC8A}"/>
            </a:ext>
          </a:extLst>
        </xdr:cNvPr>
        <xdr:cNvCxnSpPr/>
      </xdr:nvCxnSpPr>
      <xdr:spPr>
        <a:xfrm>
          <a:off x="4020820" y="182575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41927</xdr:rowOff>
    </xdr:from>
    <xdr:ext cx="405111" cy="259045"/>
    <xdr:sp macro="" textlink="">
      <xdr:nvSpPr>
        <xdr:cNvPr id="409" name="【市民会館】&#10;有形固定資産減価償却率最大値テキスト">
          <a:extLst>
            <a:ext uri="{FF2B5EF4-FFF2-40B4-BE49-F238E27FC236}">
              <a16:creationId xmlns:a16="http://schemas.microsoft.com/office/drawing/2014/main" id="{5570E07D-4989-406B-B658-9251E32AF3F5}"/>
            </a:ext>
          </a:extLst>
        </xdr:cNvPr>
        <xdr:cNvSpPr txBox="1"/>
      </xdr:nvSpPr>
      <xdr:spPr>
        <a:xfrm>
          <a:off x="4124960" y="16470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95250</xdr:rowOff>
    </xdr:from>
    <xdr:to>
      <xdr:col>24</xdr:col>
      <xdr:colOff>152400</xdr:colOff>
      <xdr:row>99</xdr:row>
      <xdr:rowOff>95250</xdr:rowOff>
    </xdr:to>
    <xdr:cxnSp macro="">
      <xdr:nvCxnSpPr>
        <xdr:cNvPr id="410" name="直線コネクタ 409">
          <a:extLst>
            <a:ext uri="{FF2B5EF4-FFF2-40B4-BE49-F238E27FC236}">
              <a16:creationId xmlns:a16="http://schemas.microsoft.com/office/drawing/2014/main" id="{9E68EA8F-4BAB-420C-B917-052D987AE9AC}"/>
            </a:ext>
          </a:extLst>
        </xdr:cNvPr>
        <xdr:cNvCxnSpPr/>
      </xdr:nvCxnSpPr>
      <xdr:spPr>
        <a:xfrm>
          <a:off x="4020820" y="1669161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102</xdr:row>
      <xdr:rowOff>127652</xdr:rowOff>
    </xdr:from>
    <xdr:ext cx="405111" cy="259045"/>
    <xdr:sp macro="" textlink="">
      <xdr:nvSpPr>
        <xdr:cNvPr id="411" name="【市民会館】&#10;有形固定資産減価償却率平均値テキスト">
          <a:extLst>
            <a:ext uri="{FF2B5EF4-FFF2-40B4-BE49-F238E27FC236}">
              <a16:creationId xmlns:a16="http://schemas.microsoft.com/office/drawing/2014/main" id="{4B2C7C02-EB9C-4643-9D16-EC8741190655}"/>
            </a:ext>
          </a:extLst>
        </xdr:cNvPr>
        <xdr:cNvSpPr txBox="1"/>
      </xdr:nvSpPr>
      <xdr:spPr>
        <a:xfrm>
          <a:off x="4124960" y="172269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102</xdr:row>
      <xdr:rowOff>149225</xdr:rowOff>
    </xdr:from>
    <xdr:to>
      <xdr:col>24</xdr:col>
      <xdr:colOff>114300</xdr:colOff>
      <xdr:row>103</xdr:row>
      <xdr:rowOff>79375</xdr:rowOff>
    </xdr:to>
    <xdr:sp macro="" textlink="">
      <xdr:nvSpPr>
        <xdr:cNvPr id="412" name="フローチャート: 判断 411">
          <a:extLst>
            <a:ext uri="{FF2B5EF4-FFF2-40B4-BE49-F238E27FC236}">
              <a16:creationId xmlns:a16="http://schemas.microsoft.com/office/drawing/2014/main" id="{85864AAD-5B74-4438-A50C-6744ABB10A96}"/>
            </a:ext>
          </a:extLst>
        </xdr:cNvPr>
        <xdr:cNvSpPr/>
      </xdr:nvSpPr>
      <xdr:spPr>
        <a:xfrm>
          <a:off x="4036060" y="1724850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42545</xdr:rowOff>
    </xdr:from>
    <xdr:to>
      <xdr:col>20</xdr:col>
      <xdr:colOff>38100</xdr:colOff>
      <xdr:row>103</xdr:row>
      <xdr:rowOff>144145</xdr:rowOff>
    </xdr:to>
    <xdr:sp macro="" textlink="">
      <xdr:nvSpPr>
        <xdr:cNvPr id="413" name="フローチャート: 判断 412">
          <a:extLst>
            <a:ext uri="{FF2B5EF4-FFF2-40B4-BE49-F238E27FC236}">
              <a16:creationId xmlns:a16="http://schemas.microsoft.com/office/drawing/2014/main" id="{2C62D5C1-B3EF-452F-BCC1-BB668BD39B8D}"/>
            </a:ext>
          </a:extLst>
        </xdr:cNvPr>
        <xdr:cNvSpPr/>
      </xdr:nvSpPr>
      <xdr:spPr>
        <a:xfrm>
          <a:off x="3312160" y="1730946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67311</xdr:rowOff>
    </xdr:from>
    <xdr:to>
      <xdr:col>15</xdr:col>
      <xdr:colOff>101600</xdr:colOff>
      <xdr:row>103</xdr:row>
      <xdr:rowOff>168911</xdr:rowOff>
    </xdr:to>
    <xdr:sp macro="" textlink="">
      <xdr:nvSpPr>
        <xdr:cNvPr id="414" name="フローチャート: 判断 413">
          <a:extLst>
            <a:ext uri="{FF2B5EF4-FFF2-40B4-BE49-F238E27FC236}">
              <a16:creationId xmlns:a16="http://schemas.microsoft.com/office/drawing/2014/main" id="{AF17B7BB-744B-48DB-B20B-CD260B34D7CF}"/>
            </a:ext>
          </a:extLst>
        </xdr:cNvPr>
        <xdr:cNvSpPr/>
      </xdr:nvSpPr>
      <xdr:spPr>
        <a:xfrm>
          <a:off x="2514600" y="173342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61595</xdr:rowOff>
    </xdr:from>
    <xdr:to>
      <xdr:col>10</xdr:col>
      <xdr:colOff>165100</xdr:colOff>
      <xdr:row>103</xdr:row>
      <xdr:rowOff>163195</xdr:rowOff>
    </xdr:to>
    <xdr:sp macro="" textlink="">
      <xdr:nvSpPr>
        <xdr:cNvPr id="415" name="フローチャート: 判断 414">
          <a:extLst>
            <a:ext uri="{FF2B5EF4-FFF2-40B4-BE49-F238E27FC236}">
              <a16:creationId xmlns:a16="http://schemas.microsoft.com/office/drawing/2014/main" id="{3C8B06BC-E9E9-4E97-A829-044475689196}"/>
            </a:ext>
          </a:extLst>
        </xdr:cNvPr>
        <xdr:cNvSpPr/>
      </xdr:nvSpPr>
      <xdr:spPr>
        <a:xfrm>
          <a:off x="1739900" y="17328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53975</xdr:rowOff>
    </xdr:from>
    <xdr:to>
      <xdr:col>6</xdr:col>
      <xdr:colOff>38100</xdr:colOff>
      <xdr:row>103</xdr:row>
      <xdr:rowOff>155575</xdr:rowOff>
    </xdr:to>
    <xdr:sp macro="" textlink="">
      <xdr:nvSpPr>
        <xdr:cNvPr id="416" name="フローチャート: 判断 415">
          <a:extLst>
            <a:ext uri="{FF2B5EF4-FFF2-40B4-BE49-F238E27FC236}">
              <a16:creationId xmlns:a16="http://schemas.microsoft.com/office/drawing/2014/main" id="{C8DF53AA-4482-4DDC-96FF-C595EBC67C43}"/>
            </a:ext>
          </a:extLst>
        </xdr:cNvPr>
        <xdr:cNvSpPr/>
      </xdr:nvSpPr>
      <xdr:spPr>
        <a:xfrm>
          <a:off x="965200" y="1732089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7" name="テキスト ボックス 416">
          <a:extLst>
            <a:ext uri="{FF2B5EF4-FFF2-40B4-BE49-F238E27FC236}">
              <a16:creationId xmlns:a16="http://schemas.microsoft.com/office/drawing/2014/main" id="{A821F013-09E7-49AF-96B2-C8BDEB8CA0C6}"/>
            </a:ext>
          </a:extLst>
        </xdr:cNvPr>
        <xdr:cNvSpPr txBox="1"/>
      </xdr:nvSpPr>
      <xdr:spPr>
        <a:xfrm>
          <a:off x="39192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8" name="テキスト ボックス 417">
          <a:extLst>
            <a:ext uri="{FF2B5EF4-FFF2-40B4-BE49-F238E27FC236}">
              <a16:creationId xmlns:a16="http://schemas.microsoft.com/office/drawing/2014/main" id="{AA5E2E1A-3A10-4444-80CA-D0BFD9087F48}"/>
            </a:ext>
          </a:extLst>
        </xdr:cNvPr>
        <xdr:cNvSpPr txBox="1"/>
      </xdr:nvSpPr>
      <xdr:spPr>
        <a:xfrm>
          <a:off x="3187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9" name="テキスト ボックス 418">
          <a:extLst>
            <a:ext uri="{FF2B5EF4-FFF2-40B4-BE49-F238E27FC236}">
              <a16:creationId xmlns:a16="http://schemas.microsoft.com/office/drawing/2014/main" id="{8F4FBBED-B0CA-4020-8CC1-C02F2619C7EC}"/>
            </a:ext>
          </a:extLst>
        </xdr:cNvPr>
        <xdr:cNvSpPr txBox="1"/>
      </xdr:nvSpPr>
      <xdr:spPr>
        <a:xfrm>
          <a:off x="2397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20" name="テキスト ボックス 419">
          <a:extLst>
            <a:ext uri="{FF2B5EF4-FFF2-40B4-BE49-F238E27FC236}">
              <a16:creationId xmlns:a16="http://schemas.microsoft.com/office/drawing/2014/main" id="{DAEB39DE-E272-44BF-82FF-929F4FC10B5C}"/>
            </a:ext>
          </a:extLst>
        </xdr:cNvPr>
        <xdr:cNvSpPr txBox="1"/>
      </xdr:nvSpPr>
      <xdr:spPr>
        <a:xfrm>
          <a:off x="16230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21" name="テキスト ボックス 420">
          <a:extLst>
            <a:ext uri="{FF2B5EF4-FFF2-40B4-BE49-F238E27FC236}">
              <a16:creationId xmlns:a16="http://schemas.microsoft.com/office/drawing/2014/main" id="{ABA6236E-6C25-4082-83A2-8C573D490CD7}"/>
            </a:ext>
          </a:extLst>
        </xdr:cNvPr>
        <xdr:cNvSpPr txBox="1"/>
      </xdr:nvSpPr>
      <xdr:spPr>
        <a:xfrm>
          <a:off x="8407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101</xdr:row>
      <xdr:rowOff>122555</xdr:rowOff>
    </xdr:from>
    <xdr:to>
      <xdr:col>24</xdr:col>
      <xdr:colOff>114300</xdr:colOff>
      <xdr:row>102</xdr:row>
      <xdr:rowOff>52705</xdr:rowOff>
    </xdr:to>
    <xdr:sp macro="" textlink="">
      <xdr:nvSpPr>
        <xdr:cNvPr id="422" name="楕円 421">
          <a:extLst>
            <a:ext uri="{FF2B5EF4-FFF2-40B4-BE49-F238E27FC236}">
              <a16:creationId xmlns:a16="http://schemas.microsoft.com/office/drawing/2014/main" id="{674AAB7E-54BB-4B15-84C7-FB8CEF7F6B56}"/>
            </a:ext>
          </a:extLst>
        </xdr:cNvPr>
        <xdr:cNvSpPr/>
      </xdr:nvSpPr>
      <xdr:spPr>
        <a:xfrm>
          <a:off x="4036060" y="1705419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100</xdr:row>
      <xdr:rowOff>145432</xdr:rowOff>
    </xdr:from>
    <xdr:ext cx="405111" cy="259045"/>
    <xdr:sp macro="" textlink="">
      <xdr:nvSpPr>
        <xdr:cNvPr id="423" name="【市民会館】&#10;有形固定資産減価償却率該当値テキスト">
          <a:extLst>
            <a:ext uri="{FF2B5EF4-FFF2-40B4-BE49-F238E27FC236}">
              <a16:creationId xmlns:a16="http://schemas.microsoft.com/office/drawing/2014/main" id="{CF4E2E35-A6B4-4C58-B04F-6988366D0458}"/>
            </a:ext>
          </a:extLst>
        </xdr:cNvPr>
        <xdr:cNvSpPr txBox="1"/>
      </xdr:nvSpPr>
      <xdr:spPr>
        <a:xfrm>
          <a:off x="4124960" y="16909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103</xdr:row>
      <xdr:rowOff>61595</xdr:rowOff>
    </xdr:from>
    <xdr:to>
      <xdr:col>20</xdr:col>
      <xdr:colOff>38100</xdr:colOff>
      <xdr:row>103</xdr:row>
      <xdr:rowOff>163195</xdr:rowOff>
    </xdr:to>
    <xdr:sp macro="" textlink="">
      <xdr:nvSpPr>
        <xdr:cNvPr id="424" name="楕円 423">
          <a:extLst>
            <a:ext uri="{FF2B5EF4-FFF2-40B4-BE49-F238E27FC236}">
              <a16:creationId xmlns:a16="http://schemas.microsoft.com/office/drawing/2014/main" id="{F410BDBE-6D97-4C50-B879-BC9819DA3720}"/>
            </a:ext>
          </a:extLst>
        </xdr:cNvPr>
        <xdr:cNvSpPr/>
      </xdr:nvSpPr>
      <xdr:spPr>
        <a:xfrm>
          <a:off x="3312160" y="1732851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102</xdr:row>
      <xdr:rowOff>1905</xdr:rowOff>
    </xdr:from>
    <xdr:to>
      <xdr:col>24</xdr:col>
      <xdr:colOff>63500</xdr:colOff>
      <xdr:row>103</xdr:row>
      <xdr:rowOff>112395</xdr:rowOff>
    </xdr:to>
    <xdr:cxnSp macro="">
      <xdr:nvCxnSpPr>
        <xdr:cNvPr id="425" name="直線コネクタ 424">
          <a:extLst>
            <a:ext uri="{FF2B5EF4-FFF2-40B4-BE49-F238E27FC236}">
              <a16:creationId xmlns:a16="http://schemas.microsoft.com/office/drawing/2014/main" id="{0E2D5585-E5E8-4C8A-BA48-B87FC2F48DCC}"/>
            </a:ext>
          </a:extLst>
        </xdr:cNvPr>
        <xdr:cNvCxnSpPr/>
      </xdr:nvCxnSpPr>
      <xdr:spPr>
        <a:xfrm flipV="1">
          <a:off x="3355340" y="17101185"/>
          <a:ext cx="731520" cy="278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103</xdr:row>
      <xdr:rowOff>19686</xdr:rowOff>
    </xdr:from>
    <xdr:to>
      <xdr:col>15</xdr:col>
      <xdr:colOff>101600</xdr:colOff>
      <xdr:row>103</xdr:row>
      <xdr:rowOff>121286</xdr:rowOff>
    </xdr:to>
    <xdr:sp macro="" textlink="">
      <xdr:nvSpPr>
        <xdr:cNvPr id="426" name="楕円 425">
          <a:extLst>
            <a:ext uri="{FF2B5EF4-FFF2-40B4-BE49-F238E27FC236}">
              <a16:creationId xmlns:a16="http://schemas.microsoft.com/office/drawing/2014/main" id="{1F83783E-64D5-4FDD-8C23-04C257EABB26}"/>
            </a:ext>
          </a:extLst>
        </xdr:cNvPr>
        <xdr:cNvSpPr/>
      </xdr:nvSpPr>
      <xdr:spPr>
        <a:xfrm>
          <a:off x="2514600" y="17286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103</xdr:row>
      <xdr:rowOff>70486</xdr:rowOff>
    </xdr:from>
    <xdr:to>
      <xdr:col>19</xdr:col>
      <xdr:colOff>177800</xdr:colOff>
      <xdr:row>103</xdr:row>
      <xdr:rowOff>112395</xdr:rowOff>
    </xdr:to>
    <xdr:cxnSp macro="">
      <xdr:nvCxnSpPr>
        <xdr:cNvPr id="427" name="直線コネクタ 426">
          <a:extLst>
            <a:ext uri="{FF2B5EF4-FFF2-40B4-BE49-F238E27FC236}">
              <a16:creationId xmlns:a16="http://schemas.microsoft.com/office/drawing/2014/main" id="{35A2C040-AC7B-44C8-B4D3-6AF4526E5DC1}"/>
            </a:ext>
          </a:extLst>
        </xdr:cNvPr>
        <xdr:cNvCxnSpPr/>
      </xdr:nvCxnSpPr>
      <xdr:spPr>
        <a:xfrm>
          <a:off x="2565400" y="17337406"/>
          <a:ext cx="78994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103</xdr:row>
      <xdr:rowOff>44450</xdr:rowOff>
    </xdr:from>
    <xdr:to>
      <xdr:col>10</xdr:col>
      <xdr:colOff>165100</xdr:colOff>
      <xdr:row>103</xdr:row>
      <xdr:rowOff>146050</xdr:rowOff>
    </xdr:to>
    <xdr:sp macro="" textlink="">
      <xdr:nvSpPr>
        <xdr:cNvPr id="428" name="楕円 427">
          <a:extLst>
            <a:ext uri="{FF2B5EF4-FFF2-40B4-BE49-F238E27FC236}">
              <a16:creationId xmlns:a16="http://schemas.microsoft.com/office/drawing/2014/main" id="{6D913A3B-4D5D-443D-9A50-F7D4835A0CD8}"/>
            </a:ext>
          </a:extLst>
        </xdr:cNvPr>
        <xdr:cNvSpPr/>
      </xdr:nvSpPr>
      <xdr:spPr>
        <a:xfrm>
          <a:off x="1739900" y="17311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103</xdr:row>
      <xdr:rowOff>70486</xdr:rowOff>
    </xdr:from>
    <xdr:to>
      <xdr:col>15</xdr:col>
      <xdr:colOff>50800</xdr:colOff>
      <xdr:row>103</xdr:row>
      <xdr:rowOff>95250</xdr:rowOff>
    </xdr:to>
    <xdr:cxnSp macro="">
      <xdr:nvCxnSpPr>
        <xdr:cNvPr id="429" name="直線コネクタ 428">
          <a:extLst>
            <a:ext uri="{FF2B5EF4-FFF2-40B4-BE49-F238E27FC236}">
              <a16:creationId xmlns:a16="http://schemas.microsoft.com/office/drawing/2014/main" id="{C432B916-C3C4-4E0B-A7AF-741D1A13DFCF}"/>
            </a:ext>
          </a:extLst>
        </xdr:cNvPr>
        <xdr:cNvCxnSpPr/>
      </xdr:nvCxnSpPr>
      <xdr:spPr>
        <a:xfrm flipV="1">
          <a:off x="1790700" y="17337406"/>
          <a:ext cx="774700" cy="24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103</xdr:row>
      <xdr:rowOff>6350</xdr:rowOff>
    </xdr:from>
    <xdr:to>
      <xdr:col>6</xdr:col>
      <xdr:colOff>38100</xdr:colOff>
      <xdr:row>103</xdr:row>
      <xdr:rowOff>107950</xdr:rowOff>
    </xdr:to>
    <xdr:sp macro="" textlink="">
      <xdr:nvSpPr>
        <xdr:cNvPr id="430" name="楕円 429">
          <a:extLst>
            <a:ext uri="{FF2B5EF4-FFF2-40B4-BE49-F238E27FC236}">
              <a16:creationId xmlns:a16="http://schemas.microsoft.com/office/drawing/2014/main" id="{9A9C7D04-A213-42B5-BE93-BF42C2CE71C8}"/>
            </a:ext>
          </a:extLst>
        </xdr:cNvPr>
        <xdr:cNvSpPr/>
      </xdr:nvSpPr>
      <xdr:spPr>
        <a:xfrm>
          <a:off x="965200" y="1727327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103</xdr:row>
      <xdr:rowOff>57150</xdr:rowOff>
    </xdr:from>
    <xdr:to>
      <xdr:col>10</xdr:col>
      <xdr:colOff>114300</xdr:colOff>
      <xdr:row>103</xdr:row>
      <xdr:rowOff>95250</xdr:rowOff>
    </xdr:to>
    <xdr:cxnSp macro="">
      <xdr:nvCxnSpPr>
        <xdr:cNvPr id="431" name="直線コネクタ 430">
          <a:extLst>
            <a:ext uri="{FF2B5EF4-FFF2-40B4-BE49-F238E27FC236}">
              <a16:creationId xmlns:a16="http://schemas.microsoft.com/office/drawing/2014/main" id="{25D830BD-005C-4BD4-B178-7036678603C5}"/>
            </a:ext>
          </a:extLst>
        </xdr:cNvPr>
        <xdr:cNvCxnSpPr/>
      </xdr:nvCxnSpPr>
      <xdr:spPr>
        <a:xfrm>
          <a:off x="1008380" y="17324070"/>
          <a:ext cx="78232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101</xdr:row>
      <xdr:rowOff>160672</xdr:rowOff>
    </xdr:from>
    <xdr:ext cx="405111" cy="259045"/>
    <xdr:sp macro="" textlink="">
      <xdr:nvSpPr>
        <xdr:cNvPr id="432" name="n_1aveValue【市民会館】&#10;有形固定資産減価償却率">
          <a:extLst>
            <a:ext uri="{FF2B5EF4-FFF2-40B4-BE49-F238E27FC236}">
              <a16:creationId xmlns:a16="http://schemas.microsoft.com/office/drawing/2014/main" id="{6BFEABC9-38AE-4A73-AB13-14EB73684707}"/>
            </a:ext>
          </a:extLst>
        </xdr:cNvPr>
        <xdr:cNvSpPr txBox="1"/>
      </xdr:nvSpPr>
      <xdr:spPr>
        <a:xfrm>
          <a:off x="3170564" y="170923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160038</xdr:rowOff>
    </xdr:from>
    <xdr:ext cx="405111" cy="259045"/>
    <xdr:sp macro="" textlink="">
      <xdr:nvSpPr>
        <xdr:cNvPr id="433" name="n_2aveValue【市民会館】&#10;有形固定資産減価償却率">
          <a:extLst>
            <a:ext uri="{FF2B5EF4-FFF2-40B4-BE49-F238E27FC236}">
              <a16:creationId xmlns:a16="http://schemas.microsoft.com/office/drawing/2014/main" id="{6316DC33-EA40-4A39-BD72-820D8F9F586E}"/>
            </a:ext>
          </a:extLst>
        </xdr:cNvPr>
        <xdr:cNvSpPr txBox="1"/>
      </xdr:nvSpPr>
      <xdr:spPr>
        <a:xfrm>
          <a:off x="2385704" y="174269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154322</xdr:rowOff>
    </xdr:from>
    <xdr:ext cx="405111" cy="259045"/>
    <xdr:sp macro="" textlink="">
      <xdr:nvSpPr>
        <xdr:cNvPr id="434" name="n_3aveValue【市民会館】&#10;有形固定資産減価償却率">
          <a:extLst>
            <a:ext uri="{FF2B5EF4-FFF2-40B4-BE49-F238E27FC236}">
              <a16:creationId xmlns:a16="http://schemas.microsoft.com/office/drawing/2014/main" id="{20936657-C796-4C15-8F78-F2F97ECB58EA}"/>
            </a:ext>
          </a:extLst>
        </xdr:cNvPr>
        <xdr:cNvSpPr txBox="1"/>
      </xdr:nvSpPr>
      <xdr:spPr>
        <a:xfrm>
          <a:off x="1611004" y="17421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146702</xdr:rowOff>
    </xdr:from>
    <xdr:ext cx="405111" cy="259045"/>
    <xdr:sp macro="" textlink="">
      <xdr:nvSpPr>
        <xdr:cNvPr id="435" name="n_4aveValue【市民会館】&#10;有形固定資産減価償却率">
          <a:extLst>
            <a:ext uri="{FF2B5EF4-FFF2-40B4-BE49-F238E27FC236}">
              <a16:creationId xmlns:a16="http://schemas.microsoft.com/office/drawing/2014/main" id="{D3D088E2-0704-413A-BE13-C04C0D4EFCEF}"/>
            </a:ext>
          </a:extLst>
        </xdr:cNvPr>
        <xdr:cNvSpPr txBox="1"/>
      </xdr:nvSpPr>
      <xdr:spPr>
        <a:xfrm>
          <a:off x="836304" y="17413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103</xdr:row>
      <xdr:rowOff>154322</xdr:rowOff>
    </xdr:from>
    <xdr:ext cx="405111" cy="259045"/>
    <xdr:sp macro="" textlink="">
      <xdr:nvSpPr>
        <xdr:cNvPr id="436" name="n_1mainValue【市民会館】&#10;有形固定資産減価償却率">
          <a:extLst>
            <a:ext uri="{FF2B5EF4-FFF2-40B4-BE49-F238E27FC236}">
              <a16:creationId xmlns:a16="http://schemas.microsoft.com/office/drawing/2014/main" id="{954F6A43-5315-49A0-BBEB-08A8F8E4A499}"/>
            </a:ext>
          </a:extLst>
        </xdr:cNvPr>
        <xdr:cNvSpPr txBox="1"/>
      </xdr:nvSpPr>
      <xdr:spPr>
        <a:xfrm>
          <a:off x="3170564" y="17421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101</xdr:row>
      <xdr:rowOff>137813</xdr:rowOff>
    </xdr:from>
    <xdr:ext cx="405111" cy="259045"/>
    <xdr:sp macro="" textlink="">
      <xdr:nvSpPr>
        <xdr:cNvPr id="437" name="n_2mainValue【市民会館】&#10;有形固定資産減価償却率">
          <a:extLst>
            <a:ext uri="{FF2B5EF4-FFF2-40B4-BE49-F238E27FC236}">
              <a16:creationId xmlns:a16="http://schemas.microsoft.com/office/drawing/2014/main" id="{8EBCACD4-4CA3-4446-B37C-CC79CFF80F04}"/>
            </a:ext>
          </a:extLst>
        </xdr:cNvPr>
        <xdr:cNvSpPr txBox="1"/>
      </xdr:nvSpPr>
      <xdr:spPr>
        <a:xfrm>
          <a:off x="2385704" y="170694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101</xdr:row>
      <xdr:rowOff>162577</xdr:rowOff>
    </xdr:from>
    <xdr:ext cx="405111" cy="259045"/>
    <xdr:sp macro="" textlink="">
      <xdr:nvSpPr>
        <xdr:cNvPr id="438" name="n_3mainValue【市民会館】&#10;有形固定資産減価償却率">
          <a:extLst>
            <a:ext uri="{FF2B5EF4-FFF2-40B4-BE49-F238E27FC236}">
              <a16:creationId xmlns:a16="http://schemas.microsoft.com/office/drawing/2014/main" id="{236405B3-94E4-4921-ABBB-F11751A4B60F}"/>
            </a:ext>
          </a:extLst>
        </xdr:cNvPr>
        <xdr:cNvSpPr txBox="1"/>
      </xdr:nvSpPr>
      <xdr:spPr>
        <a:xfrm>
          <a:off x="1611004" y="17094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101</xdr:row>
      <xdr:rowOff>124477</xdr:rowOff>
    </xdr:from>
    <xdr:ext cx="405111" cy="259045"/>
    <xdr:sp macro="" textlink="">
      <xdr:nvSpPr>
        <xdr:cNvPr id="439" name="n_4mainValue【市民会館】&#10;有形固定資産減価償却率">
          <a:extLst>
            <a:ext uri="{FF2B5EF4-FFF2-40B4-BE49-F238E27FC236}">
              <a16:creationId xmlns:a16="http://schemas.microsoft.com/office/drawing/2014/main" id="{A4258087-031E-421A-8485-E463C34A75EE}"/>
            </a:ext>
          </a:extLst>
        </xdr:cNvPr>
        <xdr:cNvSpPr txBox="1"/>
      </xdr:nvSpPr>
      <xdr:spPr>
        <a:xfrm>
          <a:off x="836304" y="17056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40" name="正方形/長方形 439">
          <a:extLst>
            <a:ext uri="{FF2B5EF4-FFF2-40B4-BE49-F238E27FC236}">
              <a16:creationId xmlns:a16="http://schemas.microsoft.com/office/drawing/2014/main" id="{E0202717-78F4-4DA0-9685-157BBBC7548F}"/>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41" name="正方形/長方形 440">
          <a:extLst>
            <a:ext uri="{FF2B5EF4-FFF2-40B4-BE49-F238E27FC236}">
              <a16:creationId xmlns:a16="http://schemas.microsoft.com/office/drawing/2014/main" id="{07E3002F-4D9E-4BD9-8781-425269AEFE04}"/>
            </a:ext>
          </a:extLst>
        </xdr:cNvPr>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42" name="正方形/長方形 441">
          <a:extLst>
            <a:ext uri="{FF2B5EF4-FFF2-40B4-BE49-F238E27FC236}">
              <a16:creationId xmlns:a16="http://schemas.microsoft.com/office/drawing/2014/main" id="{47F5853B-A738-41C6-91FD-5BD1E8C24CE4}"/>
            </a:ext>
          </a:extLst>
        </xdr:cNvPr>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3" name="正方形/長方形 442">
          <a:extLst>
            <a:ext uri="{FF2B5EF4-FFF2-40B4-BE49-F238E27FC236}">
              <a16:creationId xmlns:a16="http://schemas.microsoft.com/office/drawing/2014/main" id="{B1850BDD-8CA4-4F0B-A2D4-305524C450DF}"/>
            </a:ext>
          </a:extLst>
        </xdr:cNvPr>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4" name="正方形/長方形 443">
          <a:extLst>
            <a:ext uri="{FF2B5EF4-FFF2-40B4-BE49-F238E27FC236}">
              <a16:creationId xmlns:a16="http://schemas.microsoft.com/office/drawing/2014/main" id="{8001096E-F8AA-4C83-91D7-D3BF582E329A}"/>
            </a:ext>
          </a:extLst>
        </xdr:cNvPr>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5" name="正方形/長方形 444">
          <a:extLst>
            <a:ext uri="{FF2B5EF4-FFF2-40B4-BE49-F238E27FC236}">
              <a16:creationId xmlns:a16="http://schemas.microsoft.com/office/drawing/2014/main" id="{5B86CD88-913A-4DFF-8B5B-E83ACABD8026}"/>
            </a:ext>
          </a:extLst>
        </xdr:cNvPr>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6" name="正方形/長方形 445">
          <a:extLst>
            <a:ext uri="{FF2B5EF4-FFF2-40B4-BE49-F238E27FC236}">
              <a16:creationId xmlns:a16="http://schemas.microsoft.com/office/drawing/2014/main" id="{60B38E67-9B86-4EDF-BF6D-D5132E59417D}"/>
            </a:ext>
          </a:extLst>
        </xdr:cNvPr>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7" name="正方形/長方形 446">
          <a:extLst>
            <a:ext uri="{FF2B5EF4-FFF2-40B4-BE49-F238E27FC236}">
              <a16:creationId xmlns:a16="http://schemas.microsoft.com/office/drawing/2014/main" id="{68E397CC-9831-4F13-AA93-CAE559677A52}"/>
            </a:ext>
          </a:extLst>
        </xdr:cNvPr>
        <xdr:cNvSpPr/>
      </xdr:nvSpPr>
      <xdr:spPr>
        <a:xfrm>
          <a:off x="582676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8" name="テキスト ボックス 447">
          <a:extLst>
            <a:ext uri="{FF2B5EF4-FFF2-40B4-BE49-F238E27FC236}">
              <a16:creationId xmlns:a16="http://schemas.microsoft.com/office/drawing/2014/main" id="{49C7EBD0-1BB0-4F12-AB75-489B4D56148B}"/>
            </a:ext>
          </a:extLst>
        </xdr:cNvPr>
        <xdr:cNvSpPr txBox="1"/>
      </xdr:nvSpPr>
      <xdr:spPr>
        <a:xfrm>
          <a:off x="578866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9" name="直線コネクタ 448">
          <a:extLst>
            <a:ext uri="{FF2B5EF4-FFF2-40B4-BE49-F238E27FC236}">
              <a16:creationId xmlns:a16="http://schemas.microsoft.com/office/drawing/2014/main" id="{148BE3EE-571F-41C7-B52E-00BFDBD357F1}"/>
            </a:ext>
          </a:extLst>
        </xdr:cNvPr>
        <xdr:cNvCxnSpPr/>
      </xdr:nvCxnSpPr>
      <xdr:spPr>
        <a:xfrm>
          <a:off x="5826760" y="186270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50" name="直線コネクタ 449">
          <a:extLst>
            <a:ext uri="{FF2B5EF4-FFF2-40B4-BE49-F238E27FC236}">
              <a16:creationId xmlns:a16="http://schemas.microsoft.com/office/drawing/2014/main" id="{ABA84ACA-4B18-48D3-8B58-14010F4E0ED1}"/>
            </a:ext>
          </a:extLst>
        </xdr:cNvPr>
        <xdr:cNvCxnSpPr/>
      </xdr:nvCxnSpPr>
      <xdr:spPr>
        <a:xfrm>
          <a:off x="5826760" y="182575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51" name="テキスト ボックス 450">
          <a:extLst>
            <a:ext uri="{FF2B5EF4-FFF2-40B4-BE49-F238E27FC236}">
              <a16:creationId xmlns:a16="http://schemas.microsoft.com/office/drawing/2014/main" id="{F3778EB4-33BE-43AC-AE48-5BEB7A6AB437}"/>
            </a:ext>
          </a:extLst>
        </xdr:cNvPr>
        <xdr:cNvSpPr txBox="1"/>
      </xdr:nvSpPr>
      <xdr:spPr>
        <a:xfrm>
          <a:off x="540530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52" name="直線コネクタ 451">
          <a:extLst>
            <a:ext uri="{FF2B5EF4-FFF2-40B4-BE49-F238E27FC236}">
              <a16:creationId xmlns:a16="http://schemas.microsoft.com/office/drawing/2014/main" id="{45EFFD01-D8CD-4B65-BF5D-0F38C6273C43}"/>
            </a:ext>
          </a:extLst>
        </xdr:cNvPr>
        <xdr:cNvCxnSpPr/>
      </xdr:nvCxnSpPr>
      <xdr:spPr>
        <a:xfrm>
          <a:off x="5826760" y="178841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53" name="テキスト ボックス 452">
          <a:extLst>
            <a:ext uri="{FF2B5EF4-FFF2-40B4-BE49-F238E27FC236}">
              <a16:creationId xmlns:a16="http://schemas.microsoft.com/office/drawing/2014/main" id="{07B13F8D-862A-4927-ADF2-CF2943C7BFF8}"/>
            </a:ext>
          </a:extLst>
        </xdr:cNvPr>
        <xdr:cNvSpPr txBox="1"/>
      </xdr:nvSpPr>
      <xdr:spPr>
        <a:xfrm>
          <a:off x="5405301" y="17745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54" name="直線コネクタ 453">
          <a:extLst>
            <a:ext uri="{FF2B5EF4-FFF2-40B4-BE49-F238E27FC236}">
              <a16:creationId xmlns:a16="http://schemas.microsoft.com/office/drawing/2014/main" id="{CA0983D0-DA8B-49BE-9219-6D3DD8A4C190}"/>
            </a:ext>
          </a:extLst>
        </xdr:cNvPr>
        <xdr:cNvCxnSpPr/>
      </xdr:nvCxnSpPr>
      <xdr:spPr>
        <a:xfrm>
          <a:off x="5826760" y="175107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55" name="テキスト ボックス 454">
          <a:extLst>
            <a:ext uri="{FF2B5EF4-FFF2-40B4-BE49-F238E27FC236}">
              <a16:creationId xmlns:a16="http://schemas.microsoft.com/office/drawing/2014/main" id="{A534D3E6-31F9-48FF-82B8-220122F4D63A}"/>
            </a:ext>
          </a:extLst>
        </xdr:cNvPr>
        <xdr:cNvSpPr txBox="1"/>
      </xdr:nvSpPr>
      <xdr:spPr>
        <a:xfrm>
          <a:off x="5405301" y="173723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6" name="直線コネクタ 455">
          <a:extLst>
            <a:ext uri="{FF2B5EF4-FFF2-40B4-BE49-F238E27FC236}">
              <a16:creationId xmlns:a16="http://schemas.microsoft.com/office/drawing/2014/main" id="{00B2E770-8213-4A72-9ED3-981CBD51E899}"/>
            </a:ext>
          </a:extLst>
        </xdr:cNvPr>
        <xdr:cNvCxnSpPr/>
      </xdr:nvCxnSpPr>
      <xdr:spPr>
        <a:xfrm>
          <a:off x="5826760" y="171373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7" name="テキスト ボックス 456">
          <a:extLst>
            <a:ext uri="{FF2B5EF4-FFF2-40B4-BE49-F238E27FC236}">
              <a16:creationId xmlns:a16="http://schemas.microsoft.com/office/drawing/2014/main" id="{227E54F3-16DF-4A4E-A5B0-250C273B8736}"/>
            </a:ext>
          </a:extLst>
        </xdr:cNvPr>
        <xdr:cNvSpPr txBox="1"/>
      </xdr:nvSpPr>
      <xdr:spPr>
        <a:xfrm>
          <a:off x="5405301" y="169989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8" name="直線コネクタ 457">
          <a:extLst>
            <a:ext uri="{FF2B5EF4-FFF2-40B4-BE49-F238E27FC236}">
              <a16:creationId xmlns:a16="http://schemas.microsoft.com/office/drawing/2014/main" id="{9AEE9DDE-FB21-4026-9BD6-C24284248A77}"/>
            </a:ext>
          </a:extLst>
        </xdr:cNvPr>
        <xdr:cNvCxnSpPr/>
      </xdr:nvCxnSpPr>
      <xdr:spPr>
        <a:xfrm>
          <a:off x="5826760" y="167640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9" name="テキスト ボックス 458">
          <a:extLst>
            <a:ext uri="{FF2B5EF4-FFF2-40B4-BE49-F238E27FC236}">
              <a16:creationId xmlns:a16="http://schemas.microsoft.com/office/drawing/2014/main" id="{972EF196-9AC0-41B9-85F7-126A38497B4C}"/>
            </a:ext>
          </a:extLst>
        </xdr:cNvPr>
        <xdr:cNvSpPr txBox="1"/>
      </xdr:nvSpPr>
      <xdr:spPr>
        <a:xfrm>
          <a:off x="5405301" y="166255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60" name="直線コネクタ 459">
          <a:extLst>
            <a:ext uri="{FF2B5EF4-FFF2-40B4-BE49-F238E27FC236}">
              <a16:creationId xmlns:a16="http://schemas.microsoft.com/office/drawing/2014/main" id="{F9C7BD16-BD4E-48E8-8F29-7A6EE14AAFCC}"/>
            </a:ext>
          </a:extLst>
        </xdr:cNvPr>
        <xdr:cNvCxnSpPr/>
      </xdr:nvCxnSpPr>
      <xdr:spPr>
        <a:xfrm>
          <a:off x="5826760" y="163944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61" name="テキスト ボックス 460">
          <a:extLst>
            <a:ext uri="{FF2B5EF4-FFF2-40B4-BE49-F238E27FC236}">
              <a16:creationId xmlns:a16="http://schemas.microsoft.com/office/drawing/2014/main" id="{AEF05318-E02B-4A9C-BC08-F8C10E8BED92}"/>
            </a:ext>
          </a:extLst>
        </xdr:cNvPr>
        <xdr:cNvSpPr txBox="1"/>
      </xdr:nvSpPr>
      <xdr:spPr>
        <a:xfrm>
          <a:off x="540530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62" name="【市民会館】&#10;一人当たり面積グラフ枠">
          <a:extLst>
            <a:ext uri="{FF2B5EF4-FFF2-40B4-BE49-F238E27FC236}">
              <a16:creationId xmlns:a16="http://schemas.microsoft.com/office/drawing/2014/main" id="{966176F5-9A14-4069-AE72-DAB90E58DDC3}"/>
            </a:ext>
          </a:extLst>
        </xdr:cNvPr>
        <xdr:cNvSpPr/>
      </xdr:nvSpPr>
      <xdr:spPr>
        <a:xfrm>
          <a:off x="582676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144780</xdr:rowOff>
    </xdr:from>
    <xdr:to>
      <xdr:col>54</xdr:col>
      <xdr:colOff>189865</xdr:colOff>
      <xdr:row>108</xdr:row>
      <xdr:rowOff>118111</xdr:rowOff>
    </xdr:to>
    <xdr:cxnSp macro="">
      <xdr:nvCxnSpPr>
        <xdr:cNvPr id="463" name="直線コネクタ 462">
          <a:extLst>
            <a:ext uri="{FF2B5EF4-FFF2-40B4-BE49-F238E27FC236}">
              <a16:creationId xmlns:a16="http://schemas.microsoft.com/office/drawing/2014/main" id="{C3BA54F0-AB82-4DBD-B941-D6BBD5DA2755}"/>
            </a:ext>
          </a:extLst>
        </xdr:cNvPr>
        <xdr:cNvCxnSpPr/>
      </xdr:nvCxnSpPr>
      <xdr:spPr>
        <a:xfrm flipV="1">
          <a:off x="9219565" y="16741140"/>
          <a:ext cx="0" cy="14820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121938</xdr:rowOff>
    </xdr:from>
    <xdr:ext cx="469744" cy="259045"/>
    <xdr:sp macro="" textlink="">
      <xdr:nvSpPr>
        <xdr:cNvPr id="464" name="【市民会館】&#10;一人当たり面積最小値テキスト">
          <a:extLst>
            <a:ext uri="{FF2B5EF4-FFF2-40B4-BE49-F238E27FC236}">
              <a16:creationId xmlns:a16="http://schemas.microsoft.com/office/drawing/2014/main" id="{58E33F03-30A5-4AA4-BDC8-5D941757A2FE}"/>
            </a:ext>
          </a:extLst>
        </xdr:cNvPr>
        <xdr:cNvSpPr txBox="1"/>
      </xdr:nvSpPr>
      <xdr:spPr>
        <a:xfrm>
          <a:off x="9258300" y="182270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118111</xdr:rowOff>
    </xdr:from>
    <xdr:to>
      <xdr:col>55</xdr:col>
      <xdr:colOff>88900</xdr:colOff>
      <xdr:row>108</xdr:row>
      <xdr:rowOff>118111</xdr:rowOff>
    </xdr:to>
    <xdr:cxnSp macro="">
      <xdr:nvCxnSpPr>
        <xdr:cNvPr id="465" name="直線コネクタ 464">
          <a:extLst>
            <a:ext uri="{FF2B5EF4-FFF2-40B4-BE49-F238E27FC236}">
              <a16:creationId xmlns:a16="http://schemas.microsoft.com/office/drawing/2014/main" id="{42DF66E1-2C62-47AD-A6CC-B4EF21DD577F}"/>
            </a:ext>
          </a:extLst>
        </xdr:cNvPr>
        <xdr:cNvCxnSpPr/>
      </xdr:nvCxnSpPr>
      <xdr:spPr>
        <a:xfrm>
          <a:off x="9154160" y="1822323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91457</xdr:rowOff>
    </xdr:from>
    <xdr:ext cx="469744" cy="259045"/>
    <xdr:sp macro="" textlink="">
      <xdr:nvSpPr>
        <xdr:cNvPr id="466" name="【市民会館】&#10;一人当たり面積最大値テキスト">
          <a:extLst>
            <a:ext uri="{FF2B5EF4-FFF2-40B4-BE49-F238E27FC236}">
              <a16:creationId xmlns:a16="http://schemas.microsoft.com/office/drawing/2014/main" id="{37AC1145-AFE6-4398-A1FA-D7FD1DB4073A}"/>
            </a:ext>
          </a:extLst>
        </xdr:cNvPr>
        <xdr:cNvSpPr txBox="1"/>
      </xdr:nvSpPr>
      <xdr:spPr>
        <a:xfrm>
          <a:off x="9258300" y="16520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144780</xdr:rowOff>
    </xdr:from>
    <xdr:to>
      <xdr:col>55</xdr:col>
      <xdr:colOff>88900</xdr:colOff>
      <xdr:row>99</xdr:row>
      <xdr:rowOff>144780</xdr:rowOff>
    </xdr:to>
    <xdr:cxnSp macro="">
      <xdr:nvCxnSpPr>
        <xdr:cNvPr id="467" name="直線コネクタ 466">
          <a:extLst>
            <a:ext uri="{FF2B5EF4-FFF2-40B4-BE49-F238E27FC236}">
              <a16:creationId xmlns:a16="http://schemas.microsoft.com/office/drawing/2014/main" id="{6096EC47-33BC-4523-9C27-E72D25030B5D}"/>
            </a:ext>
          </a:extLst>
        </xdr:cNvPr>
        <xdr:cNvCxnSpPr/>
      </xdr:nvCxnSpPr>
      <xdr:spPr>
        <a:xfrm>
          <a:off x="9154160" y="167411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10177</xdr:rowOff>
    </xdr:from>
    <xdr:ext cx="469744" cy="259045"/>
    <xdr:sp macro="" textlink="">
      <xdr:nvSpPr>
        <xdr:cNvPr id="468" name="【市民会館】&#10;一人当たり面積平均値テキスト">
          <a:extLst>
            <a:ext uri="{FF2B5EF4-FFF2-40B4-BE49-F238E27FC236}">
              <a16:creationId xmlns:a16="http://schemas.microsoft.com/office/drawing/2014/main" id="{77B81A25-944C-47A4-8B9F-25B52DC549B3}"/>
            </a:ext>
          </a:extLst>
        </xdr:cNvPr>
        <xdr:cNvSpPr txBox="1"/>
      </xdr:nvSpPr>
      <xdr:spPr>
        <a:xfrm>
          <a:off x="9258300" y="176123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158750</xdr:rowOff>
    </xdr:from>
    <xdr:to>
      <xdr:col>55</xdr:col>
      <xdr:colOff>50800</xdr:colOff>
      <xdr:row>106</xdr:row>
      <xdr:rowOff>88900</xdr:rowOff>
    </xdr:to>
    <xdr:sp macro="" textlink="">
      <xdr:nvSpPr>
        <xdr:cNvPr id="469" name="フローチャート: 判断 468">
          <a:extLst>
            <a:ext uri="{FF2B5EF4-FFF2-40B4-BE49-F238E27FC236}">
              <a16:creationId xmlns:a16="http://schemas.microsoft.com/office/drawing/2014/main" id="{7248375E-1C48-4C26-B0D5-C0DF3989633F}"/>
            </a:ext>
          </a:extLst>
        </xdr:cNvPr>
        <xdr:cNvSpPr/>
      </xdr:nvSpPr>
      <xdr:spPr>
        <a:xfrm>
          <a:off x="9192260" y="1776095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143511</xdr:rowOff>
    </xdr:from>
    <xdr:to>
      <xdr:col>50</xdr:col>
      <xdr:colOff>165100</xdr:colOff>
      <xdr:row>106</xdr:row>
      <xdr:rowOff>73661</xdr:rowOff>
    </xdr:to>
    <xdr:sp macro="" textlink="">
      <xdr:nvSpPr>
        <xdr:cNvPr id="470" name="フローチャート: 判断 469">
          <a:extLst>
            <a:ext uri="{FF2B5EF4-FFF2-40B4-BE49-F238E27FC236}">
              <a16:creationId xmlns:a16="http://schemas.microsoft.com/office/drawing/2014/main" id="{504E1223-8C11-4AC1-ABC1-A38C21C7C6C1}"/>
            </a:ext>
          </a:extLst>
        </xdr:cNvPr>
        <xdr:cNvSpPr/>
      </xdr:nvSpPr>
      <xdr:spPr>
        <a:xfrm>
          <a:off x="8445500" y="1774571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170180</xdr:rowOff>
    </xdr:from>
    <xdr:to>
      <xdr:col>46</xdr:col>
      <xdr:colOff>38100</xdr:colOff>
      <xdr:row>106</xdr:row>
      <xdr:rowOff>100330</xdr:rowOff>
    </xdr:to>
    <xdr:sp macro="" textlink="">
      <xdr:nvSpPr>
        <xdr:cNvPr id="471" name="フローチャート: 判断 470">
          <a:extLst>
            <a:ext uri="{FF2B5EF4-FFF2-40B4-BE49-F238E27FC236}">
              <a16:creationId xmlns:a16="http://schemas.microsoft.com/office/drawing/2014/main" id="{A0C0B8D7-9958-4ED5-BBBD-0CB4A80420E3}"/>
            </a:ext>
          </a:extLst>
        </xdr:cNvPr>
        <xdr:cNvSpPr/>
      </xdr:nvSpPr>
      <xdr:spPr>
        <a:xfrm>
          <a:off x="7670800" y="1777238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6350</xdr:rowOff>
    </xdr:from>
    <xdr:to>
      <xdr:col>41</xdr:col>
      <xdr:colOff>101600</xdr:colOff>
      <xdr:row>106</xdr:row>
      <xdr:rowOff>107950</xdr:rowOff>
    </xdr:to>
    <xdr:sp macro="" textlink="">
      <xdr:nvSpPr>
        <xdr:cNvPr id="472" name="フローチャート: 判断 471">
          <a:extLst>
            <a:ext uri="{FF2B5EF4-FFF2-40B4-BE49-F238E27FC236}">
              <a16:creationId xmlns:a16="http://schemas.microsoft.com/office/drawing/2014/main" id="{035170D9-8BB2-47E3-BB07-D5FBAA093360}"/>
            </a:ext>
          </a:extLst>
        </xdr:cNvPr>
        <xdr:cNvSpPr/>
      </xdr:nvSpPr>
      <xdr:spPr>
        <a:xfrm>
          <a:off x="6873240" y="17776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10161</xdr:rowOff>
    </xdr:from>
    <xdr:to>
      <xdr:col>36</xdr:col>
      <xdr:colOff>165100</xdr:colOff>
      <xdr:row>106</xdr:row>
      <xdr:rowOff>111761</xdr:rowOff>
    </xdr:to>
    <xdr:sp macro="" textlink="">
      <xdr:nvSpPr>
        <xdr:cNvPr id="473" name="フローチャート: 判断 472">
          <a:extLst>
            <a:ext uri="{FF2B5EF4-FFF2-40B4-BE49-F238E27FC236}">
              <a16:creationId xmlns:a16="http://schemas.microsoft.com/office/drawing/2014/main" id="{90193241-3A02-4810-B835-7D6A35D596D5}"/>
            </a:ext>
          </a:extLst>
        </xdr:cNvPr>
        <xdr:cNvSpPr/>
      </xdr:nvSpPr>
      <xdr:spPr>
        <a:xfrm>
          <a:off x="6098540" y="17780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4" name="テキスト ボックス 473">
          <a:extLst>
            <a:ext uri="{FF2B5EF4-FFF2-40B4-BE49-F238E27FC236}">
              <a16:creationId xmlns:a16="http://schemas.microsoft.com/office/drawing/2014/main" id="{D7FCB16C-EA82-47F7-8668-8FAB87FF71E4}"/>
            </a:ext>
          </a:extLst>
        </xdr:cNvPr>
        <xdr:cNvSpPr txBox="1"/>
      </xdr:nvSpPr>
      <xdr:spPr>
        <a:xfrm>
          <a:off x="90525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5" name="テキスト ボックス 474">
          <a:extLst>
            <a:ext uri="{FF2B5EF4-FFF2-40B4-BE49-F238E27FC236}">
              <a16:creationId xmlns:a16="http://schemas.microsoft.com/office/drawing/2014/main" id="{46CE6EFF-41B1-4A0C-BA2A-8D34400ED063}"/>
            </a:ext>
          </a:extLst>
        </xdr:cNvPr>
        <xdr:cNvSpPr txBox="1"/>
      </xdr:nvSpPr>
      <xdr:spPr>
        <a:xfrm>
          <a:off x="83286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6" name="テキスト ボックス 475">
          <a:extLst>
            <a:ext uri="{FF2B5EF4-FFF2-40B4-BE49-F238E27FC236}">
              <a16:creationId xmlns:a16="http://schemas.microsoft.com/office/drawing/2014/main" id="{C8C177C9-3A61-48F5-8ECE-EE2EEEA55924}"/>
            </a:ext>
          </a:extLst>
        </xdr:cNvPr>
        <xdr:cNvSpPr txBox="1"/>
      </xdr:nvSpPr>
      <xdr:spPr>
        <a:xfrm>
          <a:off x="75463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7" name="テキスト ボックス 476">
          <a:extLst>
            <a:ext uri="{FF2B5EF4-FFF2-40B4-BE49-F238E27FC236}">
              <a16:creationId xmlns:a16="http://schemas.microsoft.com/office/drawing/2014/main" id="{9F3AB6DC-BD36-4434-AAF5-B3B6D4C441B8}"/>
            </a:ext>
          </a:extLst>
        </xdr:cNvPr>
        <xdr:cNvSpPr txBox="1"/>
      </xdr:nvSpPr>
      <xdr:spPr>
        <a:xfrm>
          <a:off x="67564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8" name="テキスト ボックス 477">
          <a:extLst>
            <a:ext uri="{FF2B5EF4-FFF2-40B4-BE49-F238E27FC236}">
              <a16:creationId xmlns:a16="http://schemas.microsoft.com/office/drawing/2014/main" id="{7718F7CF-6C67-4848-BD4A-1CD42E3C2E03}"/>
            </a:ext>
          </a:extLst>
        </xdr:cNvPr>
        <xdr:cNvSpPr txBox="1"/>
      </xdr:nvSpPr>
      <xdr:spPr>
        <a:xfrm>
          <a:off x="5981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78739</xdr:rowOff>
    </xdr:from>
    <xdr:to>
      <xdr:col>55</xdr:col>
      <xdr:colOff>50800</xdr:colOff>
      <xdr:row>107</xdr:row>
      <xdr:rowOff>8889</xdr:rowOff>
    </xdr:to>
    <xdr:sp macro="" textlink="">
      <xdr:nvSpPr>
        <xdr:cNvPr id="479" name="楕円 478">
          <a:extLst>
            <a:ext uri="{FF2B5EF4-FFF2-40B4-BE49-F238E27FC236}">
              <a16:creationId xmlns:a16="http://schemas.microsoft.com/office/drawing/2014/main" id="{8F2A9BC6-3B05-4B2A-BF95-35CD4673DFB6}"/>
            </a:ext>
          </a:extLst>
        </xdr:cNvPr>
        <xdr:cNvSpPr/>
      </xdr:nvSpPr>
      <xdr:spPr>
        <a:xfrm>
          <a:off x="9192260" y="1784857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106</xdr:row>
      <xdr:rowOff>57166</xdr:rowOff>
    </xdr:from>
    <xdr:ext cx="469744" cy="259045"/>
    <xdr:sp macro="" textlink="">
      <xdr:nvSpPr>
        <xdr:cNvPr id="480" name="【市民会館】&#10;一人当たり面積該当値テキスト">
          <a:extLst>
            <a:ext uri="{FF2B5EF4-FFF2-40B4-BE49-F238E27FC236}">
              <a16:creationId xmlns:a16="http://schemas.microsoft.com/office/drawing/2014/main" id="{27FBCD2D-E0FC-4A16-8BF5-95AF5B040487}"/>
            </a:ext>
          </a:extLst>
        </xdr:cNvPr>
        <xdr:cNvSpPr txBox="1"/>
      </xdr:nvSpPr>
      <xdr:spPr>
        <a:xfrm>
          <a:off x="9258300" y="178270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105</xdr:row>
      <xdr:rowOff>55880</xdr:rowOff>
    </xdr:from>
    <xdr:to>
      <xdr:col>50</xdr:col>
      <xdr:colOff>165100</xdr:colOff>
      <xdr:row>105</xdr:row>
      <xdr:rowOff>157480</xdr:rowOff>
    </xdr:to>
    <xdr:sp macro="" textlink="">
      <xdr:nvSpPr>
        <xdr:cNvPr id="481" name="楕円 480">
          <a:extLst>
            <a:ext uri="{FF2B5EF4-FFF2-40B4-BE49-F238E27FC236}">
              <a16:creationId xmlns:a16="http://schemas.microsoft.com/office/drawing/2014/main" id="{0F871710-6C7C-4D23-9E21-89551DDFAEC2}"/>
            </a:ext>
          </a:extLst>
        </xdr:cNvPr>
        <xdr:cNvSpPr/>
      </xdr:nvSpPr>
      <xdr:spPr>
        <a:xfrm>
          <a:off x="8445500" y="17658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105</xdr:row>
      <xdr:rowOff>106680</xdr:rowOff>
    </xdr:from>
    <xdr:to>
      <xdr:col>55</xdr:col>
      <xdr:colOff>0</xdr:colOff>
      <xdr:row>106</xdr:row>
      <xdr:rowOff>129539</xdr:rowOff>
    </xdr:to>
    <xdr:cxnSp macro="">
      <xdr:nvCxnSpPr>
        <xdr:cNvPr id="482" name="直線コネクタ 481">
          <a:extLst>
            <a:ext uri="{FF2B5EF4-FFF2-40B4-BE49-F238E27FC236}">
              <a16:creationId xmlns:a16="http://schemas.microsoft.com/office/drawing/2014/main" id="{7036D85B-33CD-4B37-BF08-4AF168322464}"/>
            </a:ext>
          </a:extLst>
        </xdr:cNvPr>
        <xdr:cNvCxnSpPr/>
      </xdr:nvCxnSpPr>
      <xdr:spPr>
        <a:xfrm>
          <a:off x="8496300" y="17708880"/>
          <a:ext cx="723900" cy="1904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105</xdr:row>
      <xdr:rowOff>63500</xdr:rowOff>
    </xdr:from>
    <xdr:to>
      <xdr:col>46</xdr:col>
      <xdr:colOff>38100</xdr:colOff>
      <xdr:row>105</xdr:row>
      <xdr:rowOff>165100</xdr:rowOff>
    </xdr:to>
    <xdr:sp macro="" textlink="">
      <xdr:nvSpPr>
        <xdr:cNvPr id="483" name="楕円 482">
          <a:extLst>
            <a:ext uri="{FF2B5EF4-FFF2-40B4-BE49-F238E27FC236}">
              <a16:creationId xmlns:a16="http://schemas.microsoft.com/office/drawing/2014/main" id="{7FA53638-9A4C-4F80-A68C-B02F81713208}"/>
            </a:ext>
          </a:extLst>
        </xdr:cNvPr>
        <xdr:cNvSpPr/>
      </xdr:nvSpPr>
      <xdr:spPr>
        <a:xfrm>
          <a:off x="7670800" y="1766570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105</xdr:row>
      <xdr:rowOff>106680</xdr:rowOff>
    </xdr:from>
    <xdr:to>
      <xdr:col>50</xdr:col>
      <xdr:colOff>114300</xdr:colOff>
      <xdr:row>105</xdr:row>
      <xdr:rowOff>114300</xdr:rowOff>
    </xdr:to>
    <xdr:cxnSp macro="">
      <xdr:nvCxnSpPr>
        <xdr:cNvPr id="484" name="直線コネクタ 483">
          <a:extLst>
            <a:ext uri="{FF2B5EF4-FFF2-40B4-BE49-F238E27FC236}">
              <a16:creationId xmlns:a16="http://schemas.microsoft.com/office/drawing/2014/main" id="{085E92C6-9EC5-43C0-B073-B206FB9D2AED}"/>
            </a:ext>
          </a:extLst>
        </xdr:cNvPr>
        <xdr:cNvCxnSpPr/>
      </xdr:nvCxnSpPr>
      <xdr:spPr>
        <a:xfrm flipV="1">
          <a:off x="7713980" y="17708880"/>
          <a:ext cx="78232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105</xdr:row>
      <xdr:rowOff>67311</xdr:rowOff>
    </xdr:from>
    <xdr:to>
      <xdr:col>41</xdr:col>
      <xdr:colOff>101600</xdr:colOff>
      <xdr:row>105</xdr:row>
      <xdr:rowOff>168911</xdr:rowOff>
    </xdr:to>
    <xdr:sp macro="" textlink="">
      <xdr:nvSpPr>
        <xdr:cNvPr id="485" name="楕円 484">
          <a:extLst>
            <a:ext uri="{FF2B5EF4-FFF2-40B4-BE49-F238E27FC236}">
              <a16:creationId xmlns:a16="http://schemas.microsoft.com/office/drawing/2014/main" id="{B1A53155-7DF7-4FE7-A56C-9723F503073C}"/>
            </a:ext>
          </a:extLst>
        </xdr:cNvPr>
        <xdr:cNvSpPr/>
      </xdr:nvSpPr>
      <xdr:spPr>
        <a:xfrm>
          <a:off x="6873240" y="17669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105</xdr:row>
      <xdr:rowOff>114300</xdr:rowOff>
    </xdr:from>
    <xdr:to>
      <xdr:col>45</xdr:col>
      <xdr:colOff>177800</xdr:colOff>
      <xdr:row>105</xdr:row>
      <xdr:rowOff>118111</xdr:rowOff>
    </xdr:to>
    <xdr:cxnSp macro="">
      <xdr:nvCxnSpPr>
        <xdr:cNvPr id="486" name="直線コネクタ 485">
          <a:extLst>
            <a:ext uri="{FF2B5EF4-FFF2-40B4-BE49-F238E27FC236}">
              <a16:creationId xmlns:a16="http://schemas.microsoft.com/office/drawing/2014/main" id="{B03BA1F8-1135-4B63-BF09-0EECFCF48A10}"/>
            </a:ext>
          </a:extLst>
        </xdr:cNvPr>
        <xdr:cNvCxnSpPr/>
      </xdr:nvCxnSpPr>
      <xdr:spPr>
        <a:xfrm flipV="1">
          <a:off x="6924040" y="17716500"/>
          <a:ext cx="78994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105</xdr:row>
      <xdr:rowOff>71120</xdr:rowOff>
    </xdr:from>
    <xdr:to>
      <xdr:col>36</xdr:col>
      <xdr:colOff>165100</xdr:colOff>
      <xdr:row>106</xdr:row>
      <xdr:rowOff>1270</xdr:rowOff>
    </xdr:to>
    <xdr:sp macro="" textlink="">
      <xdr:nvSpPr>
        <xdr:cNvPr id="487" name="楕円 486">
          <a:extLst>
            <a:ext uri="{FF2B5EF4-FFF2-40B4-BE49-F238E27FC236}">
              <a16:creationId xmlns:a16="http://schemas.microsoft.com/office/drawing/2014/main" id="{64796E22-7F8B-483C-9F4F-AA9544606CA3}"/>
            </a:ext>
          </a:extLst>
        </xdr:cNvPr>
        <xdr:cNvSpPr/>
      </xdr:nvSpPr>
      <xdr:spPr>
        <a:xfrm>
          <a:off x="6098540" y="176733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105</xdr:row>
      <xdr:rowOff>118111</xdr:rowOff>
    </xdr:from>
    <xdr:to>
      <xdr:col>41</xdr:col>
      <xdr:colOff>50800</xdr:colOff>
      <xdr:row>105</xdr:row>
      <xdr:rowOff>121920</xdr:rowOff>
    </xdr:to>
    <xdr:cxnSp macro="">
      <xdr:nvCxnSpPr>
        <xdr:cNvPr id="488" name="直線コネクタ 487">
          <a:extLst>
            <a:ext uri="{FF2B5EF4-FFF2-40B4-BE49-F238E27FC236}">
              <a16:creationId xmlns:a16="http://schemas.microsoft.com/office/drawing/2014/main" id="{7DFB9A07-32B3-4D3C-9590-D8E428DB1FDD}"/>
            </a:ext>
          </a:extLst>
        </xdr:cNvPr>
        <xdr:cNvCxnSpPr/>
      </xdr:nvCxnSpPr>
      <xdr:spPr>
        <a:xfrm flipV="1">
          <a:off x="6149340" y="17720311"/>
          <a:ext cx="7747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106</xdr:row>
      <xdr:rowOff>64788</xdr:rowOff>
    </xdr:from>
    <xdr:ext cx="469744" cy="259045"/>
    <xdr:sp macro="" textlink="">
      <xdr:nvSpPr>
        <xdr:cNvPr id="489" name="n_1aveValue【市民会館】&#10;一人当たり面積">
          <a:extLst>
            <a:ext uri="{FF2B5EF4-FFF2-40B4-BE49-F238E27FC236}">
              <a16:creationId xmlns:a16="http://schemas.microsoft.com/office/drawing/2014/main" id="{013606C2-F9CD-4234-93AF-064195860ED0}"/>
            </a:ext>
          </a:extLst>
        </xdr:cNvPr>
        <xdr:cNvSpPr txBox="1"/>
      </xdr:nvSpPr>
      <xdr:spPr>
        <a:xfrm>
          <a:off x="8271587" y="178346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106</xdr:row>
      <xdr:rowOff>91457</xdr:rowOff>
    </xdr:from>
    <xdr:ext cx="469744" cy="259045"/>
    <xdr:sp macro="" textlink="">
      <xdr:nvSpPr>
        <xdr:cNvPr id="490" name="n_2aveValue【市民会館】&#10;一人当たり面積">
          <a:extLst>
            <a:ext uri="{FF2B5EF4-FFF2-40B4-BE49-F238E27FC236}">
              <a16:creationId xmlns:a16="http://schemas.microsoft.com/office/drawing/2014/main" id="{7341F8CE-1104-4F4E-B331-7136AFC7FCB8}"/>
            </a:ext>
          </a:extLst>
        </xdr:cNvPr>
        <xdr:cNvSpPr txBox="1"/>
      </xdr:nvSpPr>
      <xdr:spPr>
        <a:xfrm>
          <a:off x="7509587" y="17861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106</xdr:row>
      <xdr:rowOff>99077</xdr:rowOff>
    </xdr:from>
    <xdr:ext cx="469744" cy="259045"/>
    <xdr:sp macro="" textlink="">
      <xdr:nvSpPr>
        <xdr:cNvPr id="491" name="n_3aveValue【市民会館】&#10;一人当たり面積">
          <a:extLst>
            <a:ext uri="{FF2B5EF4-FFF2-40B4-BE49-F238E27FC236}">
              <a16:creationId xmlns:a16="http://schemas.microsoft.com/office/drawing/2014/main" id="{E71039EE-9F5F-48E9-B6CB-A943B67D3BD8}"/>
            </a:ext>
          </a:extLst>
        </xdr:cNvPr>
        <xdr:cNvSpPr txBox="1"/>
      </xdr:nvSpPr>
      <xdr:spPr>
        <a:xfrm>
          <a:off x="6712027" y="17868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106</xdr:row>
      <xdr:rowOff>102888</xdr:rowOff>
    </xdr:from>
    <xdr:ext cx="469744" cy="259045"/>
    <xdr:sp macro="" textlink="">
      <xdr:nvSpPr>
        <xdr:cNvPr id="492" name="n_4aveValue【市民会館】&#10;一人当たり面積">
          <a:extLst>
            <a:ext uri="{FF2B5EF4-FFF2-40B4-BE49-F238E27FC236}">
              <a16:creationId xmlns:a16="http://schemas.microsoft.com/office/drawing/2014/main" id="{44133E7E-C136-4A6F-8926-881F89362ACB}"/>
            </a:ext>
          </a:extLst>
        </xdr:cNvPr>
        <xdr:cNvSpPr txBox="1"/>
      </xdr:nvSpPr>
      <xdr:spPr>
        <a:xfrm>
          <a:off x="5937327" y="178727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104</xdr:row>
      <xdr:rowOff>2557</xdr:rowOff>
    </xdr:from>
    <xdr:ext cx="469744" cy="259045"/>
    <xdr:sp macro="" textlink="">
      <xdr:nvSpPr>
        <xdr:cNvPr id="493" name="n_1mainValue【市民会館】&#10;一人当たり面積">
          <a:extLst>
            <a:ext uri="{FF2B5EF4-FFF2-40B4-BE49-F238E27FC236}">
              <a16:creationId xmlns:a16="http://schemas.microsoft.com/office/drawing/2014/main" id="{DF468CE1-7754-40D9-BE53-B5857D56EA75}"/>
            </a:ext>
          </a:extLst>
        </xdr:cNvPr>
        <xdr:cNvSpPr txBox="1"/>
      </xdr:nvSpPr>
      <xdr:spPr>
        <a:xfrm>
          <a:off x="8271587" y="17437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104</xdr:row>
      <xdr:rowOff>10177</xdr:rowOff>
    </xdr:from>
    <xdr:ext cx="469744" cy="259045"/>
    <xdr:sp macro="" textlink="">
      <xdr:nvSpPr>
        <xdr:cNvPr id="494" name="n_2mainValue【市民会館】&#10;一人当たり面積">
          <a:extLst>
            <a:ext uri="{FF2B5EF4-FFF2-40B4-BE49-F238E27FC236}">
              <a16:creationId xmlns:a16="http://schemas.microsoft.com/office/drawing/2014/main" id="{707DEF64-5D8D-466B-BD38-FBB05E8C6CCB}"/>
            </a:ext>
          </a:extLst>
        </xdr:cNvPr>
        <xdr:cNvSpPr txBox="1"/>
      </xdr:nvSpPr>
      <xdr:spPr>
        <a:xfrm>
          <a:off x="7509587" y="17444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104</xdr:row>
      <xdr:rowOff>13988</xdr:rowOff>
    </xdr:from>
    <xdr:ext cx="469744" cy="259045"/>
    <xdr:sp macro="" textlink="">
      <xdr:nvSpPr>
        <xdr:cNvPr id="495" name="n_3mainValue【市民会館】&#10;一人当たり面積">
          <a:extLst>
            <a:ext uri="{FF2B5EF4-FFF2-40B4-BE49-F238E27FC236}">
              <a16:creationId xmlns:a16="http://schemas.microsoft.com/office/drawing/2014/main" id="{F650D793-85EB-4740-8556-482E7DC7ADEA}"/>
            </a:ext>
          </a:extLst>
        </xdr:cNvPr>
        <xdr:cNvSpPr txBox="1"/>
      </xdr:nvSpPr>
      <xdr:spPr>
        <a:xfrm>
          <a:off x="6712027" y="174485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104</xdr:row>
      <xdr:rowOff>17797</xdr:rowOff>
    </xdr:from>
    <xdr:ext cx="469744" cy="259045"/>
    <xdr:sp macro="" textlink="">
      <xdr:nvSpPr>
        <xdr:cNvPr id="496" name="n_4mainValue【市民会館】&#10;一人当たり面積">
          <a:extLst>
            <a:ext uri="{FF2B5EF4-FFF2-40B4-BE49-F238E27FC236}">
              <a16:creationId xmlns:a16="http://schemas.microsoft.com/office/drawing/2014/main" id="{ECBA6C24-B6A3-4594-8146-0147985512DA}"/>
            </a:ext>
          </a:extLst>
        </xdr:cNvPr>
        <xdr:cNvSpPr txBox="1"/>
      </xdr:nvSpPr>
      <xdr:spPr>
        <a:xfrm>
          <a:off x="5937327" y="17452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7" name="正方形/長方形 496">
          <a:extLst>
            <a:ext uri="{FF2B5EF4-FFF2-40B4-BE49-F238E27FC236}">
              <a16:creationId xmlns:a16="http://schemas.microsoft.com/office/drawing/2014/main" id="{8085C9E9-9815-4DDF-9FD2-A8862BD403E5}"/>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8" name="正方形/長方形 497">
          <a:extLst>
            <a:ext uri="{FF2B5EF4-FFF2-40B4-BE49-F238E27FC236}">
              <a16:creationId xmlns:a16="http://schemas.microsoft.com/office/drawing/2014/main" id="{CAFCBA43-3BBB-4C4E-BBAE-05B28EDC75B0}"/>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9" name="正方形/長方形 498">
          <a:extLst>
            <a:ext uri="{FF2B5EF4-FFF2-40B4-BE49-F238E27FC236}">
              <a16:creationId xmlns:a16="http://schemas.microsoft.com/office/drawing/2014/main" id="{BE201293-E4F4-420C-B478-CF07157CC149}"/>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500" name="正方形/長方形 499">
          <a:extLst>
            <a:ext uri="{FF2B5EF4-FFF2-40B4-BE49-F238E27FC236}">
              <a16:creationId xmlns:a16="http://schemas.microsoft.com/office/drawing/2014/main" id="{2C3CCA91-8B4A-4A5B-A544-5A7AA5543B1B}"/>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501" name="正方形/長方形 500">
          <a:extLst>
            <a:ext uri="{FF2B5EF4-FFF2-40B4-BE49-F238E27FC236}">
              <a16:creationId xmlns:a16="http://schemas.microsoft.com/office/drawing/2014/main" id="{B5729BB8-D6BB-4CA5-9012-A0C69E85E5A9}"/>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502" name="正方形/長方形 501">
          <a:extLst>
            <a:ext uri="{FF2B5EF4-FFF2-40B4-BE49-F238E27FC236}">
              <a16:creationId xmlns:a16="http://schemas.microsoft.com/office/drawing/2014/main" id="{2614C14D-A14A-458C-B9B8-5DF11B293533}"/>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3" name="正方形/長方形 502">
          <a:extLst>
            <a:ext uri="{FF2B5EF4-FFF2-40B4-BE49-F238E27FC236}">
              <a16:creationId xmlns:a16="http://schemas.microsoft.com/office/drawing/2014/main" id="{97D1B268-5771-4DCD-899E-39F03D35F5DF}"/>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4" name="正方形/長方形 503">
          <a:extLst>
            <a:ext uri="{FF2B5EF4-FFF2-40B4-BE49-F238E27FC236}">
              <a16:creationId xmlns:a16="http://schemas.microsoft.com/office/drawing/2014/main" id="{DDAD1BDC-6E82-4B09-A56B-75EDB6FF4081}"/>
            </a:ext>
          </a:extLst>
        </xdr:cNvPr>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5" name="テキスト ボックス 504">
          <a:extLst>
            <a:ext uri="{FF2B5EF4-FFF2-40B4-BE49-F238E27FC236}">
              <a16:creationId xmlns:a16="http://schemas.microsoft.com/office/drawing/2014/main" id="{15D9626A-6204-446F-BF38-567705E94E67}"/>
            </a:ext>
          </a:extLst>
        </xdr:cNvPr>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6" name="直線コネクタ 505">
          <a:extLst>
            <a:ext uri="{FF2B5EF4-FFF2-40B4-BE49-F238E27FC236}">
              <a16:creationId xmlns:a16="http://schemas.microsoft.com/office/drawing/2014/main" id="{9FC35E76-C6AD-4B73-8D36-BB6775E4359A}"/>
            </a:ext>
          </a:extLst>
        </xdr:cNvPr>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7" name="テキスト ボックス 506">
          <a:extLst>
            <a:ext uri="{FF2B5EF4-FFF2-40B4-BE49-F238E27FC236}">
              <a16:creationId xmlns:a16="http://schemas.microsoft.com/office/drawing/2014/main" id="{3447B879-FE70-4077-871B-5FA4484754A0}"/>
            </a:ext>
          </a:extLst>
        </xdr:cNvPr>
        <xdr:cNvSpPr txBox="1"/>
      </xdr:nvSpPr>
      <xdr:spPr>
        <a:xfrm>
          <a:off x="1056150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8" name="直線コネクタ 507">
          <a:extLst>
            <a:ext uri="{FF2B5EF4-FFF2-40B4-BE49-F238E27FC236}">
              <a16:creationId xmlns:a16="http://schemas.microsoft.com/office/drawing/2014/main" id="{CB856840-1D15-460D-BF32-2857A45042D4}"/>
            </a:ext>
          </a:extLst>
        </xdr:cNvPr>
        <xdr:cNvCxnSpPr/>
      </xdr:nvCxnSpPr>
      <xdr:spPr>
        <a:xfrm>
          <a:off x="10960100" y="70789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09" name="テキスト ボックス 508">
          <a:extLst>
            <a:ext uri="{FF2B5EF4-FFF2-40B4-BE49-F238E27FC236}">
              <a16:creationId xmlns:a16="http://schemas.microsoft.com/office/drawing/2014/main" id="{77CDC053-976A-4016-94DC-C7AACE95669B}"/>
            </a:ext>
          </a:extLst>
        </xdr:cNvPr>
        <xdr:cNvSpPr txBox="1"/>
      </xdr:nvSpPr>
      <xdr:spPr>
        <a:xfrm>
          <a:off x="1056150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10" name="直線コネクタ 509">
          <a:extLst>
            <a:ext uri="{FF2B5EF4-FFF2-40B4-BE49-F238E27FC236}">
              <a16:creationId xmlns:a16="http://schemas.microsoft.com/office/drawing/2014/main" id="{F156C1D8-526A-4336-BF03-CBE7F19CF3C5}"/>
            </a:ext>
          </a:extLst>
        </xdr:cNvPr>
        <xdr:cNvCxnSpPr/>
      </xdr:nvCxnSpPr>
      <xdr:spPr>
        <a:xfrm>
          <a:off x="10960100" y="67056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11" name="テキスト ボックス 510">
          <a:extLst>
            <a:ext uri="{FF2B5EF4-FFF2-40B4-BE49-F238E27FC236}">
              <a16:creationId xmlns:a16="http://schemas.microsoft.com/office/drawing/2014/main" id="{4746CEAD-91E1-4E6F-9533-6E6C9C6B43DD}"/>
            </a:ext>
          </a:extLst>
        </xdr:cNvPr>
        <xdr:cNvSpPr txBox="1"/>
      </xdr:nvSpPr>
      <xdr:spPr>
        <a:xfrm>
          <a:off x="10602761" y="6567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12" name="直線コネクタ 511">
          <a:extLst>
            <a:ext uri="{FF2B5EF4-FFF2-40B4-BE49-F238E27FC236}">
              <a16:creationId xmlns:a16="http://schemas.microsoft.com/office/drawing/2014/main" id="{57EB71ED-0AD3-46A3-B5F7-89C58DD545ED}"/>
            </a:ext>
          </a:extLst>
        </xdr:cNvPr>
        <xdr:cNvCxnSpPr/>
      </xdr:nvCxnSpPr>
      <xdr:spPr>
        <a:xfrm>
          <a:off x="10960100" y="63360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13" name="テキスト ボックス 512">
          <a:extLst>
            <a:ext uri="{FF2B5EF4-FFF2-40B4-BE49-F238E27FC236}">
              <a16:creationId xmlns:a16="http://schemas.microsoft.com/office/drawing/2014/main" id="{B1FB40EE-4682-41B2-B785-6F533D6D2382}"/>
            </a:ext>
          </a:extLst>
        </xdr:cNvPr>
        <xdr:cNvSpPr txBox="1"/>
      </xdr:nvSpPr>
      <xdr:spPr>
        <a:xfrm>
          <a:off x="10602761" y="61976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14" name="直線コネクタ 513">
          <a:extLst>
            <a:ext uri="{FF2B5EF4-FFF2-40B4-BE49-F238E27FC236}">
              <a16:creationId xmlns:a16="http://schemas.microsoft.com/office/drawing/2014/main" id="{839E8165-617F-4FDE-8B2F-EC5C7C119CD7}"/>
            </a:ext>
          </a:extLst>
        </xdr:cNvPr>
        <xdr:cNvCxnSpPr/>
      </xdr:nvCxnSpPr>
      <xdr:spPr>
        <a:xfrm>
          <a:off x="10960100" y="59626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15" name="テキスト ボックス 514">
          <a:extLst>
            <a:ext uri="{FF2B5EF4-FFF2-40B4-BE49-F238E27FC236}">
              <a16:creationId xmlns:a16="http://schemas.microsoft.com/office/drawing/2014/main" id="{2A1288C8-9D3C-4ED8-A5B1-13CEF1DEF7D4}"/>
            </a:ext>
          </a:extLst>
        </xdr:cNvPr>
        <xdr:cNvSpPr txBox="1"/>
      </xdr:nvSpPr>
      <xdr:spPr>
        <a:xfrm>
          <a:off x="10602761" y="58242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16" name="直線コネクタ 515">
          <a:extLst>
            <a:ext uri="{FF2B5EF4-FFF2-40B4-BE49-F238E27FC236}">
              <a16:creationId xmlns:a16="http://schemas.microsoft.com/office/drawing/2014/main" id="{BD02DD7E-2B0E-4616-8BA5-7102F54DA355}"/>
            </a:ext>
          </a:extLst>
        </xdr:cNvPr>
        <xdr:cNvCxnSpPr/>
      </xdr:nvCxnSpPr>
      <xdr:spPr>
        <a:xfrm>
          <a:off x="10960100" y="55892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17" name="テキスト ボックス 516">
          <a:extLst>
            <a:ext uri="{FF2B5EF4-FFF2-40B4-BE49-F238E27FC236}">
              <a16:creationId xmlns:a16="http://schemas.microsoft.com/office/drawing/2014/main" id="{521260D6-BFAE-4C78-81D9-2284B553FB9E}"/>
            </a:ext>
          </a:extLst>
        </xdr:cNvPr>
        <xdr:cNvSpPr txBox="1"/>
      </xdr:nvSpPr>
      <xdr:spPr>
        <a:xfrm>
          <a:off x="10602761" y="54508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8" name="直線コネクタ 517">
          <a:extLst>
            <a:ext uri="{FF2B5EF4-FFF2-40B4-BE49-F238E27FC236}">
              <a16:creationId xmlns:a16="http://schemas.microsoft.com/office/drawing/2014/main" id="{D1F6DE32-BE95-4EF9-96ED-E5CAAEC0FFDF}"/>
            </a:ext>
          </a:extLst>
        </xdr:cNvPr>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19" name="テキスト ボックス 518">
          <a:extLst>
            <a:ext uri="{FF2B5EF4-FFF2-40B4-BE49-F238E27FC236}">
              <a16:creationId xmlns:a16="http://schemas.microsoft.com/office/drawing/2014/main" id="{0C137CEE-B795-480C-9803-7C2D57165BF3}"/>
            </a:ext>
          </a:extLst>
        </xdr:cNvPr>
        <xdr:cNvSpPr txBox="1"/>
      </xdr:nvSpPr>
      <xdr:spPr>
        <a:xfrm>
          <a:off x="10666881" y="50774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20" name="【一般廃棄物処理施設】&#10;有形固定資産減価償却率グラフ枠">
          <a:extLst>
            <a:ext uri="{FF2B5EF4-FFF2-40B4-BE49-F238E27FC236}">
              <a16:creationId xmlns:a16="http://schemas.microsoft.com/office/drawing/2014/main" id="{EC9B5542-C181-4024-876D-194ED18CF461}"/>
            </a:ext>
          </a:extLst>
        </xdr:cNvPr>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32</xdr:row>
      <xdr:rowOff>118110</xdr:rowOff>
    </xdr:from>
    <xdr:to>
      <xdr:col>85</xdr:col>
      <xdr:colOff>126364</xdr:colOff>
      <xdr:row>41</xdr:row>
      <xdr:rowOff>160020</xdr:rowOff>
    </xdr:to>
    <xdr:cxnSp macro="">
      <xdr:nvCxnSpPr>
        <xdr:cNvPr id="521" name="直線コネクタ 520">
          <a:extLst>
            <a:ext uri="{FF2B5EF4-FFF2-40B4-BE49-F238E27FC236}">
              <a16:creationId xmlns:a16="http://schemas.microsoft.com/office/drawing/2014/main" id="{076F6FA5-82D4-4F3A-8190-271738D2D465}"/>
            </a:ext>
          </a:extLst>
        </xdr:cNvPr>
        <xdr:cNvCxnSpPr/>
      </xdr:nvCxnSpPr>
      <xdr:spPr>
        <a:xfrm flipV="1">
          <a:off x="14375764" y="5482590"/>
          <a:ext cx="0" cy="15506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163847</xdr:rowOff>
    </xdr:from>
    <xdr:ext cx="405111" cy="259045"/>
    <xdr:sp macro="" textlink="">
      <xdr:nvSpPr>
        <xdr:cNvPr id="522" name="【一般廃棄物処理施設】&#10;有形固定資産減価償却率最小値テキスト">
          <a:extLst>
            <a:ext uri="{FF2B5EF4-FFF2-40B4-BE49-F238E27FC236}">
              <a16:creationId xmlns:a16="http://schemas.microsoft.com/office/drawing/2014/main" id="{0E0F20F5-7418-4665-99E9-FAE6AFE0EA79}"/>
            </a:ext>
          </a:extLst>
        </xdr:cNvPr>
        <xdr:cNvSpPr txBox="1"/>
      </xdr:nvSpPr>
      <xdr:spPr>
        <a:xfrm>
          <a:off x="14414500" y="7037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160020</xdr:rowOff>
    </xdr:from>
    <xdr:to>
      <xdr:col>86</xdr:col>
      <xdr:colOff>25400</xdr:colOff>
      <xdr:row>41</xdr:row>
      <xdr:rowOff>160020</xdr:rowOff>
    </xdr:to>
    <xdr:cxnSp macro="">
      <xdr:nvCxnSpPr>
        <xdr:cNvPr id="523" name="直線コネクタ 522">
          <a:extLst>
            <a:ext uri="{FF2B5EF4-FFF2-40B4-BE49-F238E27FC236}">
              <a16:creationId xmlns:a16="http://schemas.microsoft.com/office/drawing/2014/main" id="{58769FAA-98E0-4481-ABAF-2EE0E160573F}"/>
            </a:ext>
          </a:extLst>
        </xdr:cNvPr>
        <xdr:cNvCxnSpPr/>
      </xdr:nvCxnSpPr>
      <xdr:spPr>
        <a:xfrm>
          <a:off x="14287500" y="70332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64787</xdr:rowOff>
    </xdr:from>
    <xdr:ext cx="405111" cy="259045"/>
    <xdr:sp macro="" textlink="">
      <xdr:nvSpPr>
        <xdr:cNvPr id="524" name="【一般廃棄物処理施設】&#10;有形固定資産減価償却率最大値テキスト">
          <a:extLst>
            <a:ext uri="{FF2B5EF4-FFF2-40B4-BE49-F238E27FC236}">
              <a16:creationId xmlns:a16="http://schemas.microsoft.com/office/drawing/2014/main" id="{79559A78-BF9A-43BB-8DBD-40C5211AECEC}"/>
            </a:ext>
          </a:extLst>
        </xdr:cNvPr>
        <xdr:cNvSpPr txBox="1"/>
      </xdr:nvSpPr>
      <xdr:spPr>
        <a:xfrm>
          <a:off x="14414500" y="5261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118110</xdr:rowOff>
    </xdr:from>
    <xdr:to>
      <xdr:col>86</xdr:col>
      <xdr:colOff>25400</xdr:colOff>
      <xdr:row>32</xdr:row>
      <xdr:rowOff>118110</xdr:rowOff>
    </xdr:to>
    <xdr:cxnSp macro="">
      <xdr:nvCxnSpPr>
        <xdr:cNvPr id="525" name="直線コネクタ 524">
          <a:extLst>
            <a:ext uri="{FF2B5EF4-FFF2-40B4-BE49-F238E27FC236}">
              <a16:creationId xmlns:a16="http://schemas.microsoft.com/office/drawing/2014/main" id="{F67A7204-4BAE-46A3-86E2-0B1C6C0ADDA5}"/>
            </a:ext>
          </a:extLst>
        </xdr:cNvPr>
        <xdr:cNvCxnSpPr/>
      </xdr:nvCxnSpPr>
      <xdr:spPr>
        <a:xfrm>
          <a:off x="14287500" y="54825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9542</xdr:rowOff>
    </xdr:from>
    <xdr:ext cx="405111" cy="259045"/>
    <xdr:sp macro="" textlink="">
      <xdr:nvSpPr>
        <xdr:cNvPr id="526" name="【一般廃棄物処理施設】&#10;有形固定資産減価償却率平均値テキスト">
          <a:extLst>
            <a:ext uri="{FF2B5EF4-FFF2-40B4-BE49-F238E27FC236}">
              <a16:creationId xmlns:a16="http://schemas.microsoft.com/office/drawing/2014/main" id="{936F3676-999D-4B76-BDB3-9DDEAE69D0BE}"/>
            </a:ext>
          </a:extLst>
        </xdr:cNvPr>
        <xdr:cNvSpPr txBox="1"/>
      </xdr:nvSpPr>
      <xdr:spPr>
        <a:xfrm>
          <a:off x="14414500" y="62122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31115</xdr:rowOff>
    </xdr:from>
    <xdr:to>
      <xdr:col>85</xdr:col>
      <xdr:colOff>177800</xdr:colOff>
      <xdr:row>37</xdr:row>
      <xdr:rowOff>132715</xdr:rowOff>
    </xdr:to>
    <xdr:sp macro="" textlink="">
      <xdr:nvSpPr>
        <xdr:cNvPr id="527" name="フローチャート: 判断 526">
          <a:extLst>
            <a:ext uri="{FF2B5EF4-FFF2-40B4-BE49-F238E27FC236}">
              <a16:creationId xmlns:a16="http://schemas.microsoft.com/office/drawing/2014/main" id="{F7DAB4B9-9B61-4C6C-ADEC-380D8CB8F9E3}"/>
            </a:ext>
          </a:extLst>
        </xdr:cNvPr>
        <xdr:cNvSpPr/>
      </xdr:nvSpPr>
      <xdr:spPr>
        <a:xfrm>
          <a:off x="14325600" y="6233795"/>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21590</xdr:rowOff>
    </xdr:from>
    <xdr:to>
      <xdr:col>81</xdr:col>
      <xdr:colOff>101600</xdr:colOff>
      <xdr:row>37</xdr:row>
      <xdr:rowOff>123190</xdr:rowOff>
    </xdr:to>
    <xdr:sp macro="" textlink="">
      <xdr:nvSpPr>
        <xdr:cNvPr id="528" name="フローチャート: 判断 527">
          <a:extLst>
            <a:ext uri="{FF2B5EF4-FFF2-40B4-BE49-F238E27FC236}">
              <a16:creationId xmlns:a16="http://schemas.microsoft.com/office/drawing/2014/main" id="{04FF020E-7511-46DA-8103-7E008B777B2A}"/>
            </a:ext>
          </a:extLst>
        </xdr:cNvPr>
        <xdr:cNvSpPr/>
      </xdr:nvSpPr>
      <xdr:spPr>
        <a:xfrm>
          <a:off x="13578840" y="6224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61595</xdr:rowOff>
    </xdr:from>
    <xdr:to>
      <xdr:col>76</xdr:col>
      <xdr:colOff>165100</xdr:colOff>
      <xdr:row>37</xdr:row>
      <xdr:rowOff>163195</xdr:rowOff>
    </xdr:to>
    <xdr:sp macro="" textlink="">
      <xdr:nvSpPr>
        <xdr:cNvPr id="529" name="フローチャート: 判断 528">
          <a:extLst>
            <a:ext uri="{FF2B5EF4-FFF2-40B4-BE49-F238E27FC236}">
              <a16:creationId xmlns:a16="http://schemas.microsoft.com/office/drawing/2014/main" id="{73B5ADFB-16AA-44A2-8CCE-790B01471B4C}"/>
            </a:ext>
          </a:extLst>
        </xdr:cNvPr>
        <xdr:cNvSpPr/>
      </xdr:nvSpPr>
      <xdr:spPr>
        <a:xfrm>
          <a:off x="12804140" y="6264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13970</xdr:rowOff>
    </xdr:from>
    <xdr:to>
      <xdr:col>72</xdr:col>
      <xdr:colOff>38100</xdr:colOff>
      <xdr:row>37</xdr:row>
      <xdr:rowOff>115570</xdr:rowOff>
    </xdr:to>
    <xdr:sp macro="" textlink="">
      <xdr:nvSpPr>
        <xdr:cNvPr id="530" name="フローチャート: 判断 529">
          <a:extLst>
            <a:ext uri="{FF2B5EF4-FFF2-40B4-BE49-F238E27FC236}">
              <a16:creationId xmlns:a16="http://schemas.microsoft.com/office/drawing/2014/main" id="{CFF24490-F49C-4A56-99B8-73AF622B07E8}"/>
            </a:ext>
          </a:extLst>
        </xdr:cNvPr>
        <xdr:cNvSpPr/>
      </xdr:nvSpPr>
      <xdr:spPr>
        <a:xfrm>
          <a:off x="12029440" y="621665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133985</xdr:rowOff>
    </xdr:from>
    <xdr:to>
      <xdr:col>67</xdr:col>
      <xdr:colOff>101600</xdr:colOff>
      <xdr:row>37</xdr:row>
      <xdr:rowOff>64135</xdr:rowOff>
    </xdr:to>
    <xdr:sp macro="" textlink="">
      <xdr:nvSpPr>
        <xdr:cNvPr id="531" name="フローチャート: 判断 530">
          <a:extLst>
            <a:ext uri="{FF2B5EF4-FFF2-40B4-BE49-F238E27FC236}">
              <a16:creationId xmlns:a16="http://schemas.microsoft.com/office/drawing/2014/main" id="{865A024B-6271-4B6E-BEEF-F12B3DE7AB8A}"/>
            </a:ext>
          </a:extLst>
        </xdr:cNvPr>
        <xdr:cNvSpPr/>
      </xdr:nvSpPr>
      <xdr:spPr>
        <a:xfrm>
          <a:off x="11231880" y="616902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32" name="テキスト ボックス 531">
          <a:extLst>
            <a:ext uri="{FF2B5EF4-FFF2-40B4-BE49-F238E27FC236}">
              <a16:creationId xmlns:a16="http://schemas.microsoft.com/office/drawing/2014/main" id="{0FBB7A2A-02C9-49C1-9FB2-2C394C72775F}"/>
            </a:ext>
          </a:extLst>
        </xdr:cNvPr>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3" name="テキスト ボックス 532">
          <a:extLst>
            <a:ext uri="{FF2B5EF4-FFF2-40B4-BE49-F238E27FC236}">
              <a16:creationId xmlns:a16="http://schemas.microsoft.com/office/drawing/2014/main" id="{E537F77D-BA06-4CB3-90C2-3A87E9EB4528}"/>
            </a:ext>
          </a:extLst>
        </xdr:cNvPr>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4" name="テキスト ボックス 533">
          <a:extLst>
            <a:ext uri="{FF2B5EF4-FFF2-40B4-BE49-F238E27FC236}">
              <a16:creationId xmlns:a16="http://schemas.microsoft.com/office/drawing/2014/main" id="{DC115AE7-4782-4A2A-BEFD-6C16678CD738}"/>
            </a:ext>
          </a:extLst>
        </xdr:cNvPr>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5" name="テキスト ボックス 534">
          <a:extLst>
            <a:ext uri="{FF2B5EF4-FFF2-40B4-BE49-F238E27FC236}">
              <a16:creationId xmlns:a16="http://schemas.microsoft.com/office/drawing/2014/main" id="{353C520E-3427-489E-8169-1FB49D54E20D}"/>
            </a:ext>
          </a:extLst>
        </xdr:cNvPr>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6" name="テキスト ボックス 535">
          <a:extLst>
            <a:ext uri="{FF2B5EF4-FFF2-40B4-BE49-F238E27FC236}">
              <a16:creationId xmlns:a16="http://schemas.microsoft.com/office/drawing/2014/main" id="{4DD08B03-17E0-4ABA-BADB-E658AB7211C0}"/>
            </a:ext>
          </a:extLst>
        </xdr:cNvPr>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17780</xdr:rowOff>
    </xdr:from>
    <xdr:to>
      <xdr:col>85</xdr:col>
      <xdr:colOff>177800</xdr:colOff>
      <xdr:row>37</xdr:row>
      <xdr:rowOff>119380</xdr:rowOff>
    </xdr:to>
    <xdr:sp macro="" textlink="">
      <xdr:nvSpPr>
        <xdr:cNvPr id="537" name="楕円 536">
          <a:extLst>
            <a:ext uri="{FF2B5EF4-FFF2-40B4-BE49-F238E27FC236}">
              <a16:creationId xmlns:a16="http://schemas.microsoft.com/office/drawing/2014/main" id="{355BD6EC-9C9C-407F-8543-7BFB697F8692}"/>
            </a:ext>
          </a:extLst>
        </xdr:cNvPr>
        <xdr:cNvSpPr/>
      </xdr:nvSpPr>
      <xdr:spPr>
        <a:xfrm>
          <a:off x="14325600" y="6220460"/>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36</xdr:row>
      <xdr:rowOff>40657</xdr:rowOff>
    </xdr:from>
    <xdr:ext cx="405111" cy="259045"/>
    <xdr:sp macro="" textlink="">
      <xdr:nvSpPr>
        <xdr:cNvPr id="538" name="【一般廃棄物処理施設】&#10;有形固定資産減価償却率該当値テキスト">
          <a:extLst>
            <a:ext uri="{FF2B5EF4-FFF2-40B4-BE49-F238E27FC236}">
              <a16:creationId xmlns:a16="http://schemas.microsoft.com/office/drawing/2014/main" id="{A1673651-077E-415E-8769-7CDFE7F77CE8}"/>
            </a:ext>
          </a:extLst>
        </xdr:cNvPr>
        <xdr:cNvSpPr txBox="1"/>
      </xdr:nvSpPr>
      <xdr:spPr>
        <a:xfrm>
          <a:off x="14414500" y="6075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53975</xdr:rowOff>
    </xdr:from>
    <xdr:to>
      <xdr:col>81</xdr:col>
      <xdr:colOff>101600</xdr:colOff>
      <xdr:row>39</xdr:row>
      <xdr:rowOff>155575</xdr:rowOff>
    </xdr:to>
    <xdr:sp macro="" textlink="">
      <xdr:nvSpPr>
        <xdr:cNvPr id="539" name="楕円 538">
          <a:extLst>
            <a:ext uri="{FF2B5EF4-FFF2-40B4-BE49-F238E27FC236}">
              <a16:creationId xmlns:a16="http://schemas.microsoft.com/office/drawing/2014/main" id="{594878B0-4E50-4DF0-AF2D-1C1602B91287}"/>
            </a:ext>
          </a:extLst>
        </xdr:cNvPr>
        <xdr:cNvSpPr/>
      </xdr:nvSpPr>
      <xdr:spPr>
        <a:xfrm>
          <a:off x="13578840" y="6591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68580</xdr:rowOff>
    </xdr:from>
    <xdr:to>
      <xdr:col>85</xdr:col>
      <xdr:colOff>127000</xdr:colOff>
      <xdr:row>39</xdr:row>
      <xdr:rowOff>104775</xdr:rowOff>
    </xdr:to>
    <xdr:cxnSp macro="">
      <xdr:nvCxnSpPr>
        <xdr:cNvPr id="540" name="直線コネクタ 539">
          <a:extLst>
            <a:ext uri="{FF2B5EF4-FFF2-40B4-BE49-F238E27FC236}">
              <a16:creationId xmlns:a16="http://schemas.microsoft.com/office/drawing/2014/main" id="{E61365C8-23C0-47F9-8E89-A6B12C56E816}"/>
            </a:ext>
          </a:extLst>
        </xdr:cNvPr>
        <xdr:cNvCxnSpPr/>
      </xdr:nvCxnSpPr>
      <xdr:spPr>
        <a:xfrm flipV="1">
          <a:off x="13629640" y="6271260"/>
          <a:ext cx="746760" cy="3714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23495</xdr:rowOff>
    </xdr:from>
    <xdr:to>
      <xdr:col>76</xdr:col>
      <xdr:colOff>165100</xdr:colOff>
      <xdr:row>39</xdr:row>
      <xdr:rowOff>125095</xdr:rowOff>
    </xdr:to>
    <xdr:sp macro="" textlink="">
      <xdr:nvSpPr>
        <xdr:cNvPr id="541" name="楕円 540">
          <a:extLst>
            <a:ext uri="{FF2B5EF4-FFF2-40B4-BE49-F238E27FC236}">
              <a16:creationId xmlns:a16="http://schemas.microsoft.com/office/drawing/2014/main" id="{82E601BA-A68C-4D71-A906-8DC1E0E19516}"/>
            </a:ext>
          </a:extLst>
        </xdr:cNvPr>
        <xdr:cNvSpPr/>
      </xdr:nvSpPr>
      <xdr:spPr>
        <a:xfrm>
          <a:off x="12804140" y="6561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74295</xdr:rowOff>
    </xdr:from>
    <xdr:to>
      <xdr:col>81</xdr:col>
      <xdr:colOff>50800</xdr:colOff>
      <xdr:row>39</xdr:row>
      <xdr:rowOff>104775</xdr:rowOff>
    </xdr:to>
    <xdr:cxnSp macro="">
      <xdr:nvCxnSpPr>
        <xdr:cNvPr id="542" name="直線コネクタ 541">
          <a:extLst>
            <a:ext uri="{FF2B5EF4-FFF2-40B4-BE49-F238E27FC236}">
              <a16:creationId xmlns:a16="http://schemas.microsoft.com/office/drawing/2014/main" id="{FF6C6E40-9120-4A09-8C0D-AADF3BCF5AC1}"/>
            </a:ext>
          </a:extLst>
        </xdr:cNvPr>
        <xdr:cNvCxnSpPr/>
      </xdr:nvCxnSpPr>
      <xdr:spPr>
        <a:xfrm>
          <a:off x="12854940" y="6612255"/>
          <a:ext cx="7747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170180</xdr:rowOff>
    </xdr:from>
    <xdr:to>
      <xdr:col>72</xdr:col>
      <xdr:colOff>38100</xdr:colOff>
      <xdr:row>39</xdr:row>
      <xdr:rowOff>100330</xdr:rowOff>
    </xdr:to>
    <xdr:sp macro="" textlink="">
      <xdr:nvSpPr>
        <xdr:cNvPr id="543" name="楕円 542">
          <a:extLst>
            <a:ext uri="{FF2B5EF4-FFF2-40B4-BE49-F238E27FC236}">
              <a16:creationId xmlns:a16="http://schemas.microsoft.com/office/drawing/2014/main" id="{089BD147-2772-4B45-ABC7-B84FB348566C}"/>
            </a:ext>
          </a:extLst>
        </xdr:cNvPr>
        <xdr:cNvSpPr/>
      </xdr:nvSpPr>
      <xdr:spPr>
        <a:xfrm>
          <a:off x="12029440" y="654050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39</xdr:row>
      <xdr:rowOff>49530</xdr:rowOff>
    </xdr:from>
    <xdr:to>
      <xdr:col>76</xdr:col>
      <xdr:colOff>114300</xdr:colOff>
      <xdr:row>39</xdr:row>
      <xdr:rowOff>74295</xdr:rowOff>
    </xdr:to>
    <xdr:cxnSp macro="">
      <xdr:nvCxnSpPr>
        <xdr:cNvPr id="544" name="直線コネクタ 543">
          <a:extLst>
            <a:ext uri="{FF2B5EF4-FFF2-40B4-BE49-F238E27FC236}">
              <a16:creationId xmlns:a16="http://schemas.microsoft.com/office/drawing/2014/main" id="{C33ECAFF-5A0B-4DAF-8F50-08657D4D567A}"/>
            </a:ext>
          </a:extLst>
        </xdr:cNvPr>
        <xdr:cNvCxnSpPr/>
      </xdr:nvCxnSpPr>
      <xdr:spPr>
        <a:xfrm>
          <a:off x="12072620" y="6587490"/>
          <a:ext cx="78232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38</xdr:row>
      <xdr:rowOff>139700</xdr:rowOff>
    </xdr:from>
    <xdr:to>
      <xdr:col>67</xdr:col>
      <xdr:colOff>101600</xdr:colOff>
      <xdr:row>39</xdr:row>
      <xdr:rowOff>69850</xdr:rowOff>
    </xdr:to>
    <xdr:sp macro="" textlink="">
      <xdr:nvSpPr>
        <xdr:cNvPr id="545" name="楕円 544">
          <a:extLst>
            <a:ext uri="{FF2B5EF4-FFF2-40B4-BE49-F238E27FC236}">
              <a16:creationId xmlns:a16="http://schemas.microsoft.com/office/drawing/2014/main" id="{2EE8E510-8D8C-40B2-B214-EE788080AC4D}"/>
            </a:ext>
          </a:extLst>
        </xdr:cNvPr>
        <xdr:cNvSpPr/>
      </xdr:nvSpPr>
      <xdr:spPr>
        <a:xfrm>
          <a:off x="11231880" y="65100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39</xdr:row>
      <xdr:rowOff>19050</xdr:rowOff>
    </xdr:from>
    <xdr:to>
      <xdr:col>71</xdr:col>
      <xdr:colOff>177800</xdr:colOff>
      <xdr:row>39</xdr:row>
      <xdr:rowOff>49530</xdr:rowOff>
    </xdr:to>
    <xdr:cxnSp macro="">
      <xdr:nvCxnSpPr>
        <xdr:cNvPr id="546" name="直線コネクタ 545">
          <a:extLst>
            <a:ext uri="{FF2B5EF4-FFF2-40B4-BE49-F238E27FC236}">
              <a16:creationId xmlns:a16="http://schemas.microsoft.com/office/drawing/2014/main" id="{EC444BE4-6D72-4199-AE12-CFE608902D9A}"/>
            </a:ext>
          </a:extLst>
        </xdr:cNvPr>
        <xdr:cNvCxnSpPr/>
      </xdr:nvCxnSpPr>
      <xdr:spPr>
        <a:xfrm>
          <a:off x="11282680" y="6557010"/>
          <a:ext cx="78994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35</xdr:row>
      <xdr:rowOff>139717</xdr:rowOff>
    </xdr:from>
    <xdr:ext cx="405111" cy="259045"/>
    <xdr:sp macro="" textlink="">
      <xdr:nvSpPr>
        <xdr:cNvPr id="547" name="n_1aveValue【一般廃棄物処理施設】&#10;有形固定資産減価償却率">
          <a:extLst>
            <a:ext uri="{FF2B5EF4-FFF2-40B4-BE49-F238E27FC236}">
              <a16:creationId xmlns:a16="http://schemas.microsoft.com/office/drawing/2014/main" id="{CC69C2D9-B803-4AC1-A462-652911FB4E0F}"/>
            </a:ext>
          </a:extLst>
        </xdr:cNvPr>
        <xdr:cNvSpPr txBox="1"/>
      </xdr:nvSpPr>
      <xdr:spPr>
        <a:xfrm>
          <a:off x="13437244" y="6007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8272</xdr:rowOff>
    </xdr:from>
    <xdr:ext cx="405111" cy="259045"/>
    <xdr:sp macro="" textlink="">
      <xdr:nvSpPr>
        <xdr:cNvPr id="548" name="n_2aveValue【一般廃棄物処理施設】&#10;有形固定資産減価償却率">
          <a:extLst>
            <a:ext uri="{FF2B5EF4-FFF2-40B4-BE49-F238E27FC236}">
              <a16:creationId xmlns:a16="http://schemas.microsoft.com/office/drawing/2014/main" id="{87611EBF-E3A7-48BF-88E6-C6A766892BC0}"/>
            </a:ext>
          </a:extLst>
        </xdr:cNvPr>
        <xdr:cNvSpPr txBox="1"/>
      </xdr:nvSpPr>
      <xdr:spPr>
        <a:xfrm>
          <a:off x="12675244" y="60433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132097</xdr:rowOff>
    </xdr:from>
    <xdr:ext cx="405111" cy="259045"/>
    <xdr:sp macro="" textlink="">
      <xdr:nvSpPr>
        <xdr:cNvPr id="549" name="n_3aveValue【一般廃棄物処理施設】&#10;有形固定資産減価償却率">
          <a:extLst>
            <a:ext uri="{FF2B5EF4-FFF2-40B4-BE49-F238E27FC236}">
              <a16:creationId xmlns:a16="http://schemas.microsoft.com/office/drawing/2014/main" id="{F0455E68-D0C6-4CD1-9B35-7F1A9D6F46DF}"/>
            </a:ext>
          </a:extLst>
        </xdr:cNvPr>
        <xdr:cNvSpPr txBox="1"/>
      </xdr:nvSpPr>
      <xdr:spPr>
        <a:xfrm>
          <a:off x="11900544" y="5999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80662</xdr:rowOff>
    </xdr:from>
    <xdr:ext cx="405111" cy="259045"/>
    <xdr:sp macro="" textlink="">
      <xdr:nvSpPr>
        <xdr:cNvPr id="550" name="n_4aveValue【一般廃棄物処理施設】&#10;有形固定資産減価償却率">
          <a:extLst>
            <a:ext uri="{FF2B5EF4-FFF2-40B4-BE49-F238E27FC236}">
              <a16:creationId xmlns:a16="http://schemas.microsoft.com/office/drawing/2014/main" id="{59B01762-6A24-46AB-8D2D-2F56F5D610E6}"/>
            </a:ext>
          </a:extLst>
        </xdr:cNvPr>
        <xdr:cNvSpPr txBox="1"/>
      </xdr:nvSpPr>
      <xdr:spPr>
        <a:xfrm>
          <a:off x="11102984" y="59480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146702</xdr:rowOff>
    </xdr:from>
    <xdr:ext cx="405111" cy="259045"/>
    <xdr:sp macro="" textlink="">
      <xdr:nvSpPr>
        <xdr:cNvPr id="551" name="n_1mainValue【一般廃棄物処理施設】&#10;有形固定資産減価償却率">
          <a:extLst>
            <a:ext uri="{FF2B5EF4-FFF2-40B4-BE49-F238E27FC236}">
              <a16:creationId xmlns:a16="http://schemas.microsoft.com/office/drawing/2014/main" id="{E411EE41-EBE7-4AAD-B9DA-DE96B5133644}"/>
            </a:ext>
          </a:extLst>
        </xdr:cNvPr>
        <xdr:cNvSpPr txBox="1"/>
      </xdr:nvSpPr>
      <xdr:spPr>
        <a:xfrm>
          <a:off x="13437244" y="66846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116222</xdr:rowOff>
    </xdr:from>
    <xdr:ext cx="405111" cy="259045"/>
    <xdr:sp macro="" textlink="">
      <xdr:nvSpPr>
        <xdr:cNvPr id="552" name="n_2mainValue【一般廃棄物処理施設】&#10;有形固定資産減価償却率">
          <a:extLst>
            <a:ext uri="{FF2B5EF4-FFF2-40B4-BE49-F238E27FC236}">
              <a16:creationId xmlns:a16="http://schemas.microsoft.com/office/drawing/2014/main" id="{A4A32E16-7E03-4022-A519-7FDCCD6E9D4B}"/>
            </a:ext>
          </a:extLst>
        </xdr:cNvPr>
        <xdr:cNvSpPr txBox="1"/>
      </xdr:nvSpPr>
      <xdr:spPr>
        <a:xfrm>
          <a:off x="12675244" y="6654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91457</xdr:rowOff>
    </xdr:from>
    <xdr:ext cx="405111" cy="259045"/>
    <xdr:sp macro="" textlink="">
      <xdr:nvSpPr>
        <xdr:cNvPr id="553" name="n_3mainValue【一般廃棄物処理施設】&#10;有形固定資産減価償却率">
          <a:extLst>
            <a:ext uri="{FF2B5EF4-FFF2-40B4-BE49-F238E27FC236}">
              <a16:creationId xmlns:a16="http://schemas.microsoft.com/office/drawing/2014/main" id="{5E366EB8-6AF8-42BE-967A-453590DAF5F3}"/>
            </a:ext>
          </a:extLst>
        </xdr:cNvPr>
        <xdr:cNvSpPr txBox="1"/>
      </xdr:nvSpPr>
      <xdr:spPr>
        <a:xfrm>
          <a:off x="11900544" y="66294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60977</xdr:rowOff>
    </xdr:from>
    <xdr:ext cx="405111" cy="259045"/>
    <xdr:sp macro="" textlink="">
      <xdr:nvSpPr>
        <xdr:cNvPr id="554" name="n_4mainValue【一般廃棄物処理施設】&#10;有形固定資産減価償却率">
          <a:extLst>
            <a:ext uri="{FF2B5EF4-FFF2-40B4-BE49-F238E27FC236}">
              <a16:creationId xmlns:a16="http://schemas.microsoft.com/office/drawing/2014/main" id="{307B0D0F-F6EE-4A27-9D8E-D22F857C0051}"/>
            </a:ext>
          </a:extLst>
        </xdr:cNvPr>
        <xdr:cNvSpPr txBox="1"/>
      </xdr:nvSpPr>
      <xdr:spPr>
        <a:xfrm>
          <a:off x="11102984" y="6598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5" name="正方形/長方形 554">
          <a:extLst>
            <a:ext uri="{FF2B5EF4-FFF2-40B4-BE49-F238E27FC236}">
              <a16:creationId xmlns:a16="http://schemas.microsoft.com/office/drawing/2014/main" id="{88191688-2FCA-4073-808F-1D566AD5FDBE}"/>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6" name="正方形/長方形 555">
          <a:extLst>
            <a:ext uri="{FF2B5EF4-FFF2-40B4-BE49-F238E27FC236}">
              <a16:creationId xmlns:a16="http://schemas.microsoft.com/office/drawing/2014/main" id="{1EFC71E0-1ED7-47AC-A938-13FAA4D5BF92}"/>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7" name="正方形/長方形 556">
          <a:extLst>
            <a:ext uri="{FF2B5EF4-FFF2-40B4-BE49-F238E27FC236}">
              <a16:creationId xmlns:a16="http://schemas.microsoft.com/office/drawing/2014/main" id="{D7B5DA80-BCB2-497E-AFDC-8FF42441FE84}"/>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8" name="正方形/長方形 557">
          <a:extLst>
            <a:ext uri="{FF2B5EF4-FFF2-40B4-BE49-F238E27FC236}">
              <a16:creationId xmlns:a16="http://schemas.microsoft.com/office/drawing/2014/main" id="{D19954B4-D39F-4530-BADC-4566EFD28997}"/>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9" name="正方形/長方形 558">
          <a:extLst>
            <a:ext uri="{FF2B5EF4-FFF2-40B4-BE49-F238E27FC236}">
              <a16:creationId xmlns:a16="http://schemas.microsoft.com/office/drawing/2014/main" id="{EA39DD5E-ACD5-4119-8EA1-5B928D66F069}"/>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60" name="正方形/長方形 559">
          <a:extLst>
            <a:ext uri="{FF2B5EF4-FFF2-40B4-BE49-F238E27FC236}">
              <a16:creationId xmlns:a16="http://schemas.microsoft.com/office/drawing/2014/main" id="{DB47D2A3-4A59-499D-AA3F-0861ED57ECC3}"/>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61" name="正方形/長方形 560">
          <a:extLst>
            <a:ext uri="{FF2B5EF4-FFF2-40B4-BE49-F238E27FC236}">
              <a16:creationId xmlns:a16="http://schemas.microsoft.com/office/drawing/2014/main" id="{9399B749-9F87-4023-B386-295B9D1AEC85}"/>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106,624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62" name="正方形/長方形 561">
          <a:extLst>
            <a:ext uri="{FF2B5EF4-FFF2-40B4-BE49-F238E27FC236}">
              <a16:creationId xmlns:a16="http://schemas.microsoft.com/office/drawing/2014/main" id="{C7E4F5C6-D9BE-4D16-AA3D-26C869D0FAF8}"/>
            </a:ext>
          </a:extLst>
        </xdr:cNvPr>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3" name="テキスト ボックス 562">
          <a:extLst>
            <a:ext uri="{FF2B5EF4-FFF2-40B4-BE49-F238E27FC236}">
              <a16:creationId xmlns:a16="http://schemas.microsoft.com/office/drawing/2014/main" id="{F6820D8E-94EA-4503-9F90-B990BF5F9FFA}"/>
            </a:ext>
          </a:extLst>
        </xdr:cNvPr>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4" name="直線コネクタ 563">
          <a:extLst>
            <a:ext uri="{FF2B5EF4-FFF2-40B4-BE49-F238E27FC236}">
              <a16:creationId xmlns:a16="http://schemas.microsoft.com/office/drawing/2014/main" id="{6CBD65CE-F8ED-4597-9EFE-567273CBE292}"/>
            </a:ext>
          </a:extLst>
        </xdr:cNvPr>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565" name="直線コネクタ 564">
          <a:extLst>
            <a:ext uri="{FF2B5EF4-FFF2-40B4-BE49-F238E27FC236}">
              <a16:creationId xmlns:a16="http://schemas.microsoft.com/office/drawing/2014/main" id="{60F333C7-E926-4B2E-ABB2-D0302DEC2D1B}"/>
            </a:ext>
          </a:extLst>
        </xdr:cNvPr>
        <xdr:cNvCxnSpPr/>
      </xdr:nvCxnSpPr>
      <xdr:spPr>
        <a:xfrm>
          <a:off x="16093440" y="70065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566" name="テキスト ボックス 565">
          <a:extLst>
            <a:ext uri="{FF2B5EF4-FFF2-40B4-BE49-F238E27FC236}">
              <a16:creationId xmlns:a16="http://schemas.microsoft.com/office/drawing/2014/main" id="{BE52717D-8549-4AC7-A450-0B1E589D3F93}"/>
            </a:ext>
          </a:extLst>
        </xdr:cNvPr>
        <xdr:cNvSpPr txBox="1"/>
      </xdr:nvSpPr>
      <xdr:spPr>
        <a:xfrm>
          <a:off x="15890374" y="68681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567" name="直線コネクタ 566">
          <a:extLst>
            <a:ext uri="{FF2B5EF4-FFF2-40B4-BE49-F238E27FC236}">
              <a16:creationId xmlns:a16="http://schemas.microsoft.com/office/drawing/2014/main" id="{A12D2127-F3A4-4563-A006-4FA01C928255}"/>
            </a:ext>
          </a:extLst>
        </xdr:cNvPr>
        <xdr:cNvCxnSpPr/>
      </xdr:nvCxnSpPr>
      <xdr:spPr>
        <a:xfrm>
          <a:off x="16093440" y="655701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38</xdr:row>
      <xdr:rowOff>48277</xdr:rowOff>
    </xdr:from>
    <xdr:ext cx="595419" cy="259045"/>
    <xdr:sp macro="" textlink="">
      <xdr:nvSpPr>
        <xdr:cNvPr id="568" name="テキスト ボックス 567">
          <a:extLst>
            <a:ext uri="{FF2B5EF4-FFF2-40B4-BE49-F238E27FC236}">
              <a16:creationId xmlns:a16="http://schemas.microsoft.com/office/drawing/2014/main" id="{F43F475B-BF47-4C23-A8B7-B535836909FD}"/>
            </a:ext>
          </a:extLst>
        </xdr:cNvPr>
        <xdr:cNvSpPr txBox="1"/>
      </xdr:nvSpPr>
      <xdr:spPr>
        <a:xfrm>
          <a:off x="15589461" y="641859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569" name="直線コネクタ 568">
          <a:extLst>
            <a:ext uri="{FF2B5EF4-FFF2-40B4-BE49-F238E27FC236}">
              <a16:creationId xmlns:a16="http://schemas.microsoft.com/office/drawing/2014/main" id="{6BF95422-8D59-4D7D-8A3A-567874D21FAB}"/>
            </a:ext>
          </a:extLst>
        </xdr:cNvPr>
        <xdr:cNvCxnSpPr/>
      </xdr:nvCxnSpPr>
      <xdr:spPr>
        <a:xfrm>
          <a:off x="16093440" y="61112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570" name="テキスト ボックス 569">
          <a:extLst>
            <a:ext uri="{FF2B5EF4-FFF2-40B4-BE49-F238E27FC236}">
              <a16:creationId xmlns:a16="http://schemas.microsoft.com/office/drawing/2014/main" id="{0EBF9FE2-A961-431E-B7CD-BD03378AE729}"/>
            </a:ext>
          </a:extLst>
        </xdr:cNvPr>
        <xdr:cNvSpPr txBox="1"/>
      </xdr:nvSpPr>
      <xdr:spPr>
        <a:xfrm>
          <a:off x="15589461" y="59728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571" name="直線コネクタ 570">
          <a:extLst>
            <a:ext uri="{FF2B5EF4-FFF2-40B4-BE49-F238E27FC236}">
              <a16:creationId xmlns:a16="http://schemas.microsoft.com/office/drawing/2014/main" id="{8AA81202-4429-4410-BDBB-2702B08BF3C8}"/>
            </a:ext>
          </a:extLst>
        </xdr:cNvPr>
        <xdr:cNvCxnSpPr/>
      </xdr:nvCxnSpPr>
      <xdr:spPr>
        <a:xfrm>
          <a:off x="16093440" y="56654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572" name="テキスト ボックス 571">
          <a:extLst>
            <a:ext uri="{FF2B5EF4-FFF2-40B4-BE49-F238E27FC236}">
              <a16:creationId xmlns:a16="http://schemas.microsoft.com/office/drawing/2014/main" id="{76707F46-5195-4129-B83B-26298F65E093}"/>
            </a:ext>
          </a:extLst>
        </xdr:cNvPr>
        <xdr:cNvSpPr txBox="1"/>
      </xdr:nvSpPr>
      <xdr:spPr>
        <a:xfrm>
          <a:off x="15589461" y="552705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3" name="直線コネクタ 572">
          <a:extLst>
            <a:ext uri="{FF2B5EF4-FFF2-40B4-BE49-F238E27FC236}">
              <a16:creationId xmlns:a16="http://schemas.microsoft.com/office/drawing/2014/main" id="{AEDE3EF5-B0FD-4D63-94EA-E2A152D3C97D}"/>
            </a:ext>
          </a:extLst>
        </xdr:cNvPr>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4" name="テキスト ボックス 573">
          <a:extLst>
            <a:ext uri="{FF2B5EF4-FFF2-40B4-BE49-F238E27FC236}">
              <a16:creationId xmlns:a16="http://schemas.microsoft.com/office/drawing/2014/main" id="{D6C3C142-E5D5-414E-BB12-7FDD82769E74}"/>
            </a:ext>
          </a:extLst>
        </xdr:cNvPr>
        <xdr:cNvSpPr txBox="1"/>
      </xdr:nvSpPr>
      <xdr:spPr>
        <a:xfrm>
          <a:off x="15589461" y="50774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5" name="【一般廃棄物処理施設】&#10;一人当たり有形固定資産（償却資産）額グラフ枠">
          <a:extLst>
            <a:ext uri="{FF2B5EF4-FFF2-40B4-BE49-F238E27FC236}">
              <a16:creationId xmlns:a16="http://schemas.microsoft.com/office/drawing/2014/main" id="{C9434BF8-46E0-4C93-ABC3-2F9C2D9EC3FF}"/>
            </a:ext>
          </a:extLst>
        </xdr:cNvPr>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16430</xdr:rowOff>
    </xdr:from>
    <xdr:to>
      <xdr:col>116</xdr:col>
      <xdr:colOff>62864</xdr:colOff>
      <xdr:row>41</xdr:row>
      <xdr:rowOff>121097</xdr:rowOff>
    </xdr:to>
    <xdr:cxnSp macro="">
      <xdr:nvCxnSpPr>
        <xdr:cNvPr id="576" name="直線コネクタ 575">
          <a:extLst>
            <a:ext uri="{FF2B5EF4-FFF2-40B4-BE49-F238E27FC236}">
              <a16:creationId xmlns:a16="http://schemas.microsoft.com/office/drawing/2014/main" id="{39870066-B9E2-4DBE-9CA9-B4B234DFB905}"/>
            </a:ext>
          </a:extLst>
        </xdr:cNvPr>
        <xdr:cNvCxnSpPr/>
      </xdr:nvCxnSpPr>
      <xdr:spPr>
        <a:xfrm flipV="1">
          <a:off x="19509104" y="5716190"/>
          <a:ext cx="0" cy="12781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124924</xdr:rowOff>
    </xdr:from>
    <xdr:ext cx="469744" cy="259045"/>
    <xdr:sp macro="" textlink="">
      <xdr:nvSpPr>
        <xdr:cNvPr id="577" name="【一般廃棄物処理施設】&#10;一人当たり有形固定資産（償却資産）額最小値テキスト">
          <a:extLst>
            <a:ext uri="{FF2B5EF4-FFF2-40B4-BE49-F238E27FC236}">
              <a16:creationId xmlns:a16="http://schemas.microsoft.com/office/drawing/2014/main" id="{96906E0D-DBD7-4103-B25F-2FB9EBC8EFF3}"/>
            </a:ext>
          </a:extLst>
        </xdr:cNvPr>
        <xdr:cNvSpPr txBox="1"/>
      </xdr:nvSpPr>
      <xdr:spPr>
        <a:xfrm>
          <a:off x="19547840" y="69981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121097</xdr:rowOff>
    </xdr:from>
    <xdr:to>
      <xdr:col>116</xdr:col>
      <xdr:colOff>152400</xdr:colOff>
      <xdr:row>41</xdr:row>
      <xdr:rowOff>121097</xdr:rowOff>
    </xdr:to>
    <xdr:cxnSp macro="">
      <xdr:nvCxnSpPr>
        <xdr:cNvPr id="578" name="直線コネクタ 577">
          <a:extLst>
            <a:ext uri="{FF2B5EF4-FFF2-40B4-BE49-F238E27FC236}">
              <a16:creationId xmlns:a16="http://schemas.microsoft.com/office/drawing/2014/main" id="{57F0AD03-C31A-4290-AC2E-5C92602B94B3}"/>
            </a:ext>
          </a:extLst>
        </xdr:cNvPr>
        <xdr:cNvCxnSpPr/>
      </xdr:nvCxnSpPr>
      <xdr:spPr>
        <a:xfrm>
          <a:off x="19443700" y="699433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134557</xdr:rowOff>
    </xdr:from>
    <xdr:ext cx="599010" cy="259045"/>
    <xdr:sp macro="" textlink="">
      <xdr:nvSpPr>
        <xdr:cNvPr id="579" name="【一般廃棄物処理施設】&#10;一人当たり有形固定資産（償却資産）額最大値テキスト">
          <a:extLst>
            <a:ext uri="{FF2B5EF4-FFF2-40B4-BE49-F238E27FC236}">
              <a16:creationId xmlns:a16="http://schemas.microsoft.com/office/drawing/2014/main" id="{B1CE843E-3608-4B2C-8D83-B2B95DF6CE45}"/>
            </a:ext>
          </a:extLst>
        </xdr:cNvPr>
        <xdr:cNvSpPr txBox="1"/>
      </xdr:nvSpPr>
      <xdr:spPr>
        <a:xfrm>
          <a:off x="19547840" y="54990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288,073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16430</xdr:rowOff>
    </xdr:from>
    <xdr:to>
      <xdr:col>116</xdr:col>
      <xdr:colOff>152400</xdr:colOff>
      <xdr:row>34</xdr:row>
      <xdr:rowOff>16430</xdr:rowOff>
    </xdr:to>
    <xdr:cxnSp macro="">
      <xdr:nvCxnSpPr>
        <xdr:cNvPr id="580" name="直線コネクタ 579">
          <a:extLst>
            <a:ext uri="{FF2B5EF4-FFF2-40B4-BE49-F238E27FC236}">
              <a16:creationId xmlns:a16="http://schemas.microsoft.com/office/drawing/2014/main" id="{18483BBB-0BCA-4827-972C-256C60C5125D}"/>
            </a:ext>
          </a:extLst>
        </xdr:cNvPr>
        <xdr:cNvCxnSpPr/>
      </xdr:nvCxnSpPr>
      <xdr:spPr>
        <a:xfrm>
          <a:off x="19443700" y="57161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82360</xdr:rowOff>
    </xdr:from>
    <xdr:ext cx="599010" cy="259045"/>
    <xdr:sp macro="" textlink="">
      <xdr:nvSpPr>
        <xdr:cNvPr id="581" name="【一般廃棄物処理施設】&#10;一人当たり有形固定資産（償却資産）額平均値テキスト">
          <a:extLst>
            <a:ext uri="{FF2B5EF4-FFF2-40B4-BE49-F238E27FC236}">
              <a16:creationId xmlns:a16="http://schemas.microsoft.com/office/drawing/2014/main" id="{3B4EC77A-9F06-48A2-ABB1-D339E07871D8}"/>
            </a:ext>
          </a:extLst>
        </xdr:cNvPr>
        <xdr:cNvSpPr txBox="1"/>
      </xdr:nvSpPr>
      <xdr:spPr>
        <a:xfrm>
          <a:off x="19547840" y="645268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103933</xdr:rowOff>
    </xdr:from>
    <xdr:to>
      <xdr:col>116</xdr:col>
      <xdr:colOff>114300</xdr:colOff>
      <xdr:row>39</xdr:row>
      <xdr:rowOff>34083</xdr:rowOff>
    </xdr:to>
    <xdr:sp macro="" textlink="">
      <xdr:nvSpPr>
        <xdr:cNvPr id="582" name="フローチャート: 判断 581">
          <a:extLst>
            <a:ext uri="{FF2B5EF4-FFF2-40B4-BE49-F238E27FC236}">
              <a16:creationId xmlns:a16="http://schemas.microsoft.com/office/drawing/2014/main" id="{F3D959ED-F93F-446B-9A97-B460DFAF7214}"/>
            </a:ext>
          </a:extLst>
        </xdr:cNvPr>
        <xdr:cNvSpPr/>
      </xdr:nvSpPr>
      <xdr:spPr>
        <a:xfrm>
          <a:off x="19458940" y="647425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1827</xdr:rowOff>
    </xdr:from>
    <xdr:to>
      <xdr:col>112</xdr:col>
      <xdr:colOff>38100</xdr:colOff>
      <xdr:row>39</xdr:row>
      <xdr:rowOff>103427</xdr:rowOff>
    </xdr:to>
    <xdr:sp macro="" textlink="">
      <xdr:nvSpPr>
        <xdr:cNvPr id="583" name="フローチャート: 判断 582">
          <a:extLst>
            <a:ext uri="{FF2B5EF4-FFF2-40B4-BE49-F238E27FC236}">
              <a16:creationId xmlns:a16="http://schemas.microsoft.com/office/drawing/2014/main" id="{440D7B4A-D949-442F-80FF-AC75EE8590D1}"/>
            </a:ext>
          </a:extLst>
        </xdr:cNvPr>
        <xdr:cNvSpPr/>
      </xdr:nvSpPr>
      <xdr:spPr>
        <a:xfrm>
          <a:off x="18735040" y="6539787"/>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14002</xdr:rowOff>
    </xdr:from>
    <xdr:to>
      <xdr:col>107</xdr:col>
      <xdr:colOff>101600</xdr:colOff>
      <xdr:row>39</xdr:row>
      <xdr:rowOff>115602</xdr:rowOff>
    </xdr:to>
    <xdr:sp macro="" textlink="">
      <xdr:nvSpPr>
        <xdr:cNvPr id="584" name="フローチャート: 判断 583">
          <a:extLst>
            <a:ext uri="{FF2B5EF4-FFF2-40B4-BE49-F238E27FC236}">
              <a16:creationId xmlns:a16="http://schemas.microsoft.com/office/drawing/2014/main" id="{B41A78DD-9994-4776-A335-9C8ECE8C9BDA}"/>
            </a:ext>
          </a:extLst>
        </xdr:cNvPr>
        <xdr:cNvSpPr/>
      </xdr:nvSpPr>
      <xdr:spPr>
        <a:xfrm>
          <a:off x="17937480" y="6551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31252</xdr:rowOff>
    </xdr:from>
    <xdr:to>
      <xdr:col>102</xdr:col>
      <xdr:colOff>165100</xdr:colOff>
      <xdr:row>39</xdr:row>
      <xdr:rowOff>132852</xdr:rowOff>
    </xdr:to>
    <xdr:sp macro="" textlink="">
      <xdr:nvSpPr>
        <xdr:cNvPr id="585" name="フローチャート: 判断 584">
          <a:extLst>
            <a:ext uri="{FF2B5EF4-FFF2-40B4-BE49-F238E27FC236}">
              <a16:creationId xmlns:a16="http://schemas.microsoft.com/office/drawing/2014/main" id="{1EF9C554-963A-4401-A579-C6A2B434BF1F}"/>
            </a:ext>
          </a:extLst>
        </xdr:cNvPr>
        <xdr:cNvSpPr/>
      </xdr:nvSpPr>
      <xdr:spPr>
        <a:xfrm>
          <a:off x="17162780" y="6569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64788</xdr:rowOff>
    </xdr:from>
    <xdr:to>
      <xdr:col>98</xdr:col>
      <xdr:colOff>38100</xdr:colOff>
      <xdr:row>39</xdr:row>
      <xdr:rowOff>166388</xdr:rowOff>
    </xdr:to>
    <xdr:sp macro="" textlink="">
      <xdr:nvSpPr>
        <xdr:cNvPr id="586" name="フローチャート: 判断 585">
          <a:extLst>
            <a:ext uri="{FF2B5EF4-FFF2-40B4-BE49-F238E27FC236}">
              <a16:creationId xmlns:a16="http://schemas.microsoft.com/office/drawing/2014/main" id="{CDE0DDAD-5730-408C-9968-5FED2927EA97}"/>
            </a:ext>
          </a:extLst>
        </xdr:cNvPr>
        <xdr:cNvSpPr/>
      </xdr:nvSpPr>
      <xdr:spPr>
        <a:xfrm>
          <a:off x="16388080" y="660274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7" name="テキスト ボックス 586">
          <a:extLst>
            <a:ext uri="{FF2B5EF4-FFF2-40B4-BE49-F238E27FC236}">
              <a16:creationId xmlns:a16="http://schemas.microsoft.com/office/drawing/2014/main" id="{5FC8ED3F-E477-4459-A648-87959692DC55}"/>
            </a:ext>
          </a:extLst>
        </xdr:cNvPr>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8" name="テキスト ボックス 587">
          <a:extLst>
            <a:ext uri="{FF2B5EF4-FFF2-40B4-BE49-F238E27FC236}">
              <a16:creationId xmlns:a16="http://schemas.microsoft.com/office/drawing/2014/main" id="{03D06627-9AC4-4008-AFD0-D2C7F0A8E6ED}"/>
            </a:ext>
          </a:extLst>
        </xdr:cNvPr>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9" name="テキスト ボックス 588">
          <a:extLst>
            <a:ext uri="{FF2B5EF4-FFF2-40B4-BE49-F238E27FC236}">
              <a16:creationId xmlns:a16="http://schemas.microsoft.com/office/drawing/2014/main" id="{79561A20-E866-4029-A436-71F33FE89B44}"/>
            </a:ext>
          </a:extLst>
        </xdr:cNvPr>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90" name="テキスト ボックス 589">
          <a:extLst>
            <a:ext uri="{FF2B5EF4-FFF2-40B4-BE49-F238E27FC236}">
              <a16:creationId xmlns:a16="http://schemas.microsoft.com/office/drawing/2014/main" id="{DA1DBC90-16D7-4AE8-A324-8DA061C0AD93}"/>
            </a:ext>
          </a:extLst>
        </xdr:cNvPr>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91" name="テキスト ボックス 590">
          <a:extLst>
            <a:ext uri="{FF2B5EF4-FFF2-40B4-BE49-F238E27FC236}">
              <a16:creationId xmlns:a16="http://schemas.microsoft.com/office/drawing/2014/main" id="{3A46E704-B7E8-4D7E-92A0-8F95C281A0BC}"/>
            </a:ext>
          </a:extLst>
        </xdr:cNvPr>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86025</xdr:rowOff>
    </xdr:from>
    <xdr:to>
      <xdr:col>116</xdr:col>
      <xdr:colOff>114300</xdr:colOff>
      <xdr:row>39</xdr:row>
      <xdr:rowOff>16175</xdr:rowOff>
    </xdr:to>
    <xdr:sp macro="" textlink="">
      <xdr:nvSpPr>
        <xdr:cNvPr id="592" name="楕円 591">
          <a:extLst>
            <a:ext uri="{FF2B5EF4-FFF2-40B4-BE49-F238E27FC236}">
              <a16:creationId xmlns:a16="http://schemas.microsoft.com/office/drawing/2014/main" id="{47BB24B6-05EC-441A-A869-6BDD796B9E94}"/>
            </a:ext>
          </a:extLst>
        </xdr:cNvPr>
        <xdr:cNvSpPr/>
      </xdr:nvSpPr>
      <xdr:spPr>
        <a:xfrm>
          <a:off x="19458940" y="645634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37</xdr:row>
      <xdr:rowOff>108902</xdr:rowOff>
    </xdr:from>
    <xdr:ext cx="599010" cy="259045"/>
    <xdr:sp macro="" textlink="">
      <xdr:nvSpPr>
        <xdr:cNvPr id="593" name="【一般廃棄物処理施設】&#10;一人当たり有形固定資産（償却資産）額該当値テキスト">
          <a:extLst>
            <a:ext uri="{FF2B5EF4-FFF2-40B4-BE49-F238E27FC236}">
              <a16:creationId xmlns:a16="http://schemas.microsoft.com/office/drawing/2014/main" id="{031C9677-FC9A-4DBC-A18C-59697FF3EDBE}"/>
            </a:ext>
          </a:extLst>
        </xdr:cNvPr>
        <xdr:cNvSpPr txBox="1"/>
      </xdr:nvSpPr>
      <xdr:spPr>
        <a:xfrm>
          <a:off x="19547840" y="63115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105680</xdr:rowOff>
    </xdr:from>
    <xdr:to>
      <xdr:col>112</xdr:col>
      <xdr:colOff>38100</xdr:colOff>
      <xdr:row>41</xdr:row>
      <xdr:rowOff>35830</xdr:rowOff>
    </xdr:to>
    <xdr:sp macro="" textlink="">
      <xdr:nvSpPr>
        <xdr:cNvPr id="594" name="楕円 593">
          <a:extLst>
            <a:ext uri="{FF2B5EF4-FFF2-40B4-BE49-F238E27FC236}">
              <a16:creationId xmlns:a16="http://schemas.microsoft.com/office/drawing/2014/main" id="{78F30EDB-83D4-4434-955C-A119FC594C44}"/>
            </a:ext>
          </a:extLst>
        </xdr:cNvPr>
        <xdr:cNvSpPr/>
      </xdr:nvSpPr>
      <xdr:spPr>
        <a:xfrm>
          <a:off x="18735040" y="681128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136825</xdr:rowOff>
    </xdr:from>
    <xdr:to>
      <xdr:col>116</xdr:col>
      <xdr:colOff>63500</xdr:colOff>
      <xdr:row>40</xdr:row>
      <xdr:rowOff>156480</xdr:rowOff>
    </xdr:to>
    <xdr:cxnSp macro="">
      <xdr:nvCxnSpPr>
        <xdr:cNvPr id="595" name="直線コネクタ 594">
          <a:extLst>
            <a:ext uri="{FF2B5EF4-FFF2-40B4-BE49-F238E27FC236}">
              <a16:creationId xmlns:a16="http://schemas.microsoft.com/office/drawing/2014/main" id="{76B97713-E7A3-4E86-A739-2F913ADF9E50}"/>
            </a:ext>
          </a:extLst>
        </xdr:cNvPr>
        <xdr:cNvCxnSpPr/>
      </xdr:nvCxnSpPr>
      <xdr:spPr>
        <a:xfrm flipV="1">
          <a:off x="18778220" y="6507145"/>
          <a:ext cx="731520" cy="3549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108363</xdr:rowOff>
    </xdr:from>
    <xdr:to>
      <xdr:col>107</xdr:col>
      <xdr:colOff>101600</xdr:colOff>
      <xdr:row>41</xdr:row>
      <xdr:rowOff>38513</xdr:rowOff>
    </xdr:to>
    <xdr:sp macro="" textlink="">
      <xdr:nvSpPr>
        <xdr:cNvPr id="596" name="楕円 595">
          <a:extLst>
            <a:ext uri="{FF2B5EF4-FFF2-40B4-BE49-F238E27FC236}">
              <a16:creationId xmlns:a16="http://schemas.microsoft.com/office/drawing/2014/main" id="{63C091FC-9C7D-4CFF-9657-B500D30F8676}"/>
            </a:ext>
          </a:extLst>
        </xdr:cNvPr>
        <xdr:cNvSpPr/>
      </xdr:nvSpPr>
      <xdr:spPr>
        <a:xfrm>
          <a:off x="17937480" y="681396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156480</xdr:rowOff>
    </xdr:from>
    <xdr:to>
      <xdr:col>111</xdr:col>
      <xdr:colOff>177800</xdr:colOff>
      <xdr:row>40</xdr:row>
      <xdr:rowOff>159163</xdr:rowOff>
    </xdr:to>
    <xdr:cxnSp macro="">
      <xdr:nvCxnSpPr>
        <xdr:cNvPr id="597" name="直線コネクタ 596">
          <a:extLst>
            <a:ext uri="{FF2B5EF4-FFF2-40B4-BE49-F238E27FC236}">
              <a16:creationId xmlns:a16="http://schemas.microsoft.com/office/drawing/2014/main" id="{05D7A5BB-DAFE-429D-8620-166669C210D3}"/>
            </a:ext>
          </a:extLst>
        </xdr:cNvPr>
        <xdr:cNvCxnSpPr/>
      </xdr:nvCxnSpPr>
      <xdr:spPr>
        <a:xfrm flipV="1">
          <a:off x="17988280" y="6862080"/>
          <a:ext cx="789940" cy="2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113644</xdr:rowOff>
    </xdr:from>
    <xdr:to>
      <xdr:col>102</xdr:col>
      <xdr:colOff>165100</xdr:colOff>
      <xdr:row>41</xdr:row>
      <xdr:rowOff>43794</xdr:rowOff>
    </xdr:to>
    <xdr:sp macro="" textlink="">
      <xdr:nvSpPr>
        <xdr:cNvPr id="598" name="楕円 597">
          <a:extLst>
            <a:ext uri="{FF2B5EF4-FFF2-40B4-BE49-F238E27FC236}">
              <a16:creationId xmlns:a16="http://schemas.microsoft.com/office/drawing/2014/main" id="{1B78C469-AFC4-4945-B064-E60DAE4486B4}"/>
            </a:ext>
          </a:extLst>
        </xdr:cNvPr>
        <xdr:cNvSpPr/>
      </xdr:nvSpPr>
      <xdr:spPr>
        <a:xfrm>
          <a:off x="17162780" y="681924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159163</xdr:rowOff>
    </xdr:from>
    <xdr:to>
      <xdr:col>107</xdr:col>
      <xdr:colOff>50800</xdr:colOff>
      <xdr:row>40</xdr:row>
      <xdr:rowOff>164444</xdr:rowOff>
    </xdr:to>
    <xdr:cxnSp macro="">
      <xdr:nvCxnSpPr>
        <xdr:cNvPr id="599" name="直線コネクタ 598">
          <a:extLst>
            <a:ext uri="{FF2B5EF4-FFF2-40B4-BE49-F238E27FC236}">
              <a16:creationId xmlns:a16="http://schemas.microsoft.com/office/drawing/2014/main" id="{E1DE9020-BC33-40B7-9591-C8241583ACF3}"/>
            </a:ext>
          </a:extLst>
        </xdr:cNvPr>
        <xdr:cNvCxnSpPr/>
      </xdr:nvCxnSpPr>
      <xdr:spPr>
        <a:xfrm flipV="1">
          <a:off x="17213580" y="6864763"/>
          <a:ext cx="774700" cy="52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113850</xdr:rowOff>
    </xdr:from>
    <xdr:to>
      <xdr:col>98</xdr:col>
      <xdr:colOff>38100</xdr:colOff>
      <xdr:row>41</xdr:row>
      <xdr:rowOff>44000</xdr:rowOff>
    </xdr:to>
    <xdr:sp macro="" textlink="">
      <xdr:nvSpPr>
        <xdr:cNvPr id="600" name="楕円 599">
          <a:extLst>
            <a:ext uri="{FF2B5EF4-FFF2-40B4-BE49-F238E27FC236}">
              <a16:creationId xmlns:a16="http://schemas.microsoft.com/office/drawing/2014/main" id="{022A73E8-10B2-4A3F-A481-F5695AAACE43}"/>
            </a:ext>
          </a:extLst>
        </xdr:cNvPr>
        <xdr:cNvSpPr/>
      </xdr:nvSpPr>
      <xdr:spPr>
        <a:xfrm>
          <a:off x="16388080" y="68194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164444</xdr:rowOff>
    </xdr:from>
    <xdr:to>
      <xdr:col>102</xdr:col>
      <xdr:colOff>114300</xdr:colOff>
      <xdr:row>40</xdr:row>
      <xdr:rowOff>164650</xdr:rowOff>
    </xdr:to>
    <xdr:cxnSp macro="">
      <xdr:nvCxnSpPr>
        <xdr:cNvPr id="601" name="直線コネクタ 600">
          <a:extLst>
            <a:ext uri="{FF2B5EF4-FFF2-40B4-BE49-F238E27FC236}">
              <a16:creationId xmlns:a16="http://schemas.microsoft.com/office/drawing/2014/main" id="{C24FD85F-7487-4D52-B706-1D18D6E414C2}"/>
            </a:ext>
          </a:extLst>
        </xdr:cNvPr>
        <xdr:cNvCxnSpPr/>
      </xdr:nvCxnSpPr>
      <xdr:spPr>
        <a:xfrm flipV="1">
          <a:off x="16431260" y="6870044"/>
          <a:ext cx="782320" cy="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37</xdr:row>
      <xdr:rowOff>119954</xdr:rowOff>
    </xdr:from>
    <xdr:ext cx="534377" cy="259045"/>
    <xdr:sp macro="" textlink="">
      <xdr:nvSpPr>
        <xdr:cNvPr id="602" name="n_1aveValue【一般廃棄物処理施設】&#10;一人当たり有形固定資産（償却資産）額">
          <a:extLst>
            <a:ext uri="{FF2B5EF4-FFF2-40B4-BE49-F238E27FC236}">
              <a16:creationId xmlns:a16="http://schemas.microsoft.com/office/drawing/2014/main" id="{E0CFA8A4-3A7E-48D7-AA0D-0BDE64BF42C4}"/>
            </a:ext>
          </a:extLst>
        </xdr:cNvPr>
        <xdr:cNvSpPr txBox="1"/>
      </xdr:nvSpPr>
      <xdr:spPr>
        <a:xfrm>
          <a:off x="18528811" y="6322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37</xdr:row>
      <xdr:rowOff>132129</xdr:rowOff>
    </xdr:from>
    <xdr:ext cx="534377" cy="259045"/>
    <xdr:sp macro="" textlink="">
      <xdr:nvSpPr>
        <xdr:cNvPr id="603" name="n_2aveValue【一般廃棄物処理施設】&#10;一人当たり有形固定資産（償却資産）額">
          <a:extLst>
            <a:ext uri="{FF2B5EF4-FFF2-40B4-BE49-F238E27FC236}">
              <a16:creationId xmlns:a16="http://schemas.microsoft.com/office/drawing/2014/main" id="{56F44D5D-FEBD-4E1F-9B34-E3D87E1CB703}"/>
            </a:ext>
          </a:extLst>
        </xdr:cNvPr>
        <xdr:cNvSpPr txBox="1"/>
      </xdr:nvSpPr>
      <xdr:spPr>
        <a:xfrm>
          <a:off x="17766811" y="6334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89,993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37</xdr:row>
      <xdr:rowOff>149379</xdr:rowOff>
    </xdr:from>
    <xdr:ext cx="534377" cy="259045"/>
    <xdr:sp macro="" textlink="">
      <xdr:nvSpPr>
        <xdr:cNvPr id="604" name="n_3aveValue【一般廃棄物処理施設】&#10;一人当たり有形固定資産（償却資産）額">
          <a:extLst>
            <a:ext uri="{FF2B5EF4-FFF2-40B4-BE49-F238E27FC236}">
              <a16:creationId xmlns:a16="http://schemas.microsoft.com/office/drawing/2014/main" id="{F5486606-3291-4F4C-89C2-DE0AB7A4DDF7}"/>
            </a:ext>
          </a:extLst>
        </xdr:cNvPr>
        <xdr:cNvSpPr txBox="1"/>
      </xdr:nvSpPr>
      <xdr:spPr>
        <a:xfrm>
          <a:off x="16969251" y="63520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38</xdr:row>
      <xdr:rowOff>11465</xdr:rowOff>
    </xdr:from>
    <xdr:ext cx="534377" cy="259045"/>
    <xdr:sp macro="" textlink="">
      <xdr:nvSpPr>
        <xdr:cNvPr id="605" name="n_4aveValue【一般廃棄物処理施設】&#10;一人当たり有形固定資産（償却資産）額">
          <a:extLst>
            <a:ext uri="{FF2B5EF4-FFF2-40B4-BE49-F238E27FC236}">
              <a16:creationId xmlns:a16="http://schemas.microsoft.com/office/drawing/2014/main" id="{697F0DC0-4DC2-412B-9B63-EA35CAFB0CE3}"/>
            </a:ext>
          </a:extLst>
        </xdr:cNvPr>
        <xdr:cNvSpPr txBox="1"/>
      </xdr:nvSpPr>
      <xdr:spPr>
        <a:xfrm>
          <a:off x="16194551" y="6381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41</xdr:row>
      <xdr:rowOff>26957</xdr:rowOff>
    </xdr:from>
    <xdr:ext cx="534377" cy="259045"/>
    <xdr:sp macro="" textlink="">
      <xdr:nvSpPr>
        <xdr:cNvPr id="606" name="n_1mainValue【一般廃棄物処理施設】&#10;一人当たり有形固定資産（償却資産）額">
          <a:extLst>
            <a:ext uri="{FF2B5EF4-FFF2-40B4-BE49-F238E27FC236}">
              <a16:creationId xmlns:a16="http://schemas.microsoft.com/office/drawing/2014/main" id="{08D63759-5647-4F7C-845D-D7231D903FCD}"/>
            </a:ext>
          </a:extLst>
        </xdr:cNvPr>
        <xdr:cNvSpPr txBox="1"/>
      </xdr:nvSpPr>
      <xdr:spPr>
        <a:xfrm>
          <a:off x="18528811" y="6900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41</xdr:row>
      <xdr:rowOff>29640</xdr:rowOff>
    </xdr:from>
    <xdr:ext cx="534377" cy="259045"/>
    <xdr:sp macro="" textlink="">
      <xdr:nvSpPr>
        <xdr:cNvPr id="607" name="n_2mainValue【一般廃棄物処理施設】&#10;一人当たり有形固定資産（償却資産）額">
          <a:extLst>
            <a:ext uri="{FF2B5EF4-FFF2-40B4-BE49-F238E27FC236}">
              <a16:creationId xmlns:a16="http://schemas.microsoft.com/office/drawing/2014/main" id="{7EE7F6E5-373C-4E29-9847-CD0A0AACBE9E}"/>
            </a:ext>
          </a:extLst>
        </xdr:cNvPr>
        <xdr:cNvSpPr txBox="1"/>
      </xdr:nvSpPr>
      <xdr:spPr>
        <a:xfrm>
          <a:off x="17766811" y="6902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41</xdr:row>
      <xdr:rowOff>34921</xdr:rowOff>
    </xdr:from>
    <xdr:ext cx="534377" cy="259045"/>
    <xdr:sp macro="" textlink="">
      <xdr:nvSpPr>
        <xdr:cNvPr id="608" name="n_3mainValue【一般廃棄物処理施設】&#10;一人当たり有形固定資産（償却資産）額">
          <a:extLst>
            <a:ext uri="{FF2B5EF4-FFF2-40B4-BE49-F238E27FC236}">
              <a16:creationId xmlns:a16="http://schemas.microsoft.com/office/drawing/2014/main" id="{FEEF7832-ADE7-4BD4-821C-7FBBD5D5AD1D}"/>
            </a:ext>
          </a:extLst>
        </xdr:cNvPr>
        <xdr:cNvSpPr txBox="1"/>
      </xdr:nvSpPr>
      <xdr:spPr>
        <a:xfrm>
          <a:off x="16969251" y="6908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41</xdr:row>
      <xdr:rowOff>35127</xdr:rowOff>
    </xdr:from>
    <xdr:ext cx="534377" cy="259045"/>
    <xdr:sp macro="" textlink="">
      <xdr:nvSpPr>
        <xdr:cNvPr id="609" name="n_4mainValue【一般廃棄物処理施設】&#10;一人当たり有形固定資産（償却資産）額">
          <a:extLst>
            <a:ext uri="{FF2B5EF4-FFF2-40B4-BE49-F238E27FC236}">
              <a16:creationId xmlns:a16="http://schemas.microsoft.com/office/drawing/2014/main" id="{674E8E8A-DD24-4287-ABE8-DE74DE8DCB61}"/>
            </a:ext>
          </a:extLst>
        </xdr:cNvPr>
        <xdr:cNvSpPr txBox="1"/>
      </xdr:nvSpPr>
      <xdr:spPr>
        <a:xfrm>
          <a:off x="16194551" y="6908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10" name="正方形/長方形 609">
          <a:extLst>
            <a:ext uri="{FF2B5EF4-FFF2-40B4-BE49-F238E27FC236}">
              <a16:creationId xmlns:a16="http://schemas.microsoft.com/office/drawing/2014/main" id="{C2B211CD-AC56-48EE-8478-534C131193A2}"/>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11" name="正方形/長方形 610">
          <a:extLst>
            <a:ext uri="{FF2B5EF4-FFF2-40B4-BE49-F238E27FC236}">
              <a16:creationId xmlns:a16="http://schemas.microsoft.com/office/drawing/2014/main" id="{74FC06C9-4BEA-4D9E-95DE-6319C9EF6971}"/>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2" name="正方形/長方形 611">
          <a:extLst>
            <a:ext uri="{FF2B5EF4-FFF2-40B4-BE49-F238E27FC236}">
              <a16:creationId xmlns:a16="http://schemas.microsoft.com/office/drawing/2014/main" id="{176293E9-2FE4-4378-9300-ADDF1C54A66B}"/>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3" name="正方形/長方形 612">
          <a:extLst>
            <a:ext uri="{FF2B5EF4-FFF2-40B4-BE49-F238E27FC236}">
              <a16:creationId xmlns:a16="http://schemas.microsoft.com/office/drawing/2014/main" id="{16DBA7BF-2D0F-417B-8C19-1894A3072572}"/>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4" name="正方形/長方形 613">
          <a:extLst>
            <a:ext uri="{FF2B5EF4-FFF2-40B4-BE49-F238E27FC236}">
              <a16:creationId xmlns:a16="http://schemas.microsoft.com/office/drawing/2014/main" id="{073D376A-B1AC-437E-84AF-4F7B0DA93646}"/>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5" name="正方形/長方形 614">
          <a:extLst>
            <a:ext uri="{FF2B5EF4-FFF2-40B4-BE49-F238E27FC236}">
              <a16:creationId xmlns:a16="http://schemas.microsoft.com/office/drawing/2014/main" id="{40F88505-01F8-4E71-A1F5-D21D6F91B9DC}"/>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6" name="正方形/長方形 615">
          <a:extLst>
            <a:ext uri="{FF2B5EF4-FFF2-40B4-BE49-F238E27FC236}">
              <a16:creationId xmlns:a16="http://schemas.microsoft.com/office/drawing/2014/main" id="{2094E44B-2FBA-4AEA-BB62-D351E2601711}"/>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7" name="正方形/長方形 616">
          <a:extLst>
            <a:ext uri="{FF2B5EF4-FFF2-40B4-BE49-F238E27FC236}">
              <a16:creationId xmlns:a16="http://schemas.microsoft.com/office/drawing/2014/main" id="{5B7FD10F-0D4D-4665-BE79-74191639B085}"/>
            </a:ext>
          </a:extLst>
        </xdr:cNvPr>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8" name="テキスト ボックス 617">
          <a:extLst>
            <a:ext uri="{FF2B5EF4-FFF2-40B4-BE49-F238E27FC236}">
              <a16:creationId xmlns:a16="http://schemas.microsoft.com/office/drawing/2014/main" id="{5A90455A-FCE1-4A4D-96A6-4BCD170A19E2}"/>
            </a:ext>
          </a:extLst>
        </xdr:cNvPr>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9" name="直線コネクタ 618">
          <a:extLst>
            <a:ext uri="{FF2B5EF4-FFF2-40B4-BE49-F238E27FC236}">
              <a16:creationId xmlns:a16="http://schemas.microsoft.com/office/drawing/2014/main" id="{0A41C548-9F6B-4D2F-A92A-42CA067E6A66}"/>
            </a:ext>
          </a:extLst>
        </xdr:cNvPr>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20" name="テキスト ボックス 619">
          <a:extLst>
            <a:ext uri="{FF2B5EF4-FFF2-40B4-BE49-F238E27FC236}">
              <a16:creationId xmlns:a16="http://schemas.microsoft.com/office/drawing/2014/main" id="{70A40556-FAA5-458B-8624-3D2EE194CEAD}"/>
            </a:ext>
          </a:extLst>
        </xdr:cNvPr>
        <xdr:cNvSpPr txBox="1"/>
      </xdr:nvSpPr>
      <xdr:spPr>
        <a:xfrm>
          <a:off x="105615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621" name="直線コネクタ 620">
          <a:extLst>
            <a:ext uri="{FF2B5EF4-FFF2-40B4-BE49-F238E27FC236}">
              <a16:creationId xmlns:a16="http://schemas.microsoft.com/office/drawing/2014/main" id="{9B86A033-FB1E-4828-B344-4A30851FA172}"/>
            </a:ext>
          </a:extLst>
        </xdr:cNvPr>
        <xdr:cNvCxnSpPr/>
      </xdr:nvCxnSpPr>
      <xdr:spPr>
        <a:xfrm>
          <a:off x="10960100" y="108051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622" name="テキスト ボックス 621">
          <a:extLst>
            <a:ext uri="{FF2B5EF4-FFF2-40B4-BE49-F238E27FC236}">
              <a16:creationId xmlns:a16="http://schemas.microsoft.com/office/drawing/2014/main" id="{DE763E0F-546B-4AE0-A889-1CA7FABA2156}"/>
            </a:ext>
          </a:extLst>
        </xdr:cNvPr>
        <xdr:cNvSpPr txBox="1"/>
      </xdr:nvSpPr>
      <xdr:spPr>
        <a:xfrm>
          <a:off x="1056150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623" name="直線コネクタ 622">
          <a:extLst>
            <a:ext uri="{FF2B5EF4-FFF2-40B4-BE49-F238E27FC236}">
              <a16:creationId xmlns:a16="http://schemas.microsoft.com/office/drawing/2014/main" id="{5D88EC5D-E299-4D96-AB8E-0FBEB3BFCC69}"/>
            </a:ext>
          </a:extLst>
        </xdr:cNvPr>
        <xdr:cNvCxnSpPr/>
      </xdr:nvCxnSpPr>
      <xdr:spPr>
        <a:xfrm>
          <a:off x="10960100" y="104317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624" name="テキスト ボックス 623">
          <a:extLst>
            <a:ext uri="{FF2B5EF4-FFF2-40B4-BE49-F238E27FC236}">
              <a16:creationId xmlns:a16="http://schemas.microsoft.com/office/drawing/2014/main" id="{395C99D2-F165-4C2F-BE54-39386BE82705}"/>
            </a:ext>
          </a:extLst>
        </xdr:cNvPr>
        <xdr:cNvSpPr txBox="1"/>
      </xdr:nvSpPr>
      <xdr:spPr>
        <a:xfrm>
          <a:off x="10602761" y="102933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625" name="直線コネクタ 624">
          <a:extLst>
            <a:ext uri="{FF2B5EF4-FFF2-40B4-BE49-F238E27FC236}">
              <a16:creationId xmlns:a16="http://schemas.microsoft.com/office/drawing/2014/main" id="{C6C54168-85CF-482B-9B5D-287F30A3503C}"/>
            </a:ext>
          </a:extLst>
        </xdr:cNvPr>
        <xdr:cNvCxnSpPr/>
      </xdr:nvCxnSpPr>
      <xdr:spPr>
        <a:xfrm>
          <a:off x="10960100" y="100584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626" name="テキスト ボックス 625">
          <a:extLst>
            <a:ext uri="{FF2B5EF4-FFF2-40B4-BE49-F238E27FC236}">
              <a16:creationId xmlns:a16="http://schemas.microsoft.com/office/drawing/2014/main" id="{3FA93F38-6915-48E3-8F68-FB12868E72A0}"/>
            </a:ext>
          </a:extLst>
        </xdr:cNvPr>
        <xdr:cNvSpPr txBox="1"/>
      </xdr:nvSpPr>
      <xdr:spPr>
        <a:xfrm>
          <a:off x="10602761" y="99199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627" name="直線コネクタ 626">
          <a:extLst>
            <a:ext uri="{FF2B5EF4-FFF2-40B4-BE49-F238E27FC236}">
              <a16:creationId xmlns:a16="http://schemas.microsoft.com/office/drawing/2014/main" id="{72488D9C-5613-4C11-9221-934753617AB2}"/>
            </a:ext>
          </a:extLst>
        </xdr:cNvPr>
        <xdr:cNvCxnSpPr/>
      </xdr:nvCxnSpPr>
      <xdr:spPr>
        <a:xfrm>
          <a:off x="10960100" y="96888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628" name="テキスト ボックス 627">
          <a:extLst>
            <a:ext uri="{FF2B5EF4-FFF2-40B4-BE49-F238E27FC236}">
              <a16:creationId xmlns:a16="http://schemas.microsoft.com/office/drawing/2014/main" id="{F309934C-9FFD-4035-BB68-942CF621E6C7}"/>
            </a:ext>
          </a:extLst>
        </xdr:cNvPr>
        <xdr:cNvSpPr txBox="1"/>
      </xdr:nvSpPr>
      <xdr:spPr>
        <a:xfrm>
          <a:off x="10602761" y="95504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629" name="直線コネクタ 628">
          <a:extLst>
            <a:ext uri="{FF2B5EF4-FFF2-40B4-BE49-F238E27FC236}">
              <a16:creationId xmlns:a16="http://schemas.microsoft.com/office/drawing/2014/main" id="{AC577FA9-8DFF-4094-92E6-2675DEE2FA72}"/>
            </a:ext>
          </a:extLst>
        </xdr:cNvPr>
        <xdr:cNvCxnSpPr/>
      </xdr:nvCxnSpPr>
      <xdr:spPr>
        <a:xfrm>
          <a:off x="10960100" y="93154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630" name="テキスト ボックス 629">
          <a:extLst>
            <a:ext uri="{FF2B5EF4-FFF2-40B4-BE49-F238E27FC236}">
              <a16:creationId xmlns:a16="http://schemas.microsoft.com/office/drawing/2014/main" id="{40C9CEBD-FBD6-4C7E-A721-BF9EA7581C78}"/>
            </a:ext>
          </a:extLst>
        </xdr:cNvPr>
        <xdr:cNvSpPr txBox="1"/>
      </xdr:nvSpPr>
      <xdr:spPr>
        <a:xfrm>
          <a:off x="10602761" y="91770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1" name="直線コネクタ 630">
          <a:extLst>
            <a:ext uri="{FF2B5EF4-FFF2-40B4-BE49-F238E27FC236}">
              <a16:creationId xmlns:a16="http://schemas.microsoft.com/office/drawing/2014/main" id="{CEDAC0C6-357D-4730-8A77-72B5A216FE18}"/>
            </a:ext>
          </a:extLst>
        </xdr:cNvPr>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632" name="テキスト ボックス 631">
          <a:extLst>
            <a:ext uri="{FF2B5EF4-FFF2-40B4-BE49-F238E27FC236}">
              <a16:creationId xmlns:a16="http://schemas.microsoft.com/office/drawing/2014/main" id="{4A8FDBF3-7C70-4F31-AF7E-8FAA22116667}"/>
            </a:ext>
          </a:extLst>
        </xdr:cNvPr>
        <xdr:cNvSpPr txBox="1"/>
      </xdr:nvSpPr>
      <xdr:spPr>
        <a:xfrm>
          <a:off x="10666881" y="88036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33" name="【保健センター・保健所】&#10;有形固定資産減価償却率グラフ枠">
          <a:extLst>
            <a:ext uri="{FF2B5EF4-FFF2-40B4-BE49-F238E27FC236}">
              <a16:creationId xmlns:a16="http://schemas.microsoft.com/office/drawing/2014/main" id="{CD9DE3E9-645F-4C1C-A56B-0B0BB59BB193}"/>
            </a:ext>
          </a:extLst>
        </xdr:cNvPr>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116205</xdr:rowOff>
    </xdr:from>
    <xdr:to>
      <xdr:col>85</xdr:col>
      <xdr:colOff>126364</xdr:colOff>
      <xdr:row>64</xdr:row>
      <xdr:rowOff>47625</xdr:rowOff>
    </xdr:to>
    <xdr:cxnSp macro="">
      <xdr:nvCxnSpPr>
        <xdr:cNvPr id="634" name="直線コネクタ 633">
          <a:extLst>
            <a:ext uri="{FF2B5EF4-FFF2-40B4-BE49-F238E27FC236}">
              <a16:creationId xmlns:a16="http://schemas.microsoft.com/office/drawing/2014/main" id="{0F531D64-C4FC-46F9-AB0E-1FEE237EDA0F}"/>
            </a:ext>
          </a:extLst>
        </xdr:cNvPr>
        <xdr:cNvCxnSpPr/>
      </xdr:nvCxnSpPr>
      <xdr:spPr>
        <a:xfrm flipV="1">
          <a:off x="14375764" y="9336405"/>
          <a:ext cx="0" cy="14401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51452</xdr:rowOff>
    </xdr:from>
    <xdr:ext cx="405111" cy="259045"/>
    <xdr:sp macro="" textlink="">
      <xdr:nvSpPr>
        <xdr:cNvPr id="635" name="【保健センター・保健所】&#10;有形固定資産減価償却率最小値テキスト">
          <a:extLst>
            <a:ext uri="{FF2B5EF4-FFF2-40B4-BE49-F238E27FC236}">
              <a16:creationId xmlns:a16="http://schemas.microsoft.com/office/drawing/2014/main" id="{D5A757BB-37A0-43DB-8B29-B50E76315917}"/>
            </a:ext>
          </a:extLst>
        </xdr:cNvPr>
        <xdr:cNvSpPr txBox="1"/>
      </xdr:nvSpPr>
      <xdr:spPr>
        <a:xfrm>
          <a:off x="14414500" y="107804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47625</xdr:rowOff>
    </xdr:from>
    <xdr:to>
      <xdr:col>86</xdr:col>
      <xdr:colOff>25400</xdr:colOff>
      <xdr:row>64</xdr:row>
      <xdr:rowOff>47625</xdr:rowOff>
    </xdr:to>
    <xdr:cxnSp macro="">
      <xdr:nvCxnSpPr>
        <xdr:cNvPr id="636" name="直線コネクタ 635">
          <a:extLst>
            <a:ext uri="{FF2B5EF4-FFF2-40B4-BE49-F238E27FC236}">
              <a16:creationId xmlns:a16="http://schemas.microsoft.com/office/drawing/2014/main" id="{C337D2F2-D92B-41F5-841A-88C286B9B716}"/>
            </a:ext>
          </a:extLst>
        </xdr:cNvPr>
        <xdr:cNvCxnSpPr/>
      </xdr:nvCxnSpPr>
      <xdr:spPr>
        <a:xfrm>
          <a:off x="14287500" y="1077658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62882</xdr:rowOff>
    </xdr:from>
    <xdr:ext cx="405111" cy="259045"/>
    <xdr:sp macro="" textlink="">
      <xdr:nvSpPr>
        <xdr:cNvPr id="637" name="【保健センター・保健所】&#10;有形固定資産減価償却率最大値テキスト">
          <a:extLst>
            <a:ext uri="{FF2B5EF4-FFF2-40B4-BE49-F238E27FC236}">
              <a16:creationId xmlns:a16="http://schemas.microsoft.com/office/drawing/2014/main" id="{36F7243F-B992-4EC6-B601-DBFA5813A158}"/>
            </a:ext>
          </a:extLst>
        </xdr:cNvPr>
        <xdr:cNvSpPr txBox="1"/>
      </xdr:nvSpPr>
      <xdr:spPr>
        <a:xfrm>
          <a:off x="14414500" y="91154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116205</xdr:rowOff>
    </xdr:from>
    <xdr:to>
      <xdr:col>86</xdr:col>
      <xdr:colOff>25400</xdr:colOff>
      <xdr:row>55</xdr:row>
      <xdr:rowOff>116205</xdr:rowOff>
    </xdr:to>
    <xdr:cxnSp macro="">
      <xdr:nvCxnSpPr>
        <xdr:cNvPr id="638" name="直線コネクタ 637">
          <a:extLst>
            <a:ext uri="{FF2B5EF4-FFF2-40B4-BE49-F238E27FC236}">
              <a16:creationId xmlns:a16="http://schemas.microsoft.com/office/drawing/2014/main" id="{FDBD62D6-0F91-47BE-82EA-CFEB210F85D8}"/>
            </a:ext>
          </a:extLst>
        </xdr:cNvPr>
        <xdr:cNvCxnSpPr/>
      </xdr:nvCxnSpPr>
      <xdr:spPr>
        <a:xfrm>
          <a:off x="14287500" y="933640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106697</xdr:rowOff>
    </xdr:from>
    <xdr:ext cx="405111" cy="259045"/>
    <xdr:sp macro="" textlink="">
      <xdr:nvSpPr>
        <xdr:cNvPr id="639" name="【保健センター・保健所】&#10;有形固定資産減価償却率平均値テキスト">
          <a:extLst>
            <a:ext uri="{FF2B5EF4-FFF2-40B4-BE49-F238E27FC236}">
              <a16:creationId xmlns:a16="http://schemas.microsoft.com/office/drawing/2014/main" id="{8D0426BF-9031-448B-A54D-B06C1AEFA30E}"/>
            </a:ext>
          </a:extLst>
        </xdr:cNvPr>
        <xdr:cNvSpPr txBox="1"/>
      </xdr:nvSpPr>
      <xdr:spPr>
        <a:xfrm>
          <a:off x="14414500" y="98298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128270</xdr:rowOff>
    </xdr:from>
    <xdr:to>
      <xdr:col>85</xdr:col>
      <xdr:colOff>177800</xdr:colOff>
      <xdr:row>59</xdr:row>
      <xdr:rowOff>58420</xdr:rowOff>
    </xdr:to>
    <xdr:sp macro="" textlink="">
      <xdr:nvSpPr>
        <xdr:cNvPr id="640" name="フローチャート: 判断 639">
          <a:extLst>
            <a:ext uri="{FF2B5EF4-FFF2-40B4-BE49-F238E27FC236}">
              <a16:creationId xmlns:a16="http://schemas.microsoft.com/office/drawing/2014/main" id="{5C540C53-5B63-44DB-8E24-85D97CEC6B9D}"/>
            </a:ext>
          </a:extLst>
        </xdr:cNvPr>
        <xdr:cNvSpPr/>
      </xdr:nvSpPr>
      <xdr:spPr>
        <a:xfrm>
          <a:off x="14325600" y="9851390"/>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58</xdr:row>
      <xdr:rowOff>36830</xdr:rowOff>
    </xdr:from>
    <xdr:to>
      <xdr:col>81</xdr:col>
      <xdr:colOff>101600</xdr:colOff>
      <xdr:row>58</xdr:row>
      <xdr:rowOff>138430</xdr:rowOff>
    </xdr:to>
    <xdr:sp macro="" textlink="">
      <xdr:nvSpPr>
        <xdr:cNvPr id="641" name="フローチャート: 判断 640">
          <a:extLst>
            <a:ext uri="{FF2B5EF4-FFF2-40B4-BE49-F238E27FC236}">
              <a16:creationId xmlns:a16="http://schemas.microsoft.com/office/drawing/2014/main" id="{9AA91785-BC4E-4A80-804A-8D3610CB42E9}"/>
            </a:ext>
          </a:extLst>
        </xdr:cNvPr>
        <xdr:cNvSpPr/>
      </xdr:nvSpPr>
      <xdr:spPr>
        <a:xfrm>
          <a:off x="13578840" y="9759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69215</xdr:rowOff>
    </xdr:from>
    <xdr:to>
      <xdr:col>76</xdr:col>
      <xdr:colOff>165100</xdr:colOff>
      <xdr:row>58</xdr:row>
      <xdr:rowOff>170815</xdr:rowOff>
    </xdr:to>
    <xdr:sp macro="" textlink="">
      <xdr:nvSpPr>
        <xdr:cNvPr id="642" name="フローチャート: 判断 641">
          <a:extLst>
            <a:ext uri="{FF2B5EF4-FFF2-40B4-BE49-F238E27FC236}">
              <a16:creationId xmlns:a16="http://schemas.microsoft.com/office/drawing/2014/main" id="{E02007A5-08C3-42BD-864C-58B81C0261B3}"/>
            </a:ext>
          </a:extLst>
        </xdr:cNvPr>
        <xdr:cNvSpPr/>
      </xdr:nvSpPr>
      <xdr:spPr>
        <a:xfrm>
          <a:off x="12804140" y="9792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52070</xdr:rowOff>
    </xdr:from>
    <xdr:to>
      <xdr:col>72</xdr:col>
      <xdr:colOff>38100</xdr:colOff>
      <xdr:row>58</xdr:row>
      <xdr:rowOff>153670</xdr:rowOff>
    </xdr:to>
    <xdr:sp macro="" textlink="">
      <xdr:nvSpPr>
        <xdr:cNvPr id="643" name="フローチャート: 判断 642">
          <a:extLst>
            <a:ext uri="{FF2B5EF4-FFF2-40B4-BE49-F238E27FC236}">
              <a16:creationId xmlns:a16="http://schemas.microsoft.com/office/drawing/2014/main" id="{A477D808-3A61-497B-9554-C8E1AEA907F2}"/>
            </a:ext>
          </a:extLst>
        </xdr:cNvPr>
        <xdr:cNvSpPr/>
      </xdr:nvSpPr>
      <xdr:spPr>
        <a:xfrm>
          <a:off x="12029440" y="977519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25400</xdr:rowOff>
    </xdr:from>
    <xdr:to>
      <xdr:col>67</xdr:col>
      <xdr:colOff>101600</xdr:colOff>
      <xdr:row>58</xdr:row>
      <xdr:rowOff>127000</xdr:rowOff>
    </xdr:to>
    <xdr:sp macro="" textlink="">
      <xdr:nvSpPr>
        <xdr:cNvPr id="644" name="フローチャート: 判断 643">
          <a:extLst>
            <a:ext uri="{FF2B5EF4-FFF2-40B4-BE49-F238E27FC236}">
              <a16:creationId xmlns:a16="http://schemas.microsoft.com/office/drawing/2014/main" id="{2D2AC59B-B8FA-40BE-9D00-793DB852D42A}"/>
            </a:ext>
          </a:extLst>
        </xdr:cNvPr>
        <xdr:cNvSpPr/>
      </xdr:nvSpPr>
      <xdr:spPr>
        <a:xfrm>
          <a:off x="11231880" y="9748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5" name="テキスト ボックス 644">
          <a:extLst>
            <a:ext uri="{FF2B5EF4-FFF2-40B4-BE49-F238E27FC236}">
              <a16:creationId xmlns:a16="http://schemas.microsoft.com/office/drawing/2014/main" id="{85FA0DF6-5870-4CAB-9019-42959695BC2B}"/>
            </a:ext>
          </a:extLst>
        </xdr:cNvPr>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6" name="テキスト ボックス 645">
          <a:extLst>
            <a:ext uri="{FF2B5EF4-FFF2-40B4-BE49-F238E27FC236}">
              <a16:creationId xmlns:a16="http://schemas.microsoft.com/office/drawing/2014/main" id="{C4094E98-3027-4ECB-8F7B-BB7E40A669BF}"/>
            </a:ext>
          </a:extLst>
        </xdr:cNvPr>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7" name="テキスト ボックス 646">
          <a:extLst>
            <a:ext uri="{FF2B5EF4-FFF2-40B4-BE49-F238E27FC236}">
              <a16:creationId xmlns:a16="http://schemas.microsoft.com/office/drawing/2014/main" id="{E6EA757D-D4C7-4274-AF7D-228CB4B78203}"/>
            </a:ext>
          </a:extLst>
        </xdr:cNvPr>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8" name="テキスト ボックス 647">
          <a:extLst>
            <a:ext uri="{FF2B5EF4-FFF2-40B4-BE49-F238E27FC236}">
              <a16:creationId xmlns:a16="http://schemas.microsoft.com/office/drawing/2014/main" id="{B67DBC16-2E11-4EC0-972F-96E455CADDFC}"/>
            </a:ext>
          </a:extLst>
        </xdr:cNvPr>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9" name="テキスト ボックス 648">
          <a:extLst>
            <a:ext uri="{FF2B5EF4-FFF2-40B4-BE49-F238E27FC236}">
              <a16:creationId xmlns:a16="http://schemas.microsoft.com/office/drawing/2014/main" id="{13A56C7E-884A-477E-A5E9-BC37BF73A5E0}"/>
            </a:ext>
          </a:extLst>
        </xdr:cNvPr>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84455</xdr:rowOff>
    </xdr:from>
    <xdr:to>
      <xdr:col>85</xdr:col>
      <xdr:colOff>177800</xdr:colOff>
      <xdr:row>58</xdr:row>
      <xdr:rowOff>14605</xdr:rowOff>
    </xdr:to>
    <xdr:sp macro="" textlink="">
      <xdr:nvSpPr>
        <xdr:cNvPr id="650" name="楕円 649">
          <a:extLst>
            <a:ext uri="{FF2B5EF4-FFF2-40B4-BE49-F238E27FC236}">
              <a16:creationId xmlns:a16="http://schemas.microsoft.com/office/drawing/2014/main" id="{270DC022-AA0A-47EC-816A-ADA3D83C1C79}"/>
            </a:ext>
          </a:extLst>
        </xdr:cNvPr>
        <xdr:cNvSpPr/>
      </xdr:nvSpPr>
      <xdr:spPr>
        <a:xfrm>
          <a:off x="14325600" y="9639935"/>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56</xdr:row>
      <xdr:rowOff>107332</xdr:rowOff>
    </xdr:from>
    <xdr:ext cx="405111" cy="259045"/>
    <xdr:sp macro="" textlink="">
      <xdr:nvSpPr>
        <xdr:cNvPr id="651" name="【保健センター・保健所】&#10;有形固定資産減価償却率該当値テキスト">
          <a:extLst>
            <a:ext uri="{FF2B5EF4-FFF2-40B4-BE49-F238E27FC236}">
              <a16:creationId xmlns:a16="http://schemas.microsoft.com/office/drawing/2014/main" id="{3AF96A90-8D6C-490B-8DF7-570CCDB94CE8}"/>
            </a:ext>
          </a:extLst>
        </xdr:cNvPr>
        <xdr:cNvSpPr txBox="1"/>
      </xdr:nvSpPr>
      <xdr:spPr>
        <a:xfrm>
          <a:off x="14414500" y="94951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156845</xdr:rowOff>
    </xdr:from>
    <xdr:to>
      <xdr:col>81</xdr:col>
      <xdr:colOff>101600</xdr:colOff>
      <xdr:row>58</xdr:row>
      <xdr:rowOff>86995</xdr:rowOff>
    </xdr:to>
    <xdr:sp macro="" textlink="">
      <xdr:nvSpPr>
        <xdr:cNvPr id="652" name="楕円 651">
          <a:extLst>
            <a:ext uri="{FF2B5EF4-FFF2-40B4-BE49-F238E27FC236}">
              <a16:creationId xmlns:a16="http://schemas.microsoft.com/office/drawing/2014/main" id="{E8165C7B-A051-42F6-B0AE-F64810538B87}"/>
            </a:ext>
          </a:extLst>
        </xdr:cNvPr>
        <xdr:cNvSpPr/>
      </xdr:nvSpPr>
      <xdr:spPr>
        <a:xfrm>
          <a:off x="13578840" y="971232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57</xdr:row>
      <xdr:rowOff>135255</xdr:rowOff>
    </xdr:from>
    <xdr:to>
      <xdr:col>85</xdr:col>
      <xdr:colOff>127000</xdr:colOff>
      <xdr:row>58</xdr:row>
      <xdr:rowOff>36195</xdr:rowOff>
    </xdr:to>
    <xdr:cxnSp macro="">
      <xdr:nvCxnSpPr>
        <xdr:cNvPr id="653" name="直線コネクタ 652">
          <a:extLst>
            <a:ext uri="{FF2B5EF4-FFF2-40B4-BE49-F238E27FC236}">
              <a16:creationId xmlns:a16="http://schemas.microsoft.com/office/drawing/2014/main" id="{F15C1787-C556-4F4C-BE89-93209ECFDE96}"/>
            </a:ext>
          </a:extLst>
        </xdr:cNvPr>
        <xdr:cNvCxnSpPr/>
      </xdr:nvCxnSpPr>
      <xdr:spPr>
        <a:xfrm flipV="1">
          <a:off x="13629640" y="9690735"/>
          <a:ext cx="74676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114935</xdr:rowOff>
    </xdr:from>
    <xdr:to>
      <xdr:col>76</xdr:col>
      <xdr:colOff>165100</xdr:colOff>
      <xdr:row>58</xdr:row>
      <xdr:rowOff>45085</xdr:rowOff>
    </xdr:to>
    <xdr:sp macro="" textlink="">
      <xdr:nvSpPr>
        <xdr:cNvPr id="654" name="楕円 653">
          <a:extLst>
            <a:ext uri="{FF2B5EF4-FFF2-40B4-BE49-F238E27FC236}">
              <a16:creationId xmlns:a16="http://schemas.microsoft.com/office/drawing/2014/main" id="{ED1D1B55-3CCB-4991-95FB-7A2EAB244BDD}"/>
            </a:ext>
          </a:extLst>
        </xdr:cNvPr>
        <xdr:cNvSpPr/>
      </xdr:nvSpPr>
      <xdr:spPr>
        <a:xfrm>
          <a:off x="12804140" y="967041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165735</xdr:rowOff>
    </xdr:from>
    <xdr:to>
      <xdr:col>81</xdr:col>
      <xdr:colOff>50800</xdr:colOff>
      <xdr:row>58</xdr:row>
      <xdr:rowOff>36195</xdr:rowOff>
    </xdr:to>
    <xdr:cxnSp macro="">
      <xdr:nvCxnSpPr>
        <xdr:cNvPr id="655" name="直線コネクタ 654">
          <a:extLst>
            <a:ext uri="{FF2B5EF4-FFF2-40B4-BE49-F238E27FC236}">
              <a16:creationId xmlns:a16="http://schemas.microsoft.com/office/drawing/2014/main" id="{59A900BD-92D7-4577-B4F8-2713F3D2283D}"/>
            </a:ext>
          </a:extLst>
        </xdr:cNvPr>
        <xdr:cNvCxnSpPr/>
      </xdr:nvCxnSpPr>
      <xdr:spPr>
        <a:xfrm>
          <a:off x="12854940" y="9721215"/>
          <a:ext cx="7747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73025</xdr:rowOff>
    </xdr:from>
    <xdr:to>
      <xdr:col>72</xdr:col>
      <xdr:colOff>38100</xdr:colOff>
      <xdr:row>58</xdr:row>
      <xdr:rowOff>3175</xdr:rowOff>
    </xdr:to>
    <xdr:sp macro="" textlink="">
      <xdr:nvSpPr>
        <xdr:cNvPr id="656" name="楕円 655">
          <a:extLst>
            <a:ext uri="{FF2B5EF4-FFF2-40B4-BE49-F238E27FC236}">
              <a16:creationId xmlns:a16="http://schemas.microsoft.com/office/drawing/2014/main" id="{2C7A6169-1088-4B24-BA48-1725CC2C3CD6}"/>
            </a:ext>
          </a:extLst>
        </xdr:cNvPr>
        <xdr:cNvSpPr/>
      </xdr:nvSpPr>
      <xdr:spPr>
        <a:xfrm>
          <a:off x="12029440" y="962850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57</xdr:row>
      <xdr:rowOff>123825</xdr:rowOff>
    </xdr:from>
    <xdr:to>
      <xdr:col>76</xdr:col>
      <xdr:colOff>114300</xdr:colOff>
      <xdr:row>57</xdr:row>
      <xdr:rowOff>165735</xdr:rowOff>
    </xdr:to>
    <xdr:cxnSp macro="">
      <xdr:nvCxnSpPr>
        <xdr:cNvPr id="657" name="直線コネクタ 656">
          <a:extLst>
            <a:ext uri="{FF2B5EF4-FFF2-40B4-BE49-F238E27FC236}">
              <a16:creationId xmlns:a16="http://schemas.microsoft.com/office/drawing/2014/main" id="{292F241C-677F-4F4E-A019-9589AA4302A6}"/>
            </a:ext>
          </a:extLst>
        </xdr:cNvPr>
        <xdr:cNvCxnSpPr/>
      </xdr:nvCxnSpPr>
      <xdr:spPr>
        <a:xfrm>
          <a:off x="12072620" y="9679305"/>
          <a:ext cx="78232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57</xdr:row>
      <xdr:rowOff>31115</xdr:rowOff>
    </xdr:from>
    <xdr:to>
      <xdr:col>67</xdr:col>
      <xdr:colOff>101600</xdr:colOff>
      <xdr:row>57</xdr:row>
      <xdr:rowOff>132715</xdr:rowOff>
    </xdr:to>
    <xdr:sp macro="" textlink="">
      <xdr:nvSpPr>
        <xdr:cNvPr id="658" name="楕円 657">
          <a:extLst>
            <a:ext uri="{FF2B5EF4-FFF2-40B4-BE49-F238E27FC236}">
              <a16:creationId xmlns:a16="http://schemas.microsoft.com/office/drawing/2014/main" id="{EE7AC5FA-0363-465F-9665-A977731CEC5E}"/>
            </a:ext>
          </a:extLst>
        </xdr:cNvPr>
        <xdr:cNvSpPr/>
      </xdr:nvSpPr>
      <xdr:spPr>
        <a:xfrm>
          <a:off x="11231880" y="9586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57</xdr:row>
      <xdr:rowOff>81915</xdr:rowOff>
    </xdr:from>
    <xdr:to>
      <xdr:col>71</xdr:col>
      <xdr:colOff>177800</xdr:colOff>
      <xdr:row>57</xdr:row>
      <xdr:rowOff>123825</xdr:rowOff>
    </xdr:to>
    <xdr:cxnSp macro="">
      <xdr:nvCxnSpPr>
        <xdr:cNvPr id="659" name="直線コネクタ 658">
          <a:extLst>
            <a:ext uri="{FF2B5EF4-FFF2-40B4-BE49-F238E27FC236}">
              <a16:creationId xmlns:a16="http://schemas.microsoft.com/office/drawing/2014/main" id="{B1703BB9-9BDB-4F6C-88CF-D58C4A0E4D51}"/>
            </a:ext>
          </a:extLst>
        </xdr:cNvPr>
        <xdr:cNvCxnSpPr/>
      </xdr:nvCxnSpPr>
      <xdr:spPr>
        <a:xfrm>
          <a:off x="11282680" y="9637395"/>
          <a:ext cx="78994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129557</xdr:rowOff>
    </xdr:from>
    <xdr:ext cx="405111" cy="259045"/>
    <xdr:sp macro="" textlink="">
      <xdr:nvSpPr>
        <xdr:cNvPr id="660" name="n_1aveValue【保健センター・保健所】&#10;有形固定資産減価償却率">
          <a:extLst>
            <a:ext uri="{FF2B5EF4-FFF2-40B4-BE49-F238E27FC236}">
              <a16:creationId xmlns:a16="http://schemas.microsoft.com/office/drawing/2014/main" id="{1D915546-826F-4FB9-A53D-6BA49E66EE08}"/>
            </a:ext>
          </a:extLst>
        </xdr:cNvPr>
        <xdr:cNvSpPr txBox="1"/>
      </xdr:nvSpPr>
      <xdr:spPr>
        <a:xfrm>
          <a:off x="13437244" y="9852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161942</xdr:rowOff>
    </xdr:from>
    <xdr:ext cx="405111" cy="259045"/>
    <xdr:sp macro="" textlink="">
      <xdr:nvSpPr>
        <xdr:cNvPr id="661" name="n_2aveValue【保健センター・保健所】&#10;有形固定資産減価償却率">
          <a:extLst>
            <a:ext uri="{FF2B5EF4-FFF2-40B4-BE49-F238E27FC236}">
              <a16:creationId xmlns:a16="http://schemas.microsoft.com/office/drawing/2014/main" id="{280DB28B-B2E6-44DB-8A9B-B59209D7362D}"/>
            </a:ext>
          </a:extLst>
        </xdr:cNvPr>
        <xdr:cNvSpPr txBox="1"/>
      </xdr:nvSpPr>
      <xdr:spPr>
        <a:xfrm>
          <a:off x="12675244" y="98850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144797</xdr:rowOff>
    </xdr:from>
    <xdr:ext cx="405111" cy="259045"/>
    <xdr:sp macro="" textlink="">
      <xdr:nvSpPr>
        <xdr:cNvPr id="662" name="n_3aveValue【保健センター・保健所】&#10;有形固定資産減価償却率">
          <a:extLst>
            <a:ext uri="{FF2B5EF4-FFF2-40B4-BE49-F238E27FC236}">
              <a16:creationId xmlns:a16="http://schemas.microsoft.com/office/drawing/2014/main" id="{EE1DB8F0-7BA6-4E4C-B3AF-B88CB36E92FF}"/>
            </a:ext>
          </a:extLst>
        </xdr:cNvPr>
        <xdr:cNvSpPr txBox="1"/>
      </xdr:nvSpPr>
      <xdr:spPr>
        <a:xfrm>
          <a:off x="11900544" y="98679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118127</xdr:rowOff>
    </xdr:from>
    <xdr:ext cx="405111" cy="259045"/>
    <xdr:sp macro="" textlink="">
      <xdr:nvSpPr>
        <xdr:cNvPr id="663" name="n_4aveValue【保健センター・保健所】&#10;有形固定資産減価償却率">
          <a:extLst>
            <a:ext uri="{FF2B5EF4-FFF2-40B4-BE49-F238E27FC236}">
              <a16:creationId xmlns:a16="http://schemas.microsoft.com/office/drawing/2014/main" id="{BE881DFC-A5DE-4FC8-8A82-0ACEB4F03820}"/>
            </a:ext>
          </a:extLst>
        </xdr:cNvPr>
        <xdr:cNvSpPr txBox="1"/>
      </xdr:nvSpPr>
      <xdr:spPr>
        <a:xfrm>
          <a:off x="11102984" y="9841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56</xdr:row>
      <xdr:rowOff>103522</xdr:rowOff>
    </xdr:from>
    <xdr:ext cx="405111" cy="259045"/>
    <xdr:sp macro="" textlink="">
      <xdr:nvSpPr>
        <xdr:cNvPr id="664" name="n_1mainValue【保健センター・保健所】&#10;有形固定資産減価償却率">
          <a:extLst>
            <a:ext uri="{FF2B5EF4-FFF2-40B4-BE49-F238E27FC236}">
              <a16:creationId xmlns:a16="http://schemas.microsoft.com/office/drawing/2014/main" id="{2701A801-0565-4F4F-8461-EA21CA3F9DC0}"/>
            </a:ext>
          </a:extLst>
        </xdr:cNvPr>
        <xdr:cNvSpPr txBox="1"/>
      </xdr:nvSpPr>
      <xdr:spPr>
        <a:xfrm>
          <a:off x="13437244" y="94913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56</xdr:row>
      <xdr:rowOff>61612</xdr:rowOff>
    </xdr:from>
    <xdr:ext cx="405111" cy="259045"/>
    <xdr:sp macro="" textlink="">
      <xdr:nvSpPr>
        <xdr:cNvPr id="665" name="n_2mainValue【保健センター・保健所】&#10;有形固定資産減価償却率">
          <a:extLst>
            <a:ext uri="{FF2B5EF4-FFF2-40B4-BE49-F238E27FC236}">
              <a16:creationId xmlns:a16="http://schemas.microsoft.com/office/drawing/2014/main" id="{C1210023-579D-4691-A3C1-E887F9DB14DE}"/>
            </a:ext>
          </a:extLst>
        </xdr:cNvPr>
        <xdr:cNvSpPr txBox="1"/>
      </xdr:nvSpPr>
      <xdr:spPr>
        <a:xfrm>
          <a:off x="12675244" y="94494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56</xdr:row>
      <xdr:rowOff>19702</xdr:rowOff>
    </xdr:from>
    <xdr:ext cx="405111" cy="259045"/>
    <xdr:sp macro="" textlink="">
      <xdr:nvSpPr>
        <xdr:cNvPr id="666" name="n_3mainValue【保健センター・保健所】&#10;有形固定資産減価償却率">
          <a:extLst>
            <a:ext uri="{FF2B5EF4-FFF2-40B4-BE49-F238E27FC236}">
              <a16:creationId xmlns:a16="http://schemas.microsoft.com/office/drawing/2014/main" id="{CB5AB467-43E4-4711-8653-1580EA43186B}"/>
            </a:ext>
          </a:extLst>
        </xdr:cNvPr>
        <xdr:cNvSpPr txBox="1"/>
      </xdr:nvSpPr>
      <xdr:spPr>
        <a:xfrm>
          <a:off x="11900544" y="9407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55</xdr:row>
      <xdr:rowOff>149242</xdr:rowOff>
    </xdr:from>
    <xdr:ext cx="405111" cy="259045"/>
    <xdr:sp macro="" textlink="">
      <xdr:nvSpPr>
        <xdr:cNvPr id="667" name="n_4mainValue【保健センター・保健所】&#10;有形固定資産減価償却率">
          <a:extLst>
            <a:ext uri="{FF2B5EF4-FFF2-40B4-BE49-F238E27FC236}">
              <a16:creationId xmlns:a16="http://schemas.microsoft.com/office/drawing/2014/main" id="{8F1F9823-7474-45AD-AC12-729F4CFA48DD}"/>
            </a:ext>
          </a:extLst>
        </xdr:cNvPr>
        <xdr:cNvSpPr txBox="1"/>
      </xdr:nvSpPr>
      <xdr:spPr>
        <a:xfrm>
          <a:off x="11102984" y="93694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8" name="正方形/長方形 667">
          <a:extLst>
            <a:ext uri="{FF2B5EF4-FFF2-40B4-BE49-F238E27FC236}">
              <a16:creationId xmlns:a16="http://schemas.microsoft.com/office/drawing/2014/main" id="{F4FF12BD-A12F-41F9-80B0-8464FA57591F}"/>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9" name="正方形/長方形 668">
          <a:extLst>
            <a:ext uri="{FF2B5EF4-FFF2-40B4-BE49-F238E27FC236}">
              <a16:creationId xmlns:a16="http://schemas.microsoft.com/office/drawing/2014/main" id="{FBDF5E96-E2BA-4491-B458-B564073240F6}"/>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70" name="正方形/長方形 669">
          <a:extLst>
            <a:ext uri="{FF2B5EF4-FFF2-40B4-BE49-F238E27FC236}">
              <a16:creationId xmlns:a16="http://schemas.microsoft.com/office/drawing/2014/main" id="{E31F5A73-279C-42B9-AD31-8F8D8F53B4A6}"/>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71" name="正方形/長方形 670">
          <a:extLst>
            <a:ext uri="{FF2B5EF4-FFF2-40B4-BE49-F238E27FC236}">
              <a16:creationId xmlns:a16="http://schemas.microsoft.com/office/drawing/2014/main" id="{E85C9EB4-B2CD-427F-BEB2-680F76FA6820}"/>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2" name="正方形/長方形 671">
          <a:extLst>
            <a:ext uri="{FF2B5EF4-FFF2-40B4-BE49-F238E27FC236}">
              <a16:creationId xmlns:a16="http://schemas.microsoft.com/office/drawing/2014/main" id="{84300FA4-1758-41E4-9435-D0E92F025355}"/>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3" name="正方形/長方形 672">
          <a:extLst>
            <a:ext uri="{FF2B5EF4-FFF2-40B4-BE49-F238E27FC236}">
              <a16:creationId xmlns:a16="http://schemas.microsoft.com/office/drawing/2014/main" id="{D513EDD9-9211-4ACE-A5CA-BD3091DFA70E}"/>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4" name="正方形/長方形 673">
          <a:extLst>
            <a:ext uri="{FF2B5EF4-FFF2-40B4-BE49-F238E27FC236}">
              <a16:creationId xmlns:a16="http://schemas.microsoft.com/office/drawing/2014/main" id="{74D4973D-76A4-43CC-BDD4-2F5D1DA3012F}"/>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5" name="正方形/長方形 674">
          <a:extLst>
            <a:ext uri="{FF2B5EF4-FFF2-40B4-BE49-F238E27FC236}">
              <a16:creationId xmlns:a16="http://schemas.microsoft.com/office/drawing/2014/main" id="{BBF669D6-4B19-422C-8B6A-8FDD5AF1CA45}"/>
            </a:ext>
          </a:extLst>
        </xdr:cNvPr>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6" name="テキスト ボックス 675">
          <a:extLst>
            <a:ext uri="{FF2B5EF4-FFF2-40B4-BE49-F238E27FC236}">
              <a16:creationId xmlns:a16="http://schemas.microsoft.com/office/drawing/2014/main" id="{A6AE0F92-65A2-4555-9213-1B315F76D99A}"/>
            </a:ext>
          </a:extLst>
        </xdr:cNvPr>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7" name="直線コネクタ 676">
          <a:extLst>
            <a:ext uri="{FF2B5EF4-FFF2-40B4-BE49-F238E27FC236}">
              <a16:creationId xmlns:a16="http://schemas.microsoft.com/office/drawing/2014/main" id="{28280ED0-96FD-4209-B6BF-FDDF9913ACC0}"/>
            </a:ext>
          </a:extLst>
        </xdr:cNvPr>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78" name="直線コネクタ 677">
          <a:extLst>
            <a:ext uri="{FF2B5EF4-FFF2-40B4-BE49-F238E27FC236}">
              <a16:creationId xmlns:a16="http://schemas.microsoft.com/office/drawing/2014/main" id="{20E212E5-8710-4AF1-AB57-9B2253E405F1}"/>
            </a:ext>
          </a:extLst>
        </xdr:cNvPr>
        <xdr:cNvCxnSpPr/>
      </xdr:nvCxnSpPr>
      <xdr:spPr>
        <a:xfrm>
          <a:off x="16093440" y="10805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79" name="テキスト ボックス 678">
          <a:extLst>
            <a:ext uri="{FF2B5EF4-FFF2-40B4-BE49-F238E27FC236}">
              <a16:creationId xmlns:a16="http://schemas.microsoft.com/office/drawing/2014/main" id="{8D1DE944-2F53-4979-9884-76B3CA4FC857}"/>
            </a:ext>
          </a:extLst>
        </xdr:cNvPr>
        <xdr:cNvSpPr txBox="1"/>
      </xdr:nvSpPr>
      <xdr:spPr>
        <a:xfrm>
          <a:off x="1569484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80" name="直線コネクタ 679">
          <a:extLst>
            <a:ext uri="{FF2B5EF4-FFF2-40B4-BE49-F238E27FC236}">
              <a16:creationId xmlns:a16="http://schemas.microsoft.com/office/drawing/2014/main" id="{C4E0011A-9B2E-46CF-8A24-8B01254D61CC}"/>
            </a:ext>
          </a:extLst>
        </xdr:cNvPr>
        <xdr:cNvCxnSpPr/>
      </xdr:nvCxnSpPr>
      <xdr:spPr>
        <a:xfrm>
          <a:off x="16093440" y="104317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81" name="テキスト ボックス 680">
          <a:extLst>
            <a:ext uri="{FF2B5EF4-FFF2-40B4-BE49-F238E27FC236}">
              <a16:creationId xmlns:a16="http://schemas.microsoft.com/office/drawing/2014/main" id="{9FAABC62-C99D-4FE3-9868-D3B354D61B46}"/>
            </a:ext>
          </a:extLst>
        </xdr:cNvPr>
        <xdr:cNvSpPr txBox="1"/>
      </xdr:nvSpPr>
      <xdr:spPr>
        <a:xfrm>
          <a:off x="15694841" y="102933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82" name="直線コネクタ 681">
          <a:extLst>
            <a:ext uri="{FF2B5EF4-FFF2-40B4-BE49-F238E27FC236}">
              <a16:creationId xmlns:a16="http://schemas.microsoft.com/office/drawing/2014/main" id="{1B9CB5AD-1E2E-4676-98F0-EE9EC03CF1F3}"/>
            </a:ext>
          </a:extLst>
        </xdr:cNvPr>
        <xdr:cNvCxnSpPr/>
      </xdr:nvCxnSpPr>
      <xdr:spPr>
        <a:xfrm>
          <a:off x="1609344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83" name="テキスト ボックス 682">
          <a:extLst>
            <a:ext uri="{FF2B5EF4-FFF2-40B4-BE49-F238E27FC236}">
              <a16:creationId xmlns:a16="http://schemas.microsoft.com/office/drawing/2014/main" id="{1275B57F-5A1A-48CF-9B18-01BC6B6D52E1}"/>
            </a:ext>
          </a:extLst>
        </xdr:cNvPr>
        <xdr:cNvSpPr txBox="1"/>
      </xdr:nvSpPr>
      <xdr:spPr>
        <a:xfrm>
          <a:off x="15694841" y="99199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84" name="直線コネクタ 683">
          <a:extLst>
            <a:ext uri="{FF2B5EF4-FFF2-40B4-BE49-F238E27FC236}">
              <a16:creationId xmlns:a16="http://schemas.microsoft.com/office/drawing/2014/main" id="{5683A582-2CFF-4051-A6CE-0230BD33FB2C}"/>
            </a:ext>
          </a:extLst>
        </xdr:cNvPr>
        <xdr:cNvCxnSpPr/>
      </xdr:nvCxnSpPr>
      <xdr:spPr>
        <a:xfrm>
          <a:off x="16093440" y="9688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85" name="テキスト ボックス 684">
          <a:extLst>
            <a:ext uri="{FF2B5EF4-FFF2-40B4-BE49-F238E27FC236}">
              <a16:creationId xmlns:a16="http://schemas.microsoft.com/office/drawing/2014/main" id="{77F50C38-4AD6-4782-9958-5D2E0BF6DB12}"/>
            </a:ext>
          </a:extLst>
        </xdr:cNvPr>
        <xdr:cNvSpPr txBox="1"/>
      </xdr:nvSpPr>
      <xdr:spPr>
        <a:xfrm>
          <a:off x="15694841" y="95504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86" name="直線コネクタ 685">
          <a:extLst>
            <a:ext uri="{FF2B5EF4-FFF2-40B4-BE49-F238E27FC236}">
              <a16:creationId xmlns:a16="http://schemas.microsoft.com/office/drawing/2014/main" id="{D817FFA8-4E58-465B-8DB5-11DCA38CD72C}"/>
            </a:ext>
          </a:extLst>
        </xdr:cNvPr>
        <xdr:cNvCxnSpPr/>
      </xdr:nvCxnSpPr>
      <xdr:spPr>
        <a:xfrm>
          <a:off x="16093440" y="93154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87" name="テキスト ボックス 686">
          <a:extLst>
            <a:ext uri="{FF2B5EF4-FFF2-40B4-BE49-F238E27FC236}">
              <a16:creationId xmlns:a16="http://schemas.microsoft.com/office/drawing/2014/main" id="{B6B432E6-9ABC-4D74-A51D-AA6E97806A80}"/>
            </a:ext>
          </a:extLst>
        </xdr:cNvPr>
        <xdr:cNvSpPr txBox="1"/>
      </xdr:nvSpPr>
      <xdr:spPr>
        <a:xfrm>
          <a:off x="15694841" y="91770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8" name="直線コネクタ 687">
          <a:extLst>
            <a:ext uri="{FF2B5EF4-FFF2-40B4-BE49-F238E27FC236}">
              <a16:creationId xmlns:a16="http://schemas.microsoft.com/office/drawing/2014/main" id="{59FF15F1-1085-48C7-9EDD-D7A0B6F6D725}"/>
            </a:ext>
          </a:extLst>
        </xdr:cNvPr>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9" name="テキスト ボックス 688">
          <a:extLst>
            <a:ext uri="{FF2B5EF4-FFF2-40B4-BE49-F238E27FC236}">
              <a16:creationId xmlns:a16="http://schemas.microsoft.com/office/drawing/2014/main" id="{372D636F-57B8-47C2-943B-AF2A832896A0}"/>
            </a:ext>
          </a:extLst>
        </xdr:cNvPr>
        <xdr:cNvSpPr txBox="1"/>
      </xdr:nvSpPr>
      <xdr:spPr>
        <a:xfrm>
          <a:off x="1569484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90" name="【保健センター・保健所】&#10;一人当たり面積グラフ枠">
          <a:extLst>
            <a:ext uri="{FF2B5EF4-FFF2-40B4-BE49-F238E27FC236}">
              <a16:creationId xmlns:a16="http://schemas.microsoft.com/office/drawing/2014/main" id="{C543576A-2921-47A0-9DDE-2C33D19810CE}"/>
            </a:ext>
          </a:extLst>
        </xdr:cNvPr>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38100</xdr:rowOff>
    </xdr:from>
    <xdr:to>
      <xdr:col>116</xdr:col>
      <xdr:colOff>62864</xdr:colOff>
      <xdr:row>63</xdr:row>
      <xdr:rowOff>156210</xdr:rowOff>
    </xdr:to>
    <xdr:cxnSp macro="">
      <xdr:nvCxnSpPr>
        <xdr:cNvPr id="691" name="直線コネクタ 690">
          <a:extLst>
            <a:ext uri="{FF2B5EF4-FFF2-40B4-BE49-F238E27FC236}">
              <a16:creationId xmlns:a16="http://schemas.microsoft.com/office/drawing/2014/main" id="{6CBF1185-15C8-4FFF-B557-928D7F64109B}"/>
            </a:ext>
          </a:extLst>
        </xdr:cNvPr>
        <xdr:cNvCxnSpPr/>
      </xdr:nvCxnSpPr>
      <xdr:spPr>
        <a:xfrm flipV="1">
          <a:off x="19509104" y="9425940"/>
          <a:ext cx="0" cy="12915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160037</xdr:rowOff>
    </xdr:from>
    <xdr:ext cx="469744" cy="259045"/>
    <xdr:sp macro="" textlink="">
      <xdr:nvSpPr>
        <xdr:cNvPr id="692" name="【保健センター・保健所】&#10;一人当たり面積最小値テキスト">
          <a:extLst>
            <a:ext uri="{FF2B5EF4-FFF2-40B4-BE49-F238E27FC236}">
              <a16:creationId xmlns:a16="http://schemas.microsoft.com/office/drawing/2014/main" id="{5D317677-17EF-4087-A80B-8EB09C7E653A}"/>
            </a:ext>
          </a:extLst>
        </xdr:cNvPr>
        <xdr:cNvSpPr txBox="1"/>
      </xdr:nvSpPr>
      <xdr:spPr>
        <a:xfrm>
          <a:off x="19547840" y="10721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156210</xdr:rowOff>
    </xdr:from>
    <xdr:to>
      <xdr:col>116</xdr:col>
      <xdr:colOff>152400</xdr:colOff>
      <xdr:row>63</xdr:row>
      <xdr:rowOff>156210</xdr:rowOff>
    </xdr:to>
    <xdr:cxnSp macro="">
      <xdr:nvCxnSpPr>
        <xdr:cNvPr id="693" name="直線コネクタ 692">
          <a:extLst>
            <a:ext uri="{FF2B5EF4-FFF2-40B4-BE49-F238E27FC236}">
              <a16:creationId xmlns:a16="http://schemas.microsoft.com/office/drawing/2014/main" id="{146125C8-B651-4C26-A1F5-379606F43849}"/>
            </a:ext>
          </a:extLst>
        </xdr:cNvPr>
        <xdr:cNvCxnSpPr/>
      </xdr:nvCxnSpPr>
      <xdr:spPr>
        <a:xfrm>
          <a:off x="19443700" y="107175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156227</xdr:rowOff>
    </xdr:from>
    <xdr:ext cx="469744" cy="259045"/>
    <xdr:sp macro="" textlink="">
      <xdr:nvSpPr>
        <xdr:cNvPr id="694" name="【保健センター・保健所】&#10;一人当たり面積最大値テキスト">
          <a:extLst>
            <a:ext uri="{FF2B5EF4-FFF2-40B4-BE49-F238E27FC236}">
              <a16:creationId xmlns:a16="http://schemas.microsoft.com/office/drawing/2014/main" id="{E8F9225D-8920-404E-A2CD-396DFE133C64}"/>
            </a:ext>
          </a:extLst>
        </xdr:cNvPr>
        <xdr:cNvSpPr txBox="1"/>
      </xdr:nvSpPr>
      <xdr:spPr>
        <a:xfrm>
          <a:off x="19547840" y="9208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38100</xdr:rowOff>
    </xdr:from>
    <xdr:to>
      <xdr:col>116</xdr:col>
      <xdr:colOff>152400</xdr:colOff>
      <xdr:row>56</xdr:row>
      <xdr:rowOff>38100</xdr:rowOff>
    </xdr:to>
    <xdr:cxnSp macro="">
      <xdr:nvCxnSpPr>
        <xdr:cNvPr id="695" name="直線コネクタ 694">
          <a:extLst>
            <a:ext uri="{FF2B5EF4-FFF2-40B4-BE49-F238E27FC236}">
              <a16:creationId xmlns:a16="http://schemas.microsoft.com/office/drawing/2014/main" id="{06B8121F-F094-42CC-9AC1-D48EAB2FDCA1}"/>
            </a:ext>
          </a:extLst>
        </xdr:cNvPr>
        <xdr:cNvCxnSpPr/>
      </xdr:nvCxnSpPr>
      <xdr:spPr>
        <a:xfrm>
          <a:off x="19443700" y="94259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105427</xdr:rowOff>
    </xdr:from>
    <xdr:ext cx="469744" cy="259045"/>
    <xdr:sp macro="" textlink="">
      <xdr:nvSpPr>
        <xdr:cNvPr id="696" name="【保健センター・保健所】&#10;一人当たり面積平均値テキスト">
          <a:extLst>
            <a:ext uri="{FF2B5EF4-FFF2-40B4-BE49-F238E27FC236}">
              <a16:creationId xmlns:a16="http://schemas.microsoft.com/office/drawing/2014/main" id="{E43D9748-3260-4D8D-81D2-CBDBCAA1DDCB}"/>
            </a:ext>
          </a:extLst>
        </xdr:cNvPr>
        <xdr:cNvSpPr txBox="1"/>
      </xdr:nvSpPr>
      <xdr:spPr>
        <a:xfrm>
          <a:off x="19547840" y="101638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82550</xdr:rowOff>
    </xdr:from>
    <xdr:to>
      <xdr:col>116</xdr:col>
      <xdr:colOff>114300</xdr:colOff>
      <xdr:row>62</xdr:row>
      <xdr:rowOff>12700</xdr:rowOff>
    </xdr:to>
    <xdr:sp macro="" textlink="">
      <xdr:nvSpPr>
        <xdr:cNvPr id="697" name="フローチャート: 判断 696">
          <a:extLst>
            <a:ext uri="{FF2B5EF4-FFF2-40B4-BE49-F238E27FC236}">
              <a16:creationId xmlns:a16="http://schemas.microsoft.com/office/drawing/2014/main" id="{596BAF79-8D74-4CF7-8982-43C4FCDB2B48}"/>
            </a:ext>
          </a:extLst>
        </xdr:cNvPr>
        <xdr:cNvSpPr/>
      </xdr:nvSpPr>
      <xdr:spPr>
        <a:xfrm>
          <a:off x="19458940" y="1030859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135890</xdr:rowOff>
    </xdr:from>
    <xdr:to>
      <xdr:col>112</xdr:col>
      <xdr:colOff>38100</xdr:colOff>
      <xdr:row>62</xdr:row>
      <xdr:rowOff>66040</xdr:rowOff>
    </xdr:to>
    <xdr:sp macro="" textlink="">
      <xdr:nvSpPr>
        <xdr:cNvPr id="698" name="フローチャート: 判断 697">
          <a:extLst>
            <a:ext uri="{FF2B5EF4-FFF2-40B4-BE49-F238E27FC236}">
              <a16:creationId xmlns:a16="http://schemas.microsoft.com/office/drawing/2014/main" id="{BEEB4256-2BF4-4CF3-8179-EB43A930923A}"/>
            </a:ext>
          </a:extLst>
        </xdr:cNvPr>
        <xdr:cNvSpPr/>
      </xdr:nvSpPr>
      <xdr:spPr>
        <a:xfrm>
          <a:off x="18735040" y="1036193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143510</xdr:rowOff>
    </xdr:from>
    <xdr:to>
      <xdr:col>107</xdr:col>
      <xdr:colOff>101600</xdr:colOff>
      <xdr:row>62</xdr:row>
      <xdr:rowOff>73660</xdr:rowOff>
    </xdr:to>
    <xdr:sp macro="" textlink="">
      <xdr:nvSpPr>
        <xdr:cNvPr id="699" name="フローチャート: 判断 698">
          <a:extLst>
            <a:ext uri="{FF2B5EF4-FFF2-40B4-BE49-F238E27FC236}">
              <a16:creationId xmlns:a16="http://schemas.microsoft.com/office/drawing/2014/main" id="{04CB6650-CD8B-43FF-88F4-D7B20C7A16A4}"/>
            </a:ext>
          </a:extLst>
        </xdr:cNvPr>
        <xdr:cNvSpPr/>
      </xdr:nvSpPr>
      <xdr:spPr>
        <a:xfrm>
          <a:off x="17937480" y="103695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135890</xdr:rowOff>
    </xdr:from>
    <xdr:to>
      <xdr:col>102</xdr:col>
      <xdr:colOff>165100</xdr:colOff>
      <xdr:row>62</xdr:row>
      <xdr:rowOff>66040</xdr:rowOff>
    </xdr:to>
    <xdr:sp macro="" textlink="">
      <xdr:nvSpPr>
        <xdr:cNvPr id="700" name="フローチャート: 判断 699">
          <a:extLst>
            <a:ext uri="{FF2B5EF4-FFF2-40B4-BE49-F238E27FC236}">
              <a16:creationId xmlns:a16="http://schemas.microsoft.com/office/drawing/2014/main" id="{6E182834-5D77-4C81-99D8-1381606D63FE}"/>
            </a:ext>
          </a:extLst>
        </xdr:cNvPr>
        <xdr:cNvSpPr/>
      </xdr:nvSpPr>
      <xdr:spPr>
        <a:xfrm>
          <a:off x="17162780" y="103619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135890</xdr:rowOff>
    </xdr:from>
    <xdr:to>
      <xdr:col>98</xdr:col>
      <xdr:colOff>38100</xdr:colOff>
      <xdr:row>62</xdr:row>
      <xdr:rowOff>66040</xdr:rowOff>
    </xdr:to>
    <xdr:sp macro="" textlink="">
      <xdr:nvSpPr>
        <xdr:cNvPr id="701" name="フローチャート: 判断 700">
          <a:extLst>
            <a:ext uri="{FF2B5EF4-FFF2-40B4-BE49-F238E27FC236}">
              <a16:creationId xmlns:a16="http://schemas.microsoft.com/office/drawing/2014/main" id="{827337A7-5218-48A2-870B-2AAFAA0E7BBB}"/>
            </a:ext>
          </a:extLst>
        </xdr:cNvPr>
        <xdr:cNvSpPr/>
      </xdr:nvSpPr>
      <xdr:spPr>
        <a:xfrm>
          <a:off x="16388080" y="1036193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2" name="テキスト ボックス 701">
          <a:extLst>
            <a:ext uri="{FF2B5EF4-FFF2-40B4-BE49-F238E27FC236}">
              <a16:creationId xmlns:a16="http://schemas.microsoft.com/office/drawing/2014/main" id="{665A2638-FFE9-49E3-97C9-1BC25A05912B}"/>
            </a:ext>
          </a:extLst>
        </xdr:cNvPr>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3" name="テキスト ボックス 702">
          <a:extLst>
            <a:ext uri="{FF2B5EF4-FFF2-40B4-BE49-F238E27FC236}">
              <a16:creationId xmlns:a16="http://schemas.microsoft.com/office/drawing/2014/main" id="{3437F1D0-F2B5-48E3-BF4F-5588D640CA7D}"/>
            </a:ext>
          </a:extLst>
        </xdr:cNvPr>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4" name="テキスト ボックス 703">
          <a:extLst>
            <a:ext uri="{FF2B5EF4-FFF2-40B4-BE49-F238E27FC236}">
              <a16:creationId xmlns:a16="http://schemas.microsoft.com/office/drawing/2014/main" id="{AC3BBC26-2B43-4B77-9734-6B69ED386143}"/>
            </a:ext>
          </a:extLst>
        </xdr:cNvPr>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5" name="テキスト ボックス 704">
          <a:extLst>
            <a:ext uri="{FF2B5EF4-FFF2-40B4-BE49-F238E27FC236}">
              <a16:creationId xmlns:a16="http://schemas.microsoft.com/office/drawing/2014/main" id="{202DC32B-A37D-4E68-89FF-50F6EA046E12}"/>
            </a:ext>
          </a:extLst>
        </xdr:cNvPr>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6" name="テキスト ボックス 705">
          <a:extLst>
            <a:ext uri="{FF2B5EF4-FFF2-40B4-BE49-F238E27FC236}">
              <a16:creationId xmlns:a16="http://schemas.microsoft.com/office/drawing/2014/main" id="{40175D02-B61E-4076-AEE0-653068E65A5E}"/>
            </a:ext>
          </a:extLst>
        </xdr:cNvPr>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154940</xdr:rowOff>
    </xdr:from>
    <xdr:to>
      <xdr:col>116</xdr:col>
      <xdr:colOff>114300</xdr:colOff>
      <xdr:row>63</xdr:row>
      <xdr:rowOff>85090</xdr:rowOff>
    </xdr:to>
    <xdr:sp macro="" textlink="">
      <xdr:nvSpPr>
        <xdr:cNvPr id="707" name="楕円 706">
          <a:extLst>
            <a:ext uri="{FF2B5EF4-FFF2-40B4-BE49-F238E27FC236}">
              <a16:creationId xmlns:a16="http://schemas.microsoft.com/office/drawing/2014/main" id="{45CF547A-2898-428E-A50E-B4ACF72C79D3}"/>
            </a:ext>
          </a:extLst>
        </xdr:cNvPr>
        <xdr:cNvSpPr/>
      </xdr:nvSpPr>
      <xdr:spPr>
        <a:xfrm>
          <a:off x="19458940" y="105486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69867</xdr:rowOff>
    </xdr:from>
    <xdr:ext cx="469744" cy="259045"/>
    <xdr:sp macro="" textlink="">
      <xdr:nvSpPr>
        <xdr:cNvPr id="708" name="【保健センター・保健所】&#10;一人当たり面積該当値テキスト">
          <a:extLst>
            <a:ext uri="{FF2B5EF4-FFF2-40B4-BE49-F238E27FC236}">
              <a16:creationId xmlns:a16="http://schemas.microsoft.com/office/drawing/2014/main" id="{38DB708D-F4F1-4D1F-956B-352AB8CC37D5}"/>
            </a:ext>
          </a:extLst>
        </xdr:cNvPr>
        <xdr:cNvSpPr txBox="1"/>
      </xdr:nvSpPr>
      <xdr:spPr>
        <a:xfrm>
          <a:off x="19547840" y="10463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166370</xdr:rowOff>
    </xdr:from>
    <xdr:to>
      <xdr:col>112</xdr:col>
      <xdr:colOff>38100</xdr:colOff>
      <xdr:row>62</xdr:row>
      <xdr:rowOff>96520</xdr:rowOff>
    </xdr:to>
    <xdr:sp macro="" textlink="">
      <xdr:nvSpPr>
        <xdr:cNvPr id="709" name="楕円 708">
          <a:extLst>
            <a:ext uri="{FF2B5EF4-FFF2-40B4-BE49-F238E27FC236}">
              <a16:creationId xmlns:a16="http://schemas.microsoft.com/office/drawing/2014/main" id="{8892AC81-A0F2-46A7-908D-FBB40881B95D}"/>
            </a:ext>
          </a:extLst>
        </xdr:cNvPr>
        <xdr:cNvSpPr/>
      </xdr:nvSpPr>
      <xdr:spPr>
        <a:xfrm>
          <a:off x="18735040" y="1039241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45720</xdr:rowOff>
    </xdr:from>
    <xdr:to>
      <xdr:col>116</xdr:col>
      <xdr:colOff>63500</xdr:colOff>
      <xdr:row>63</xdr:row>
      <xdr:rowOff>34290</xdr:rowOff>
    </xdr:to>
    <xdr:cxnSp macro="">
      <xdr:nvCxnSpPr>
        <xdr:cNvPr id="710" name="直線コネクタ 709">
          <a:extLst>
            <a:ext uri="{FF2B5EF4-FFF2-40B4-BE49-F238E27FC236}">
              <a16:creationId xmlns:a16="http://schemas.microsoft.com/office/drawing/2014/main" id="{DFEF2922-D3C6-4700-A1FB-CB01CE1D2E31}"/>
            </a:ext>
          </a:extLst>
        </xdr:cNvPr>
        <xdr:cNvCxnSpPr/>
      </xdr:nvCxnSpPr>
      <xdr:spPr>
        <a:xfrm>
          <a:off x="18778220" y="10439400"/>
          <a:ext cx="731520" cy="156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2540</xdr:rowOff>
    </xdr:from>
    <xdr:to>
      <xdr:col>107</xdr:col>
      <xdr:colOff>101600</xdr:colOff>
      <xdr:row>62</xdr:row>
      <xdr:rowOff>104140</xdr:rowOff>
    </xdr:to>
    <xdr:sp macro="" textlink="">
      <xdr:nvSpPr>
        <xdr:cNvPr id="711" name="楕円 710">
          <a:extLst>
            <a:ext uri="{FF2B5EF4-FFF2-40B4-BE49-F238E27FC236}">
              <a16:creationId xmlns:a16="http://schemas.microsoft.com/office/drawing/2014/main" id="{FC80A8AD-C3A0-4254-8302-CD226F5A8D4A}"/>
            </a:ext>
          </a:extLst>
        </xdr:cNvPr>
        <xdr:cNvSpPr/>
      </xdr:nvSpPr>
      <xdr:spPr>
        <a:xfrm>
          <a:off x="17937480" y="10396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45720</xdr:rowOff>
    </xdr:from>
    <xdr:to>
      <xdr:col>111</xdr:col>
      <xdr:colOff>177800</xdr:colOff>
      <xdr:row>62</xdr:row>
      <xdr:rowOff>53340</xdr:rowOff>
    </xdr:to>
    <xdr:cxnSp macro="">
      <xdr:nvCxnSpPr>
        <xdr:cNvPr id="712" name="直線コネクタ 711">
          <a:extLst>
            <a:ext uri="{FF2B5EF4-FFF2-40B4-BE49-F238E27FC236}">
              <a16:creationId xmlns:a16="http://schemas.microsoft.com/office/drawing/2014/main" id="{861B5185-C94B-4C27-ADBE-9262A1D16693}"/>
            </a:ext>
          </a:extLst>
        </xdr:cNvPr>
        <xdr:cNvCxnSpPr/>
      </xdr:nvCxnSpPr>
      <xdr:spPr>
        <a:xfrm flipV="1">
          <a:off x="17988280" y="10439400"/>
          <a:ext cx="78994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2540</xdr:rowOff>
    </xdr:from>
    <xdr:to>
      <xdr:col>102</xdr:col>
      <xdr:colOff>165100</xdr:colOff>
      <xdr:row>62</xdr:row>
      <xdr:rowOff>104140</xdr:rowOff>
    </xdr:to>
    <xdr:sp macro="" textlink="">
      <xdr:nvSpPr>
        <xdr:cNvPr id="713" name="楕円 712">
          <a:extLst>
            <a:ext uri="{FF2B5EF4-FFF2-40B4-BE49-F238E27FC236}">
              <a16:creationId xmlns:a16="http://schemas.microsoft.com/office/drawing/2014/main" id="{4C15A501-C900-413B-B516-D99F8C6F3209}"/>
            </a:ext>
          </a:extLst>
        </xdr:cNvPr>
        <xdr:cNvSpPr/>
      </xdr:nvSpPr>
      <xdr:spPr>
        <a:xfrm>
          <a:off x="17162780" y="10396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53340</xdr:rowOff>
    </xdr:from>
    <xdr:to>
      <xdr:col>107</xdr:col>
      <xdr:colOff>50800</xdr:colOff>
      <xdr:row>62</xdr:row>
      <xdr:rowOff>53340</xdr:rowOff>
    </xdr:to>
    <xdr:cxnSp macro="">
      <xdr:nvCxnSpPr>
        <xdr:cNvPr id="714" name="直線コネクタ 713">
          <a:extLst>
            <a:ext uri="{FF2B5EF4-FFF2-40B4-BE49-F238E27FC236}">
              <a16:creationId xmlns:a16="http://schemas.microsoft.com/office/drawing/2014/main" id="{BB5656B5-022F-479A-8FA0-468A706018DD}"/>
            </a:ext>
          </a:extLst>
        </xdr:cNvPr>
        <xdr:cNvCxnSpPr/>
      </xdr:nvCxnSpPr>
      <xdr:spPr>
        <a:xfrm>
          <a:off x="17213580" y="1044702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2540</xdr:rowOff>
    </xdr:from>
    <xdr:to>
      <xdr:col>98</xdr:col>
      <xdr:colOff>38100</xdr:colOff>
      <xdr:row>62</xdr:row>
      <xdr:rowOff>104140</xdr:rowOff>
    </xdr:to>
    <xdr:sp macro="" textlink="">
      <xdr:nvSpPr>
        <xdr:cNvPr id="715" name="楕円 714">
          <a:extLst>
            <a:ext uri="{FF2B5EF4-FFF2-40B4-BE49-F238E27FC236}">
              <a16:creationId xmlns:a16="http://schemas.microsoft.com/office/drawing/2014/main" id="{AC647F29-127A-471D-A67E-589DF7568B71}"/>
            </a:ext>
          </a:extLst>
        </xdr:cNvPr>
        <xdr:cNvSpPr/>
      </xdr:nvSpPr>
      <xdr:spPr>
        <a:xfrm>
          <a:off x="16388080" y="1039622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53340</xdr:rowOff>
    </xdr:from>
    <xdr:to>
      <xdr:col>102</xdr:col>
      <xdr:colOff>114300</xdr:colOff>
      <xdr:row>62</xdr:row>
      <xdr:rowOff>53340</xdr:rowOff>
    </xdr:to>
    <xdr:cxnSp macro="">
      <xdr:nvCxnSpPr>
        <xdr:cNvPr id="716" name="直線コネクタ 715">
          <a:extLst>
            <a:ext uri="{FF2B5EF4-FFF2-40B4-BE49-F238E27FC236}">
              <a16:creationId xmlns:a16="http://schemas.microsoft.com/office/drawing/2014/main" id="{FB2FAB58-0683-4B65-B16F-884FA6636F65}"/>
            </a:ext>
          </a:extLst>
        </xdr:cNvPr>
        <xdr:cNvCxnSpPr/>
      </xdr:nvCxnSpPr>
      <xdr:spPr>
        <a:xfrm>
          <a:off x="16431260" y="1044702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82567</xdr:rowOff>
    </xdr:from>
    <xdr:ext cx="469744" cy="259045"/>
    <xdr:sp macro="" textlink="">
      <xdr:nvSpPr>
        <xdr:cNvPr id="717" name="n_1aveValue【保健センター・保健所】&#10;一人当たり面積">
          <a:extLst>
            <a:ext uri="{FF2B5EF4-FFF2-40B4-BE49-F238E27FC236}">
              <a16:creationId xmlns:a16="http://schemas.microsoft.com/office/drawing/2014/main" id="{9FEFF682-76C1-4BFF-8A6B-C6284F6162C1}"/>
            </a:ext>
          </a:extLst>
        </xdr:cNvPr>
        <xdr:cNvSpPr txBox="1"/>
      </xdr:nvSpPr>
      <xdr:spPr>
        <a:xfrm>
          <a:off x="18561127" y="10140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90187</xdr:rowOff>
    </xdr:from>
    <xdr:ext cx="469744" cy="259045"/>
    <xdr:sp macro="" textlink="">
      <xdr:nvSpPr>
        <xdr:cNvPr id="718" name="n_2aveValue【保健センター・保健所】&#10;一人当たり面積">
          <a:extLst>
            <a:ext uri="{FF2B5EF4-FFF2-40B4-BE49-F238E27FC236}">
              <a16:creationId xmlns:a16="http://schemas.microsoft.com/office/drawing/2014/main" id="{B7ECD03C-D52C-4817-929D-1BF08D1D620B}"/>
            </a:ext>
          </a:extLst>
        </xdr:cNvPr>
        <xdr:cNvSpPr txBox="1"/>
      </xdr:nvSpPr>
      <xdr:spPr>
        <a:xfrm>
          <a:off x="17776267" y="10148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82567</xdr:rowOff>
    </xdr:from>
    <xdr:ext cx="469744" cy="259045"/>
    <xdr:sp macro="" textlink="">
      <xdr:nvSpPr>
        <xdr:cNvPr id="719" name="n_3aveValue【保健センター・保健所】&#10;一人当たり面積">
          <a:extLst>
            <a:ext uri="{FF2B5EF4-FFF2-40B4-BE49-F238E27FC236}">
              <a16:creationId xmlns:a16="http://schemas.microsoft.com/office/drawing/2014/main" id="{EB4FEC91-9F79-4B41-B626-DFA9FCA7F18E}"/>
            </a:ext>
          </a:extLst>
        </xdr:cNvPr>
        <xdr:cNvSpPr txBox="1"/>
      </xdr:nvSpPr>
      <xdr:spPr>
        <a:xfrm>
          <a:off x="17001567" y="10140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82567</xdr:rowOff>
    </xdr:from>
    <xdr:ext cx="469744" cy="259045"/>
    <xdr:sp macro="" textlink="">
      <xdr:nvSpPr>
        <xdr:cNvPr id="720" name="n_4aveValue【保健センター・保健所】&#10;一人当たり面積">
          <a:extLst>
            <a:ext uri="{FF2B5EF4-FFF2-40B4-BE49-F238E27FC236}">
              <a16:creationId xmlns:a16="http://schemas.microsoft.com/office/drawing/2014/main" id="{DFACBF27-0810-4C37-82BB-340B53A89BF2}"/>
            </a:ext>
          </a:extLst>
        </xdr:cNvPr>
        <xdr:cNvSpPr txBox="1"/>
      </xdr:nvSpPr>
      <xdr:spPr>
        <a:xfrm>
          <a:off x="16226867" y="10140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62</xdr:row>
      <xdr:rowOff>87647</xdr:rowOff>
    </xdr:from>
    <xdr:ext cx="469744" cy="259045"/>
    <xdr:sp macro="" textlink="">
      <xdr:nvSpPr>
        <xdr:cNvPr id="721" name="n_1mainValue【保健センター・保健所】&#10;一人当たり面積">
          <a:extLst>
            <a:ext uri="{FF2B5EF4-FFF2-40B4-BE49-F238E27FC236}">
              <a16:creationId xmlns:a16="http://schemas.microsoft.com/office/drawing/2014/main" id="{83C9B25A-6746-4FD3-B941-658AD3670AF3}"/>
            </a:ext>
          </a:extLst>
        </xdr:cNvPr>
        <xdr:cNvSpPr txBox="1"/>
      </xdr:nvSpPr>
      <xdr:spPr>
        <a:xfrm>
          <a:off x="18561127" y="10481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95267</xdr:rowOff>
    </xdr:from>
    <xdr:ext cx="469744" cy="259045"/>
    <xdr:sp macro="" textlink="">
      <xdr:nvSpPr>
        <xdr:cNvPr id="722" name="n_2mainValue【保健センター・保健所】&#10;一人当たり面積">
          <a:extLst>
            <a:ext uri="{FF2B5EF4-FFF2-40B4-BE49-F238E27FC236}">
              <a16:creationId xmlns:a16="http://schemas.microsoft.com/office/drawing/2014/main" id="{CFBCF6FC-865E-43C8-862A-8B1C74A4F61D}"/>
            </a:ext>
          </a:extLst>
        </xdr:cNvPr>
        <xdr:cNvSpPr txBox="1"/>
      </xdr:nvSpPr>
      <xdr:spPr>
        <a:xfrm>
          <a:off x="17776267" y="10488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95267</xdr:rowOff>
    </xdr:from>
    <xdr:ext cx="469744" cy="259045"/>
    <xdr:sp macro="" textlink="">
      <xdr:nvSpPr>
        <xdr:cNvPr id="723" name="n_3mainValue【保健センター・保健所】&#10;一人当たり面積">
          <a:extLst>
            <a:ext uri="{FF2B5EF4-FFF2-40B4-BE49-F238E27FC236}">
              <a16:creationId xmlns:a16="http://schemas.microsoft.com/office/drawing/2014/main" id="{B8FD6078-A6CD-42FC-BF8F-55733DAE341F}"/>
            </a:ext>
          </a:extLst>
        </xdr:cNvPr>
        <xdr:cNvSpPr txBox="1"/>
      </xdr:nvSpPr>
      <xdr:spPr>
        <a:xfrm>
          <a:off x="17001567" y="10488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95267</xdr:rowOff>
    </xdr:from>
    <xdr:ext cx="469744" cy="259045"/>
    <xdr:sp macro="" textlink="">
      <xdr:nvSpPr>
        <xdr:cNvPr id="724" name="n_4mainValue【保健センター・保健所】&#10;一人当たり面積">
          <a:extLst>
            <a:ext uri="{FF2B5EF4-FFF2-40B4-BE49-F238E27FC236}">
              <a16:creationId xmlns:a16="http://schemas.microsoft.com/office/drawing/2014/main" id="{F92EB8D2-76B1-4046-B675-46E4942E20DC}"/>
            </a:ext>
          </a:extLst>
        </xdr:cNvPr>
        <xdr:cNvSpPr txBox="1"/>
      </xdr:nvSpPr>
      <xdr:spPr>
        <a:xfrm>
          <a:off x="16226867" y="10488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5" name="正方形/長方形 724">
          <a:extLst>
            <a:ext uri="{FF2B5EF4-FFF2-40B4-BE49-F238E27FC236}">
              <a16:creationId xmlns:a16="http://schemas.microsoft.com/office/drawing/2014/main" id="{3C759596-7153-460D-B0FA-593177A216A4}"/>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6" name="正方形/長方形 725">
          <a:extLst>
            <a:ext uri="{FF2B5EF4-FFF2-40B4-BE49-F238E27FC236}">
              <a16:creationId xmlns:a16="http://schemas.microsoft.com/office/drawing/2014/main" id="{8DD27D1D-1667-466F-A536-A9B163E309A2}"/>
            </a:ext>
          </a:extLst>
        </xdr:cNvPr>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7" name="正方形/長方形 726">
          <a:extLst>
            <a:ext uri="{FF2B5EF4-FFF2-40B4-BE49-F238E27FC236}">
              <a16:creationId xmlns:a16="http://schemas.microsoft.com/office/drawing/2014/main" id="{633E29BB-CB92-482F-B012-7F47BC54F2E6}"/>
            </a:ext>
          </a:extLst>
        </xdr:cNvPr>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8" name="正方形/長方形 727">
          <a:extLst>
            <a:ext uri="{FF2B5EF4-FFF2-40B4-BE49-F238E27FC236}">
              <a16:creationId xmlns:a16="http://schemas.microsoft.com/office/drawing/2014/main" id="{9092C5B9-32A5-44B7-97B3-274CE7A25AD1}"/>
            </a:ext>
          </a:extLst>
        </xdr:cNvPr>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9" name="正方形/長方形 728">
          <a:extLst>
            <a:ext uri="{FF2B5EF4-FFF2-40B4-BE49-F238E27FC236}">
              <a16:creationId xmlns:a16="http://schemas.microsoft.com/office/drawing/2014/main" id="{C2E72687-D8F4-4EDE-BA40-CA08E1966EB7}"/>
            </a:ext>
          </a:extLst>
        </xdr:cNvPr>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30" name="正方形/長方形 729">
          <a:extLst>
            <a:ext uri="{FF2B5EF4-FFF2-40B4-BE49-F238E27FC236}">
              <a16:creationId xmlns:a16="http://schemas.microsoft.com/office/drawing/2014/main" id="{1D4E922C-CF08-45FF-BB99-13DB8B25354F}"/>
            </a:ext>
          </a:extLst>
        </xdr:cNvPr>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1" name="正方形/長方形 730">
          <a:extLst>
            <a:ext uri="{FF2B5EF4-FFF2-40B4-BE49-F238E27FC236}">
              <a16:creationId xmlns:a16="http://schemas.microsoft.com/office/drawing/2014/main" id="{B61CCE81-94A1-4082-AC18-C08A0FF26968}"/>
            </a:ext>
          </a:extLst>
        </xdr:cNvPr>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2" name="正方形/長方形 731">
          <a:extLst>
            <a:ext uri="{FF2B5EF4-FFF2-40B4-BE49-F238E27FC236}">
              <a16:creationId xmlns:a16="http://schemas.microsoft.com/office/drawing/2014/main" id="{72CD2CDB-76C1-48E3-8785-273549AA9C30}"/>
            </a:ext>
          </a:extLst>
        </xdr:cNvPr>
        <xdr:cNvSpPr/>
      </xdr:nvSpPr>
      <xdr:spPr>
        <a:xfrm>
          <a:off x="1096010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33" name="テキスト ボックス 732">
          <a:extLst>
            <a:ext uri="{FF2B5EF4-FFF2-40B4-BE49-F238E27FC236}">
              <a16:creationId xmlns:a16="http://schemas.microsoft.com/office/drawing/2014/main" id="{FEAC7E95-0905-47F7-987D-470CC1DE84C5}"/>
            </a:ext>
          </a:extLst>
        </xdr:cNvPr>
        <xdr:cNvSpPr txBox="1"/>
      </xdr:nvSpPr>
      <xdr:spPr>
        <a:xfrm>
          <a:off x="1092200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4" name="直線コネクタ 733">
          <a:extLst>
            <a:ext uri="{FF2B5EF4-FFF2-40B4-BE49-F238E27FC236}">
              <a16:creationId xmlns:a16="http://schemas.microsoft.com/office/drawing/2014/main" id="{DEF140C0-D62D-4BAE-AAED-D9F5223AE19E}"/>
            </a:ext>
          </a:extLst>
        </xdr:cNvPr>
        <xdr:cNvCxnSpPr/>
      </xdr:nvCxnSpPr>
      <xdr:spPr>
        <a:xfrm>
          <a:off x="10960100" y="149047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5" name="テキスト ボックス 734">
          <a:extLst>
            <a:ext uri="{FF2B5EF4-FFF2-40B4-BE49-F238E27FC236}">
              <a16:creationId xmlns:a16="http://schemas.microsoft.com/office/drawing/2014/main" id="{F18CD211-7BD5-4405-8E26-C8EE3DEFBF7A}"/>
            </a:ext>
          </a:extLst>
        </xdr:cNvPr>
        <xdr:cNvSpPr txBox="1"/>
      </xdr:nvSpPr>
      <xdr:spPr>
        <a:xfrm>
          <a:off x="1056150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736" name="直線コネクタ 735">
          <a:extLst>
            <a:ext uri="{FF2B5EF4-FFF2-40B4-BE49-F238E27FC236}">
              <a16:creationId xmlns:a16="http://schemas.microsoft.com/office/drawing/2014/main" id="{5E76EEDA-7CBD-4923-8F17-CCF5E020A690}"/>
            </a:ext>
          </a:extLst>
        </xdr:cNvPr>
        <xdr:cNvCxnSpPr/>
      </xdr:nvCxnSpPr>
      <xdr:spPr>
        <a:xfrm>
          <a:off x="10960100" y="14585769"/>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737" name="テキスト ボックス 736">
          <a:extLst>
            <a:ext uri="{FF2B5EF4-FFF2-40B4-BE49-F238E27FC236}">
              <a16:creationId xmlns:a16="http://schemas.microsoft.com/office/drawing/2014/main" id="{B175BA54-CA1D-4B20-B446-0622F289A4A3}"/>
            </a:ext>
          </a:extLst>
        </xdr:cNvPr>
        <xdr:cNvSpPr txBox="1"/>
      </xdr:nvSpPr>
      <xdr:spPr>
        <a:xfrm>
          <a:off x="10561501" y="1444354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738" name="直線コネクタ 737">
          <a:extLst>
            <a:ext uri="{FF2B5EF4-FFF2-40B4-BE49-F238E27FC236}">
              <a16:creationId xmlns:a16="http://schemas.microsoft.com/office/drawing/2014/main" id="{3D7E5418-A075-44F2-8A28-12B41718B397}"/>
            </a:ext>
          </a:extLst>
        </xdr:cNvPr>
        <xdr:cNvCxnSpPr/>
      </xdr:nvCxnSpPr>
      <xdr:spPr>
        <a:xfrm>
          <a:off x="10960100" y="1426300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739" name="テキスト ボックス 738">
          <a:extLst>
            <a:ext uri="{FF2B5EF4-FFF2-40B4-BE49-F238E27FC236}">
              <a16:creationId xmlns:a16="http://schemas.microsoft.com/office/drawing/2014/main" id="{0F5975DD-3F5D-43F3-B8BE-92533B540E03}"/>
            </a:ext>
          </a:extLst>
        </xdr:cNvPr>
        <xdr:cNvSpPr txBox="1"/>
      </xdr:nvSpPr>
      <xdr:spPr>
        <a:xfrm>
          <a:off x="10602761" y="1412459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740" name="直線コネクタ 739">
          <a:extLst>
            <a:ext uri="{FF2B5EF4-FFF2-40B4-BE49-F238E27FC236}">
              <a16:creationId xmlns:a16="http://schemas.microsoft.com/office/drawing/2014/main" id="{805BD4E9-26F8-4A09-8E2D-B27BB58C93EC}"/>
            </a:ext>
          </a:extLst>
        </xdr:cNvPr>
        <xdr:cNvCxnSpPr/>
      </xdr:nvCxnSpPr>
      <xdr:spPr>
        <a:xfrm>
          <a:off x="10960100" y="13944056"/>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741" name="テキスト ボックス 740">
          <a:extLst>
            <a:ext uri="{FF2B5EF4-FFF2-40B4-BE49-F238E27FC236}">
              <a16:creationId xmlns:a16="http://schemas.microsoft.com/office/drawing/2014/main" id="{5579781E-A7DD-41D4-88B7-E714F4B654C2}"/>
            </a:ext>
          </a:extLst>
        </xdr:cNvPr>
        <xdr:cNvSpPr txBox="1"/>
      </xdr:nvSpPr>
      <xdr:spPr>
        <a:xfrm>
          <a:off x="10602761" y="1380564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742" name="直線コネクタ 741">
          <a:extLst>
            <a:ext uri="{FF2B5EF4-FFF2-40B4-BE49-F238E27FC236}">
              <a16:creationId xmlns:a16="http://schemas.microsoft.com/office/drawing/2014/main" id="{8386414B-749E-402C-B088-FD29F9324C5C}"/>
            </a:ext>
          </a:extLst>
        </xdr:cNvPr>
        <xdr:cNvCxnSpPr/>
      </xdr:nvCxnSpPr>
      <xdr:spPr>
        <a:xfrm>
          <a:off x="10960100" y="1362510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743" name="テキスト ボックス 742">
          <a:extLst>
            <a:ext uri="{FF2B5EF4-FFF2-40B4-BE49-F238E27FC236}">
              <a16:creationId xmlns:a16="http://schemas.microsoft.com/office/drawing/2014/main" id="{6940A36D-CA9E-4857-A3AA-F5E2A21553B4}"/>
            </a:ext>
          </a:extLst>
        </xdr:cNvPr>
        <xdr:cNvSpPr txBox="1"/>
      </xdr:nvSpPr>
      <xdr:spPr>
        <a:xfrm>
          <a:off x="10602761" y="134866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744" name="直線コネクタ 743">
          <a:extLst>
            <a:ext uri="{FF2B5EF4-FFF2-40B4-BE49-F238E27FC236}">
              <a16:creationId xmlns:a16="http://schemas.microsoft.com/office/drawing/2014/main" id="{613EE681-07EF-464A-9B40-8504A0DE04DF}"/>
            </a:ext>
          </a:extLst>
        </xdr:cNvPr>
        <xdr:cNvCxnSpPr/>
      </xdr:nvCxnSpPr>
      <xdr:spPr>
        <a:xfrm>
          <a:off x="10960100" y="1330615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745" name="テキスト ボックス 744">
          <a:extLst>
            <a:ext uri="{FF2B5EF4-FFF2-40B4-BE49-F238E27FC236}">
              <a16:creationId xmlns:a16="http://schemas.microsoft.com/office/drawing/2014/main" id="{ACA6AA5D-8309-4621-AF6B-47FDD42F1258}"/>
            </a:ext>
          </a:extLst>
        </xdr:cNvPr>
        <xdr:cNvSpPr txBox="1"/>
      </xdr:nvSpPr>
      <xdr:spPr>
        <a:xfrm>
          <a:off x="10602761" y="1316774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746" name="直線コネクタ 745">
          <a:extLst>
            <a:ext uri="{FF2B5EF4-FFF2-40B4-BE49-F238E27FC236}">
              <a16:creationId xmlns:a16="http://schemas.microsoft.com/office/drawing/2014/main" id="{A48CECA0-8F6A-4078-8DBB-D78BEA396581}"/>
            </a:ext>
          </a:extLst>
        </xdr:cNvPr>
        <xdr:cNvCxnSpPr/>
      </xdr:nvCxnSpPr>
      <xdr:spPr>
        <a:xfrm>
          <a:off x="10960100" y="12987201"/>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747" name="テキスト ボックス 746">
          <a:extLst>
            <a:ext uri="{FF2B5EF4-FFF2-40B4-BE49-F238E27FC236}">
              <a16:creationId xmlns:a16="http://schemas.microsoft.com/office/drawing/2014/main" id="{4E7D0577-C33F-4DA8-9FE2-9C0099C7E3C2}"/>
            </a:ext>
          </a:extLst>
        </xdr:cNvPr>
        <xdr:cNvSpPr txBox="1"/>
      </xdr:nvSpPr>
      <xdr:spPr>
        <a:xfrm>
          <a:off x="10666881" y="1284878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8" name="直線コネクタ 747">
          <a:extLst>
            <a:ext uri="{FF2B5EF4-FFF2-40B4-BE49-F238E27FC236}">
              <a16:creationId xmlns:a16="http://schemas.microsoft.com/office/drawing/2014/main" id="{7FE8C89E-53DC-4953-9C65-25D1945EFBAF}"/>
            </a:ext>
          </a:extLst>
        </xdr:cNvPr>
        <xdr:cNvCxnSpPr/>
      </xdr:nvCxnSpPr>
      <xdr:spPr>
        <a:xfrm>
          <a:off x="10960100" y="126682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749" name="【消防施設】&#10;有形固定資産減価償却率グラフ枠">
          <a:extLst>
            <a:ext uri="{FF2B5EF4-FFF2-40B4-BE49-F238E27FC236}">
              <a16:creationId xmlns:a16="http://schemas.microsoft.com/office/drawing/2014/main" id="{9F7D9983-CE4D-4B69-86DE-C162786D506F}"/>
            </a:ext>
          </a:extLst>
        </xdr:cNvPr>
        <xdr:cNvSpPr/>
      </xdr:nvSpPr>
      <xdr:spPr>
        <a:xfrm>
          <a:off x="1096010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111579</xdr:rowOff>
    </xdr:from>
    <xdr:to>
      <xdr:col>85</xdr:col>
      <xdr:colOff>126364</xdr:colOff>
      <xdr:row>85</xdr:row>
      <xdr:rowOff>129539</xdr:rowOff>
    </xdr:to>
    <xdr:cxnSp macro="">
      <xdr:nvCxnSpPr>
        <xdr:cNvPr id="750" name="直線コネクタ 749">
          <a:extLst>
            <a:ext uri="{FF2B5EF4-FFF2-40B4-BE49-F238E27FC236}">
              <a16:creationId xmlns:a16="http://schemas.microsoft.com/office/drawing/2014/main" id="{74C1080F-3C69-47EA-A79F-12F5D00A2A6D}"/>
            </a:ext>
          </a:extLst>
        </xdr:cNvPr>
        <xdr:cNvCxnSpPr/>
      </xdr:nvCxnSpPr>
      <xdr:spPr>
        <a:xfrm flipV="1">
          <a:off x="14375764" y="13187499"/>
          <a:ext cx="0" cy="1191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133366</xdr:rowOff>
    </xdr:from>
    <xdr:ext cx="405111" cy="259045"/>
    <xdr:sp macro="" textlink="">
      <xdr:nvSpPr>
        <xdr:cNvPr id="751" name="【消防施設】&#10;有形固定資産減価償却率最小値テキスト">
          <a:extLst>
            <a:ext uri="{FF2B5EF4-FFF2-40B4-BE49-F238E27FC236}">
              <a16:creationId xmlns:a16="http://schemas.microsoft.com/office/drawing/2014/main" id="{C2E44888-7B74-4BA4-8293-5878054115EA}"/>
            </a:ext>
          </a:extLst>
        </xdr:cNvPr>
        <xdr:cNvSpPr txBox="1"/>
      </xdr:nvSpPr>
      <xdr:spPr>
        <a:xfrm>
          <a:off x="14414500" y="143827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129539</xdr:rowOff>
    </xdr:from>
    <xdr:to>
      <xdr:col>86</xdr:col>
      <xdr:colOff>25400</xdr:colOff>
      <xdr:row>85</xdr:row>
      <xdr:rowOff>129539</xdr:rowOff>
    </xdr:to>
    <xdr:cxnSp macro="">
      <xdr:nvCxnSpPr>
        <xdr:cNvPr id="752" name="直線コネクタ 751">
          <a:extLst>
            <a:ext uri="{FF2B5EF4-FFF2-40B4-BE49-F238E27FC236}">
              <a16:creationId xmlns:a16="http://schemas.microsoft.com/office/drawing/2014/main" id="{694FDCBA-AE43-4979-9DFF-0AF3CCA2C9A3}"/>
            </a:ext>
          </a:extLst>
        </xdr:cNvPr>
        <xdr:cNvCxnSpPr/>
      </xdr:nvCxnSpPr>
      <xdr:spPr>
        <a:xfrm>
          <a:off x="14287500" y="1437893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58256</xdr:rowOff>
    </xdr:from>
    <xdr:ext cx="405111" cy="259045"/>
    <xdr:sp macro="" textlink="">
      <xdr:nvSpPr>
        <xdr:cNvPr id="753" name="【消防施設】&#10;有形固定資産減価償却率最大値テキスト">
          <a:extLst>
            <a:ext uri="{FF2B5EF4-FFF2-40B4-BE49-F238E27FC236}">
              <a16:creationId xmlns:a16="http://schemas.microsoft.com/office/drawing/2014/main" id="{E29AB22B-6BB5-4446-8DE1-E54679CE1B4A}"/>
            </a:ext>
          </a:extLst>
        </xdr:cNvPr>
        <xdr:cNvSpPr txBox="1"/>
      </xdr:nvSpPr>
      <xdr:spPr>
        <a:xfrm>
          <a:off x="14414500" y="129665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111579</xdr:rowOff>
    </xdr:from>
    <xdr:to>
      <xdr:col>86</xdr:col>
      <xdr:colOff>25400</xdr:colOff>
      <xdr:row>78</xdr:row>
      <xdr:rowOff>111579</xdr:rowOff>
    </xdr:to>
    <xdr:cxnSp macro="">
      <xdr:nvCxnSpPr>
        <xdr:cNvPr id="754" name="直線コネクタ 753">
          <a:extLst>
            <a:ext uri="{FF2B5EF4-FFF2-40B4-BE49-F238E27FC236}">
              <a16:creationId xmlns:a16="http://schemas.microsoft.com/office/drawing/2014/main" id="{62967D02-1A1E-49CF-B61D-4178305FEF48}"/>
            </a:ext>
          </a:extLst>
        </xdr:cNvPr>
        <xdr:cNvCxnSpPr/>
      </xdr:nvCxnSpPr>
      <xdr:spPr>
        <a:xfrm>
          <a:off x="14287500" y="1318749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129013</xdr:rowOff>
    </xdr:from>
    <xdr:ext cx="405111" cy="259045"/>
    <xdr:sp macro="" textlink="">
      <xdr:nvSpPr>
        <xdr:cNvPr id="755" name="【消防施設】&#10;有形固定資産減価償却率平均値テキスト">
          <a:extLst>
            <a:ext uri="{FF2B5EF4-FFF2-40B4-BE49-F238E27FC236}">
              <a16:creationId xmlns:a16="http://schemas.microsoft.com/office/drawing/2014/main" id="{0C29A774-EB1A-44B3-AC2E-33DC722A3904}"/>
            </a:ext>
          </a:extLst>
        </xdr:cNvPr>
        <xdr:cNvSpPr txBox="1"/>
      </xdr:nvSpPr>
      <xdr:spPr>
        <a:xfrm>
          <a:off x="14414500" y="1387549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150586</xdr:rowOff>
    </xdr:from>
    <xdr:to>
      <xdr:col>85</xdr:col>
      <xdr:colOff>177800</xdr:colOff>
      <xdr:row>83</xdr:row>
      <xdr:rowOff>80736</xdr:rowOff>
    </xdr:to>
    <xdr:sp macro="" textlink="">
      <xdr:nvSpPr>
        <xdr:cNvPr id="756" name="フローチャート: 判断 755">
          <a:extLst>
            <a:ext uri="{FF2B5EF4-FFF2-40B4-BE49-F238E27FC236}">
              <a16:creationId xmlns:a16="http://schemas.microsoft.com/office/drawing/2014/main" id="{3BE9DB36-8721-404D-A359-19678D28BC35}"/>
            </a:ext>
          </a:extLst>
        </xdr:cNvPr>
        <xdr:cNvSpPr/>
      </xdr:nvSpPr>
      <xdr:spPr>
        <a:xfrm>
          <a:off x="14325600" y="13897066"/>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142421</xdr:rowOff>
    </xdr:from>
    <xdr:to>
      <xdr:col>81</xdr:col>
      <xdr:colOff>101600</xdr:colOff>
      <xdr:row>83</xdr:row>
      <xdr:rowOff>72571</xdr:rowOff>
    </xdr:to>
    <xdr:sp macro="" textlink="">
      <xdr:nvSpPr>
        <xdr:cNvPr id="757" name="フローチャート: 判断 756">
          <a:extLst>
            <a:ext uri="{FF2B5EF4-FFF2-40B4-BE49-F238E27FC236}">
              <a16:creationId xmlns:a16="http://schemas.microsoft.com/office/drawing/2014/main" id="{F5EBE997-25B5-4551-9682-89B681F57A9F}"/>
            </a:ext>
          </a:extLst>
        </xdr:cNvPr>
        <xdr:cNvSpPr/>
      </xdr:nvSpPr>
      <xdr:spPr>
        <a:xfrm>
          <a:off x="13578840" y="1388890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109764</xdr:rowOff>
    </xdr:from>
    <xdr:to>
      <xdr:col>76</xdr:col>
      <xdr:colOff>165100</xdr:colOff>
      <xdr:row>83</xdr:row>
      <xdr:rowOff>39914</xdr:rowOff>
    </xdr:to>
    <xdr:sp macro="" textlink="">
      <xdr:nvSpPr>
        <xdr:cNvPr id="758" name="フローチャート: 判断 757">
          <a:extLst>
            <a:ext uri="{FF2B5EF4-FFF2-40B4-BE49-F238E27FC236}">
              <a16:creationId xmlns:a16="http://schemas.microsoft.com/office/drawing/2014/main" id="{FB774567-99AB-4E05-B099-68D64E7483C5}"/>
            </a:ext>
          </a:extLst>
        </xdr:cNvPr>
        <xdr:cNvSpPr/>
      </xdr:nvSpPr>
      <xdr:spPr>
        <a:xfrm>
          <a:off x="12804140" y="1385624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103232</xdr:rowOff>
    </xdr:from>
    <xdr:to>
      <xdr:col>72</xdr:col>
      <xdr:colOff>38100</xdr:colOff>
      <xdr:row>83</xdr:row>
      <xdr:rowOff>33382</xdr:rowOff>
    </xdr:to>
    <xdr:sp macro="" textlink="">
      <xdr:nvSpPr>
        <xdr:cNvPr id="759" name="フローチャート: 判断 758">
          <a:extLst>
            <a:ext uri="{FF2B5EF4-FFF2-40B4-BE49-F238E27FC236}">
              <a16:creationId xmlns:a16="http://schemas.microsoft.com/office/drawing/2014/main" id="{46419B60-A6E7-47C1-92A0-73A822049CA3}"/>
            </a:ext>
          </a:extLst>
        </xdr:cNvPr>
        <xdr:cNvSpPr/>
      </xdr:nvSpPr>
      <xdr:spPr>
        <a:xfrm>
          <a:off x="12029440" y="1384971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93436</xdr:rowOff>
    </xdr:from>
    <xdr:to>
      <xdr:col>67</xdr:col>
      <xdr:colOff>101600</xdr:colOff>
      <xdr:row>83</xdr:row>
      <xdr:rowOff>23586</xdr:rowOff>
    </xdr:to>
    <xdr:sp macro="" textlink="">
      <xdr:nvSpPr>
        <xdr:cNvPr id="760" name="フローチャート: 判断 759">
          <a:extLst>
            <a:ext uri="{FF2B5EF4-FFF2-40B4-BE49-F238E27FC236}">
              <a16:creationId xmlns:a16="http://schemas.microsoft.com/office/drawing/2014/main" id="{45978D1D-DC89-402B-BE12-57FEAD204046}"/>
            </a:ext>
          </a:extLst>
        </xdr:cNvPr>
        <xdr:cNvSpPr/>
      </xdr:nvSpPr>
      <xdr:spPr>
        <a:xfrm>
          <a:off x="11231880" y="1383991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61" name="テキスト ボックス 760">
          <a:extLst>
            <a:ext uri="{FF2B5EF4-FFF2-40B4-BE49-F238E27FC236}">
              <a16:creationId xmlns:a16="http://schemas.microsoft.com/office/drawing/2014/main" id="{12A3A49D-0839-4154-BA9B-55F3914F7835}"/>
            </a:ext>
          </a:extLst>
        </xdr:cNvPr>
        <xdr:cNvSpPr txBox="1"/>
      </xdr:nvSpPr>
      <xdr:spPr>
        <a:xfrm>
          <a:off x="14208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62" name="テキスト ボックス 761">
          <a:extLst>
            <a:ext uri="{FF2B5EF4-FFF2-40B4-BE49-F238E27FC236}">
              <a16:creationId xmlns:a16="http://schemas.microsoft.com/office/drawing/2014/main" id="{43E7D1C0-8E5D-4B87-9B45-81750B3F11A0}"/>
            </a:ext>
          </a:extLst>
        </xdr:cNvPr>
        <xdr:cNvSpPr txBox="1"/>
      </xdr:nvSpPr>
      <xdr:spPr>
        <a:xfrm>
          <a:off x="134620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63" name="テキスト ボックス 762">
          <a:extLst>
            <a:ext uri="{FF2B5EF4-FFF2-40B4-BE49-F238E27FC236}">
              <a16:creationId xmlns:a16="http://schemas.microsoft.com/office/drawing/2014/main" id="{1FD0FE30-4695-4592-AFE8-9B9F40AB7FD2}"/>
            </a:ext>
          </a:extLst>
        </xdr:cNvPr>
        <xdr:cNvSpPr txBox="1"/>
      </xdr:nvSpPr>
      <xdr:spPr>
        <a:xfrm>
          <a:off x="126873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64" name="テキスト ボックス 763">
          <a:extLst>
            <a:ext uri="{FF2B5EF4-FFF2-40B4-BE49-F238E27FC236}">
              <a16:creationId xmlns:a16="http://schemas.microsoft.com/office/drawing/2014/main" id="{3FC0B303-5B25-4B81-829A-38EEE6A38714}"/>
            </a:ext>
          </a:extLst>
        </xdr:cNvPr>
        <xdr:cNvSpPr txBox="1"/>
      </xdr:nvSpPr>
      <xdr:spPr>
        <a:xfrm>
          <a:off x="119049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5" name="テキスト ボックス 764">
          <a:extLst>
            <a:ext uri="{FF2B5EF4-FFF2-40B4-BE49-F238E27FC236}">
              <a16:creationId xmlns:a16="http://schemas.microsoft.com/office/drawing/2014/main" id="{AD1F4E2E-F028-4E4D-A949-9EA73A3E85C8}"/>
            </a:ext>
          </a:extLst>
        </xdr:cNvPr>
        <xdr:cNvSpPr txBox="1"/>
      </xdr:nvSpPr>
      <xdr:spPr>
        <a:xfrm>
          <a:off x="111150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147320</xdr:rowOff>
    </xdr:from>
    <xdr:to>
      <xdr:col>85</xdr:col>
      <xdr:colOff>177800</xdr:colOff>
      <xdr:row>83</xdr:row>
      <xdr:rowOff>77470</xdr:rowOff>
    </xdr:to>
    <xdr:sp macro="" textlink="">
      <xdr:nvSpPr>
        <xdr:cNvPr id="766" name="楕円 765">
          <a:extLst>
            <a:ext uri="{FF2B5EF4-FFF2-40B4-BE49-F238E27FC236}">
              <a16:creationId xmlns:a16="http://schemas.microsoft.com/office/drawing/2014/main" id="{6B585EE5-EA6A-416F-BB1A-EB0865B45314}"/>
            </a:ext>
          </a:extLst>
        </xdr:cNvPr>
        <xdr:cNvSpPr/>
      </xdr:nvSpPr>
      <xdr:spPr>
        <a:xfrm>
          <a:off x="14325600" y="13893800"/>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81</xdr:row>
      <xdr:rowOff>170197</xdr:rowOff>
    </xdr:from>
    <xdr:ext cx="405111" cy="259045"/>
    <xdr:sp macro="" textlink="">
      <xdr:nvSpPr>
        <xdr:cNvPr id="767" name="【消防施設】&#10;有形固定資産減価償却率該当値テキスト">
          <a:extLst>
            <a:ext uri="{FF2B5EF4-FFF2-40B4-BE49-F238E27FC236}">
              <a16:creationId xmlns:a16="http://schemas.microsoft.com/office/drawing/2014/main" id="{B05C68F0-06F6-4834-B0C9-BC08C6BD4184}"/>
            </a:ext>
          </a:extLst>
        </xdr:cNvPr>
        <xdr:cNvSpPr txBox="1"/>
      </xdr:nvSpPr>
      <xdr:spPr>
        <a:xfrm>
          <a:off x="14414500" y="137490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85</xdr:row>
      <xdr:rowOff>59145</xdr:rowOff>
    </xdr:from>
    <xdr:to>
      <xdr:col>81</xdr:col>
      <xdr:colOff>101600</xdr:colOff>
      <xdr:row>85</xdr:row>
      <xdr:rowOff>160745</xdr:rowOff>
    </xdr:to>
    <xdr:sp macro="" textlink="">
      <xdr:nvSpPr>
        <xdr:cNvPr id="768" name="楕円 767">
          <a:extLst>
            <a:ext uri="{FF2B5EF4-FFF2-40B4-BE49-F238E27FC236}">
              <a16:creationId xmlns:a16="http://schemas.microsoft.com/office/drawing/2014/main" id="{CBB3B112-8454-4F29-987E-01960DD258CE}"/>
            </a:ext>
          </a:extLst>
        </xdr:cNvPr>
        <xdr:cNvSpPr/>
      </xdr:nvSpPr>
      <xdr:spPr>
        <a:xfrm>
          <a:off x="13578840" y="14308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83</xdr:row>
      <xdr:rowOff>26670</xdr:rowOff>
    </xdr:from>
    <xdr:to>
      <xdr:col>85</xdr:col>
      <xdr:colOff>127000</xdr:colOff>
      <xdr:row>85</xdr:row>
      <xdr:rowOff>109945</xdr:rowOff>
    </xdr:to>
    <xdr:cxnSp macro="">
      <xdr:nvCxnSpPr>
        <xdr:cNvPr id="769" name="直線コネクタ 768">
          <a:extLst>
            <a:ext uri="{FF2B5EF4-FFF2-40B4-BE49-F238E27FC236}">
              <a16:creationId xmlns:a16="http://schemas.microsoft.com/office/drawing/2014/main" id="{5E270202-CFC8-4C7C-B2E2-007564E3A4A7}"/>
            </a:ext>
          </a:extLst>
        </xdr:cNvPr>
        <xdr:cNvCxnSpPr/>
      </xdr:nvCxnSpPr>
      <xdr:spPr>
        <a:xfrm flipV="1">
          <a:off x="13629640" y="13940790"/>
          <a:ext cx="746760" cy="418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85</xdr:row>
      <xdr:rowOff>49349</xdr:rowOff>
    </xdr:from>
    <xdr:to>
      <xdr:col>76</xdr:col>
      <xdr:colOff>165100</xdr:colOff>
      <xdr:row>85</xdr:row>
      <xdr:rowOff>150949</xdr:rowOff>
    </xdr:to>
    <xdr:sp macro="" textlink="">
      <xdr:nvSpPr>
        <xdr:cNvPr id="770" name="楕円 769">
          <a:extLst>
            <a:ext uri="{FF2B5EF4-FFF2-40B4-BE49-F238E27FC236}">
              <a16:creationId xmlns:a16="http://schemas.microsoft.com/office/drawing/2014/main" id="{4D75AF6D-CDE3-4E33-B29D-126B13288880}"/>
            </a:ext>
          </a:extLst>
        </xdr:cNvPr>
        <xdr:cNvSpPr/>
      </xdr:nvSpPr>
      <xdr:spPr>
        <a:xfrm>
          <a:off x="12804140" y="14298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85</xdr:row>
      <xdr:rowOff>100149</xdr:rowOff>
    </xdr:from>
    <xdr:to>
      <xdr:col>81</xdr:col>
      <xdr:colOff>50800</xdr:colOff>
      <xdr:row>85</xdr:row>
      <xdr:rowOff>109945</xdr:rowOff>
    </xdr:to>
    <xdr:cxnSp macro="">
      <xdr:nvCxnSpPr>
        <xdr:cNvPr id="771" name="直線コネクタ 770">
          <a:extLst>
            <a:ext uri="{FF2B5EF4-FFF2-40B4-BE49-F238E27FC236}">
              <a16:creationId xmlns:a16="http://schemas.microsoft.com/office/drawing/2014/main" id="{5563A606-3348-465A-BB8D-4748766B341B}"/>
            </a:ext>
          </a:extLst>
        </xdr:cNvPr>
        <xdr:cNvCxnSpPr/>
      </xdr:nvCxnSpPr>
      <xdr:spPr>
        <a:xfrm>
          <a:off x="12854940" y="14349549"/>
          <a:ext cx="774700" cy="9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85</xdr:row>
      <xdr:rowOff>26488</xdr:rowOff>
    </xdr:from>
    <xdr:to>
      <xdr:col>72</xdr:col>
      <xdr:colOff>38100</xdr:colOff>
      <xdr:row>85</xdr:row>
      <xdr:rowOff>128088</xdr:rowOff>
    </xdr:to>
    <xdr:sp macro="" textlink="">
      <xdr:nvSpPr>
        <xdr:cNvPr id="772" name="楕円 771">
          <a:extLst>
            <a:ext uri="{FF2B5EF4-FFF2-40B4-BE49-F238E27FC236}">
              <a16:creationId xmlns:a16="http://schemas.microsoft.com/office/drawing/2014/main" id="{6D59D623-EF70-4086-9638-D995379CB254}"/>
            </a:ext>
          </a:extLst>
        </xdr:cNvPr>
        <xdr:cNvSpPr/>
      </xdr:nvSpPr>
      <xdr:spPr>
        <a:xfrm>
          <a:off x="12029440" y="1427588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85</xdr:row>
      <xdr:rowOff>77288</xdr:rowOff>
    </xdr:from>
    <xdr:to>
      <xdr:col>76</xdr:col>
      <xdr:colOff>114300</xdr:colOff>
      <xdr:row>85</xdr:row>
      <xdr:rowOff>100149</xdr:rowOff>
    </xdr:to>
    <xdr:cxnSp macro="">
      <xdr:nvCxnSpPr>
        <xdr:cNvPr id="773" name="直線コネクタ 772">
          <a:extLst>
            <a:ext uri="{FF2B5EF4-FFF2-40B4-BE49-F238E27FC236}">
              <a16:creationId xmlns:a16="http://schemas.microsoft.com/office/drawing/2014/main" id="{9748E7B3-807A-4407-8E9D-8D4D434EC3B1}"/>
            </a:ext>
          </a:extLst>
        </xdr:cNvPr>
        <xdr:cNvCxnSpPr/>
      </xdr:nvCxnSpPr>
      <xdr:spPr>
        <a:xfrm>
          <a:off x="12072620" y="14326688"/>
          <a:ext cx="78232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85</xdr:row>
      <xdr:rowOff>13426</xdr:rowOff>
    </xdr:from>
    <xdr:to>
      <xdr:col>67</xdr:col>
      <xdr:colOff>101600</xdr:colOff>
      <xdr:row>85</xdr:row>
      <xdr:rowOff>115026</xdr:rowOff>
    </xdr:to>
    <xdr:sp macro="" textlink="">
      <xdr:nvSpPr>
        <xdr:cNvPr id="774" name="楕円 773">
          <a:extLst>
            <a:ext uri="{FF2B5EF4-FFF2-40B4-BE49-F238E27FC236}">
              <a16:creationId xmlns:a16="http://schemas.microsoft.com/office/drawing/2014/main" id="{E8BC0C67-5F7D-41E9-9895-37BA588A08A3}"/>
            </a:ext>
          </a:extLst>
        </xdr:cNvPr>
        <xdr:cNvSpPr/>
      </xdr:nvSpPr>
      <xdr:spPr>
        <a:xfrm>
          <a:off x="11231880" y="14262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85</xdr:row>
      <xdr:rowOff>64226</xdr:rowOff>
    </xdr:from>
    <xdr:to>
      <xdr:col>71</xdr:col>
      <xdr:colOff>177800</xdr:colOff>
      <xdr:row>85</xdr:row>
      <xdr:rowOff>77288</xdr:rowOff>
    </xdr:to>
    <xdr:cxnSp macro="">
      <xdr:nvCxnSpPr>
        <xdr:cNvPr id="775" name="直線コネクタ 774">
          <a:extLst>
            <a:ext uri="{FF2B5EF4-FFF2-40B4-BE49-F238E27FC236}">
              <a16:creationId xmlns:a16="http://schemas.microsoft.com/office/drawing/2014/main" id="{9C2565A9-2C40-4571-85D9-CEFB5C04B75C}"/>
            </a:ext>
          </a:extLst>
        </xdr:cNvPr>
        <xdr:cNvCxnSpPr/>
      </xdr:nvCxnSpPr>
      <xdr:spPr>
        <a:xfrm>
          <a:off x="11282680" y="14313626"/>
          <a:ext cx="789940" cy="13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89098</xdr:rowOff>
    </xdr:from>
    <xdr:ext cx="405111" cy="259045"/>
    <xdr:sp macro="" textlink="">
      <xdr:nvSpPr>
        <xdr:cNvPr id="776" name="n_1aveValue【消防施設】&#10;有形固定資産減価償却率">
          <a:extLst>
            <a:ext uri="{FF2B5EF4-FFF2-40B4-BE49-F238E27FC236}">
              <a16:creationId xmlns:a16="http://schemas.microsoft.com/office/drawing/2014/main" id="{9A4703E3-A562-4E1A-B161-25EB0B810B51}"/>
            </a:ext>
          </a:extLst>
        </xdr:cNvPr>
        <xdr:cNvSpPr txBox="1"/>
      </xdr:nvSpPr>
      <xdr:spPr>
        <a:xfrm>
          <a:off x="13437244" y="136679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56441</xdr:rowOff>
    </xdr:from>
    <xdr:ext cx="405111" cy="259045"/>
    <xdr:sp macro="" textlink="">
      <xdr:nvSpPr>
        <xdr:cNvPr id="777" name="n_2aveValue【消防施設】&#10;有形固定資産減価償却率">
          <a:extLst>
            <a:ext uri="{FF2B5EF4-FFF2-40B4-BE49-F238E27FC236}">
              <a16:creationId xmlns:a16="http://schemas.microsoft.com/office/drawing/2014/main" id="{DC03A1F9-442F-4D91-9BDF-B4935E748FB4}"/>
            </a:ext>
          </a:extLst>
        </xdr:cNvPr>
        <xdr:cNvSpPr txBox="1"/>
      </xdr:nvSpPr>
      <xdr:spPr>
        <a:xfrm>
          <a:off x="12675244" y="136352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49909</xdr:rowOff>
    </xdr:from>
    <xdr:ext cx="405111" cy="259045"/>
    <xdr:sp macro="" textlink="">
      <xdr:nvSpPr>
        <xdr:cNvPr id="778" name="n_3aveValue【消防施設】&#10;有形固定資産減価償却率">
          <a:extLst>
            <a:ext uri="{FF2B5EF4-FFF2-40B4-BE49-F238E27FC236}">
              <a16:creationId xmlns:a16="http://schemas.microsoft.com/office/drawing/2014/main" id="{B2DA67CA-600C-44A7-8EBB-7D12B07750BD}"/>
            </a:ext>
          </a:extLst>
        </xdr:cNvPr>
        <xdr:cNvSpPr txBox="1"/>
      </xdr:nvSpPr>
      <xdr:spPr>
        <a:xfrm>
          <a:off x="11900544" y="136287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40113</xdr:rowOff>
    </xdr:from>
    <xdr:ext cx="405111" cy="259045"/>
    <xdr:sp macro="" textlink="">
      <xdr:nvSpPr>
        <xdr:cNvPr id="779" name="n_4aveValue【消防施設】&#10;有形固定資産減価償却率">
          <a:extLst>
            <a:ext uri="{FF2B5EF4-FFF2-40B4-BE49-F238E27FC236}">
              <a16:creationId xmlns:a16="http://schemas.microsoft.com/office/drawing/2014/main" id="{ADE681C8-6E1B-45ED-9935-AD1A0A30AE35}"/>
            </a:ext>
          </a:extLst>
        </xdr:cNvPr>
        <xdr:cNvSpPr txBox="1"/>
      </xdr:nvSpPr>
      <xdr:spPr>
        <a:xfrm>
          <a:off x="11102984" y="136189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85</xdr:row>
      <xdr:rowOff>151872</xdr:rowOff>
    </xdr:from>
    <xdr:ext cx="405111" cy="259045"/>
    <xdr:sp macro="" textlink="">
      <xdr:nvSpPr>
        <xdr:cNvPr id="780" name="n_1mainValue【消防施設】&#10;有形固定資産減価償却率">
          <a:extLst>
            <a:ext uri="{FF2B5EF4-FFF2-40B4-BE49-F238E27FC236}">
              <a16:creationId xmlns:a16="http://schemas.microsoft.com/office/drawing/2014/main" id="{82A3045E-081F-4D63-8AF3-773A729562E4}"/>
            </a:ext>
          </a:extLst>
        </xdr:cNvPr>
        <xdr:cNvSpPr txBox="1"/>
      </xdr:nvSpPr>
      <xdr:spPr>
        <a:xfrm>
          <a:off x="13437244" y="14401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85</xdr:row>
      <xdr:rowOff>142076</xdr:rowOff>
    </xdr:from>
    <xdr:ext cx="405111" cy="259045"/>
    <xdr:sp macro="" textlink="">
      <xdr:nvSpPr>
        <xdr:cNvPr id="781" name="n_2mainValue【消防施設】&#10;有形固定資産減価償却率">
          <a:extLst>
            <a:ext uri="{FF2B5EF4-FFF2-40B4-BE49-F238E27FC236}">
              <a16:creationId xmlns:a16="http://schemas.microsoft.com/office/drawing/2014/main" id="{AAA99374-DD00-4139-BDC3-0482127541E1}"/>
            </a:ext>
          </a:extLst>
        </xdr:cNvPr>
        <xdr:cNvSpPr txBox="1"/>
      </xdr:nvSpPr>
      <xdr:spPr>
        <a:xfrm>
          <a:off x="12675244" y="143914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85</xdr:row>
      <xdr:rowOff>119215</xdr:rowOff>
    </xdr:from>
    <xdr:ext cx="405111" cy="259045"/>
    <xdr:sp macro="" textlink="">
      <xdr:nvSpPr>
        <xdr:cNvPr id="782" name="n_3mainValue【消防施設】&#10;有形固定資産減価償却率">
          <a:extLst>
            <a:ext uri="{FF2B5EF4-FFF2-40B4-BE49-F238E27FC236}">
              <a16:creationId xmlns:a16="http://schemas.microsoft.com/office/drawing/2014/main" id="{C6B076BC-4F31-4991-B7DE-4054DBEC3D75}"/>
            </a:ext>
          </a:extLst>
        </xdr:cNvPr>
        <xdr:cNvSpPr txBox="1"/>
      </xdr:nvSpPr>
      <xdr:spPr>
        <a:xfrm>
          <a:off x="11900544" y="143686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85</xdr:row>
      <xdr:rowOff>106153</xdr:rowOff>
    </xdr:from>
    <xdr:ext cx="405111" cy="259045"/>
    <xdr:sp macro="" textlink="">
      <xdr:nvSpPr>
        <xdr:cNvPr id="783" name="n_4mainValue【消防施設】&#10;有形固定資産減価償却率">
          <a:extLst>
            <a:ext uri="{FF2B5EF4-FFF2-40B4-BE49-F238E27FC236}">
              <a16:creationId xmlns:a16="http://schemas.microsoft.com/office/drawing/2014/main" id="{DFA6BAA2-069B-4337-881D-5BA7E619D987}"/>
            </a:ext>
          </a:extLst>
        </xdr:cNvPr>
        <xdr:cNvSpPr txBox="1"/>
      </xdr:nvSpPr>
      <xdr:spPr>
        <a:xfrm>
          <a:off x="11102984" y="143555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4" name="正方形/長方形 783">
          <a:extLst>
            <a:ext uri="{FF2B5EF4-FFF2-40B4-BE49-F238E27FC236}">
              <a16:creationId xmlns:a16="http://schemas.microsoft.com/office/drawing/2014/main" id="{37088246-70B2-4C67-AA55-90B1EE382E0B}"/>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5" name="正方形/長方形 784">
          <a:extLst>
            <a:ext uri="{FF2B5EF4-FFF2-40B4-BE49-F238E27FC236}">
              <a16:creationId xmlns:a16="http://schemas.microsoft.com/office/drawing/2014/main" id="{82B6EAB9-7273-42D2-ADC7-4F25A2CB41B3}"/>
            </a:ext>
          </a:extLst>
        </xdr:cNvPr>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6" name="正方形/長方形 785">
          <a:extLst>
            <a:ext uri="{FF2B5EF4-FFF2-40B4-BE49-F238E27FC236}">
              <a16:creationId xmlns:a16="http://schemas.microsoft.com/office/drawing/2014/main" id="{86B6CB77-E40F-404A-9EE6-38F9DFE9B31A}"/>
            </a:ext>
          </a:extLst>
        </xdr:cNvPr>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7" name="正方形/長方形 786">
          <a:extLst>
            <a:ext uri="{FF2B5EF4-FFF2-40B4-BE49-F238E27FC236}">
              <a16:creationId xmlns:a16="http://schemas.microsoft.com/office/drawing/2014/main" id="{707BB352-602A-49C4-9068-DFA57BE974DB}"/>
            </a:ext>
          </a:extLst>
        </xdr:cNvPr>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8" name="正方形/長方形 787">
          <a:extLst>
            <a:ext uri="{FF2B5EF4-FFF2-40B4-BE49-F238E27FC236}">
              <a16:creationId xmlns:a16="http://schemas.microsoft.com/office/drawing/2014/main" id="{1C6CF270-7793-4802-B594-2874BF63EEBE}"/>
            </a:ext>
          </a:extLst>
        </xdr:cNvPr>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9" name="正方形/長方形 788">
          <a:extLst>
            <a:ext uri="{FF2B5EF4-FFF2-40B4-BE49-F238E27FC236}">
              <a16:creationId xmlns:a16="http://schemas.microsoft.com/office/drawing/2014/main" id="{794748B0-98D5-423D-BB3B-09725E706955}"/>
            </a:ext>
          </a:extLst>
        </xdr:cNvPr>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90" name="正方形/長方形 789">
          <a:extLst>
            <a:ext uri="{FF2B5EF4-FFF2-40B4-BE49-F238E27FC236}">
              <a16:creationId xmlns:a16="http://schemas.microsoft.com/office/drawing/2014/main" id="{D445DEF7-EE9F-4E8E-A888-00B34339E240}"/>
            </a:ext>
          </a:extLst>
        </xdr:cNvPr>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91" name="正方形/長方形 790">
          <a:extLst>
            <a:ext uri="{FF2B5EF4-FFF2-40B4-BE49-F238E27FC236}">
              <a16:creationId xmlns:a16="http://schemas.microsoft.com/office/drawing/2014/main" id="{48311A89-6073-4950-8A26-0AC1ADE4D658}"/>
            </a:ext>
          </a:extLst>
        </xdr:cNvPr>
        <xdr:cNvSpPr/>
      </xdr:nvSpPr>
      <xdr:spPr>
        <a:xfrm>
          <a:off x="1609344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92" name="テキスト ボックス 791">
          <a:extLst>
            <a:ext uri="{FF2B5EF4-FFF2-40B4-BE49-F238E27FC236}">
              <a16:creationId xmlns:a16="http://schemas.microsoft.com/office/drawing/2014/main" id="{978A70F9-057C-4D47-A56D-5702F350BCA2}"/>
            </a:ext>
          </a:extLst>
        </xdr:cNvPr>
        <xdr:cNvSpPr txBox="1"/>
      </xdr:nvSpPr>
      <xdr:spPr>
        <a:xfrm>
          <a:off x="1607820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93" name="直線コネクタ 792">
          <a:extLst>
            <a:ext uri="{FF2B5EF4-FFF2-40B4-BE49-F238E27FC236}">
              <a16:creationId xmlns:a16="http://schemas.microsoft.com/office/drawing/2014/main" id="{4EC9246A-34A0-4657-BEE9-34B5CE0972F2}"/>
            </a:ext>
          </a:extLst>
        </xdr:cNvPr>
        <xdr:cNvCxnSpPr/>
      </xdr:nvCxnSpPr>
      <xdr:spPr>
        <a:xfrm>
          <a:off x="1609344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794" name="直線コネクタ 793">
          <a:extLst>
            <a:ext uri="{FF2B5EF4-FFF2-40B4-BE49-F238E27FC236}">
              <a16:creationId xmlns:a16="http://schemas.microsoft.com/office/drawing/2014/main" id="{F30DAA9C-5E94-4D3B-830E-A5D88AC2D5F1}"/>
            </a:ext>
          </a:extLst>
        </xdr:cNvPr>
        <xdr:cNvCxnSpPr/>
      </xdr:nvCxnSpPr>
      <xdr:spPr>
        <a:xfrm>
          <a:off x="16093440" y="145313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795" name="テキスト ボックス 794">
          <a:extLst>
            <a:ext uri="{FF2B5EF4-FFF2-40B4-BE49-F238E27FC236}">
              <a16:creationId xmlns:a16="http://schemas.microsoft.com/office/drawing/2014/main" id="{6569CAD5-D17E-4279-8586-40251B36036A}"/>
            </a:ext>
          </a:extLst>
        </xdr:cNvPr>
        <xdr:cNvSpPr txBox="1"/>
      </xdr:nvSpPr>
      <xdr:spPr>
        <a:xfrm>
          <a:off x="1569484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796" name="直線コネクタ 795">
          <a:extLst>
            <a:ext uri="{FF2B5EF4-FFF2-40B4-BE49-F238E27FC236}">
              <a16:creationId xmlns:a16="http://schemas.microsoft.com/office/drawing/2014/main" id="{E79CD872-B276-4FA7-9D93-7A2F21C7403A}"/>
            </a:ext>
          </a:extLst>
        </xdr:cNvPr>
        <xdr:cNvCxnSpPr/>
      </xdr:nvCxnSpPr>
      <xdr:spPr>
        <a:xfrm>
          <a:off x="16093440" y="14157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797" name="テキスト ボックス 796">
          <a:extLst>
            <a:ext uri="{FF2B5EF4-FFF2-40B4-BE49-F238E27FC236}">
              <a16:creationId xmlns:a16="http://schemas.microsoft.com/office/drawing/2014/main" id="{8659545D-32C6-4DBB-AEA5-52546E21B7F3}"/>
            </a:ext>
          </a:extLst>
        </xdr:cNvPr>
        <xdr:cNvSpPr txBox="1"/>
      </xdr:nvSpPr>
      <xdr:spPr>
        <a:xfrm>
          <a:off x="15694841" y="14019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98" name="直線コネクタ 797">
          <a:extLst>
            <a:ext uri="{FF2B5EF4-FFF2-40B4-BE49-F238E27FC236}">
              <a16:creationId xmlns:a16="http://schemas.microsoft.com/office/drawing/2014/main" id="{1614E9F0-B943-4419-B14A-E034546EA2F7}"/>
            </a:ext>
          </a:extLst>
        </xdr:cNvPr>
        <xdr:cNvCxnSpPr/>
      </xdr:nvCxnSpPr>
      <xdr:spPr>
        <a:xfrm>
          <a:off x="16093440" y="137845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99" name="テキスト ボックス 798">
          <a:extLst>
            <a:ext uri="{FF2B5EF4-FFF2-40B4-BE49-F238E27FC236}">
              <a16:creationId xmlns:a16="http://schemas.microsoft.com/office/drawing/2014/main" id="{CD5EB1C4-4262-4E96-8AFE-1D0001B459B5}"/>
            </a:ext>
          </a:extLst>
        </xdr:cNvPr>
        <xdr:cNvSpPr txBox="1"/>
      </xdr:nvSpPr>
      <xdr:spPr>
        <a:xfrm>
          <a:off x="15694841" y="136461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800" name="直線コネクタ 799">
          <a:extLst>
            <a:ext uri="{FF2B5EF4-FFF2-40B4-BE49-F238E27FC236}">
              <a16:creationId xmlns:a16="http://schemas.microsoft.com/office/drawing/2014/main" id="{253861FB-8203-46A8-B0FE-63A9F1BBBC12}"/>
            </a:ext>
          </a:extLst>
        </xdr:cNvPr>
        <xdr:cNvCxnSpPr/>
      </xdr:nvCxnSpPr>
      <xdr:spPr>
        <a:xfrm>
          <a:off x="16093440" y="13411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801" name="テキスト ボックス 800">
          <a:extLst>
            <a:ext uri="{FF2B5EF4-FFF2-40B4-BE49-F238E27FC236}">
              <a16:creationId xmlns:a16="http://schemas.microsoft.com/office/drawing/2014/main" id="{254619D2-B159-428E-A37B-D03EC7EA3FD8}"/>
            </a:ext>
          </a:extLst>
        </xdr:cNvPr>
        <xdr:cNvSpPr txBox="1"/>
      </xdr:nvSpPr>
      <xdr:spPr>
        <a:xfrm>
          <a:off x="15694841" y="13272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802" name="直線コネクタ 801">
          <a:extLst>
            <a:ext uri="{FF2B5EF4-FFF2-40B4-BE49-F238E27FC236}">
              <a16:creationId xmlns:a16="http://schemas.microsoft.com/office/drawing/2014/main" id="{B82ECAB3-63EF-4141-AFD2-918BB93364E4}"/>
            </a:ext>
          </a:extLst>
        </xdr:cNvPr>
        <xdr:cNvCxnSpPr/>
      </xdr:nvCxnSpPr>
      <xdr:spPr>
        <a:xfrm>
          <a:off x="16093440" y="13041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803" name="テキスト ボックス 802">
          <a:extLst>
            <a:ext uri="{FF2B5EF4-FFF2-40B4-BE49-F238E27FC236}">
              <a16:creationId xmlns:a16="http://schemas.microsoft.com/office/drawing/2014/main" id="{BA5C95A2-468C-478F-9A6A-0D1315FE2FB1}"/>
            </a:ext>
          </a:extLst>
        </xdr:cNvPr>
        <xdr:cNvSpPr txBox="1"/>
      </xdr:nvSpPr>
      <xdr:spPr>
        <a:xfrm>
          <a:off x="15694841" y="129032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4" name="直線コネクタ 803">
          <a:extLst>
            <a:ext uri="{FF2B5EF4-FFF2-40B4-BE49-F238E27FC236}">
              <a16:creationId xmlns:a16="http://schemas.microsoft.com/office/drawing/2014/main" id="{E40A1106-826F-4D9A-AEB3-2D7A7180F5AA}"/>
            </a:ext>
          </a:extLst>
        </xdr:cNvPr>
        <xdr:cNvCxnSpPr/>
      </xdr:nvCxnSpPr>
      <xdr:spPr>
        <a:xfrm>
          <a:off x="1609344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5" name="テキスト ボックス 804">
          <a:extLst>
            <a:ext uri="{FF2B5EF4-FFF2-40B4-BE49-F238E27FC236}">
              <a16:creationId xmlns:a16="http://schemas.microsoft.com/office/drawing/2014/main" id="{3F9A04BB-EA34-4D76-9EA9-AC948CB8C16B}"/>
            </a:ext>
          </a:extLst>
        </xdr:cNvPr>
        <xdr:cNvSpPr txBox="1"/>
      </xdr:nvSpPr>
      <xdr:spPr>
        <a:xfrm>
          <a:off x="1569484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6" name="【消防施設】&#10;一人当たり面積グラフ枠">
          <a:extLst>
            <a:ext uri="{FF2B5EF4-FFF2-40B4-BE49-F238E27FC236}">
              <a16:creationId xmlns:a16="http://schemas.microsoft.com/office/drawing/2014/main" id="{8C0D51A6-86AD-49E9-8187-29775A4F45E3}"/>
            </a:ext>
          </a:extLst>
        </xdr:cNvPr>
        <xdr:cNvSpPr/>
      </xdr:nvSpPr>
      <xdr:spPr>
        <a:xfrm>
          <a:off x="1609344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72389</xdr:rowOff>
    </xdr:from>
    <xdr:to>
      <xdr:col>116</xdr:col>
      <xdr:colOff>62864</xdr:colOff>
      <xdr:row>85</xdr:row>
      <xdr:rowOff>19050</xdr:rowOff>
    </xdr:to>
    <xdr:cxnSp macro="">
      <xdr:nvCxnSpPr>
        <xdr:cNvPr id="807" name="直線コネクタ 806">
          <a:extLst>
            <a:ext uri="{FF2B5EF4-FFF2-40B4-BE49-F238E27FC236}">
              <a16:creationId xmlns:a16="http://schemas.microsoft.com/office/drawing/2014/main" id="{4AE0C6FA-B1EF-4C1F-926E-C8C8910B4087}"/>
            </a:ext>
          </a:extLst>
        </xdr:cNvPr>
        <xdr:cNvCxnSpPr/>
      </xdr:nvCxnSpPr>
      <xdr:spPr>
        <a:xfrm flipV="1">
          <a:off x="19509104" y="12980669"/>
          <a:ext cx="0" cy="12877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22877</xdr:rowOff>
    </xdr:from>
    <xdr:ext cx="469744" cy="259045"/>
    <xdr:sp macro="" textlink="">
      <xdr:nvSpPr>
        <xdr:cNvPr id="808" name="【消防施設】&#10;一人当たり面積最小値テキスト">
          <a:extLst>
            <a:ext uri="{FF2B5EF4-FFF2-40B4-BE49-F238E27FC236}">
              <a16:creationId xmlns:a16="http://schemas.microsoft.com/office/drawing/2014/main" id="{8E1C192F-BCA7-4FD6-BDA1-DDFD0DB7B41B}"/>
            </a:ext>
          </a:extLst>
        </xdr:cNvPr>
        <xdr:cNvSpPr txBox="1"/>
      </xdr:nvSpPr>
      <xdr:spPr>
        <a:xfrm>
          <a:off x="19547840" y="14272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85</xdr:row>
      <xdr:rowOff>19050</xdr:rowOff>
    </xdr:from>
    <xdr:to>
      <xdr:col>116</xdr:col>
      <xdr:colOff>152400</xdr:colOff>
      <xdr:row>85</xdr:row>
      <xdr:rowOff>19050</xdr:rowOff>
    </xdr:to>
    <xdr:cxnSp macro="">
      <xdr:nvCxnSpPr>
        <xdr:cNvPr id="809" name="直線コネクタ 808">
          <a:extLst>
            <a:ext uri="{FF2B5EF4-FFF2-40B4-BE49-F238E27FC236}">
              <a16:creationId xmlns:a16="http://schemas.microsoft.com/office/drawing/2014/main" id="{8C92D819-7599-4344-AD61-4212171C3CE6}"/>
            </a:ext>
          </a:extLst>
        </xdr:cNvPr>
        <xdr:cNvCxnSpPr/>
      </xdr:nvCxnSpPr>
      <xdr:spPr>
        <a:xfrm>
          <a:off x="19443700" y="142684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19066</xdr:rowOff>
    </xdr:from>
    <xdr:ext cx="469744" cy="259045"/>
    <xdr:sp macro="" textlink="">
      <xdr:nvSpPr>
        <xdr:cNvPr id="810" name="【消防施設】&#10;一人当たり面積最大値テキスト">
          <a:extLst>
            <a:ext uri="{FF2B5EF4-FFF2-40B4-BE49-F238E27FC236}">
              <a16:creationId xmlns:a16="http://schemas.microsoft.com/office/drawing/2014/main" id="{1928B62C-6FFE-4817-A6EA-CB81CC1E081F}"/>
            </a:ext>
          </a:extLst>
        </xdr:cNvPr>
        <xdr:cNvSpPr txBox="1"/>
      </xdr:nvSpPr>
      <xdr:spPr>
        <a:xfrm>
          <a:off x="19547840" y="127597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72389</xdr:rowOff>
    </xdr:from>
    <xdr:to>
      <xdr:col>116</xdr:col>
      <xdr:colOff>152400</xdr:colOff>
      <xdr:row>77</xdr:row>
      <xdr:rowOff>72389</xdr:rowOff>
    </xdr:to>
    <xdr:cxnSp macro="">
      <xdr:nvCxnSpPr>
        <xdr:cNvPr id="811" name="直線コネクタ 810">
          <a:extLst>
            <a:ext uri="{FF2B5EF4-FFF2-40B4-BE49-F238E27FC236}">
              <a16:creationId xmlns:a16="http://schemas.microsoft.com/office/drawing/2014/main" id="{2CB2A664-F458-4B03-9BC3-EBA98DC3614B}"/>
            </a:ext>
          </a:extLst>
        </xdr:cNvPr>
        <xdr:cNvCxnSpPr/>
      </xdr:nvCxnSpPr>
      <xdr:spPr>
        <a:xfrm>
          <a:off x="19443700" y="1298066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80</xdr:row>
      <xdr:rowOff>74947</xdr:rowOff>
    </xdr:from>
    <xdr:ext cx="469744" cy="259045"/>
    <xdr:sp macro="" textlink="">
      <xdr:nvSpPr>
        <xdr:cNvPr id="812" name="【消防施設】&#10;一人当たり面積平均値テキスト">
          <a:extLst>
            <a:ext uri="{FF2B5EF4-FFF2-40B4-BE49-F238E27FC236}">
              <a16:creationId xmlns:a16="http://schemas.microsoft.com/office/drawing/2014/main" id="{A0EEA014-A26E-489C-AEDA-756AF45B0D8C}"/>
            </a:ext>
          </a:extLst>
        </xdr:cNvPr>
        <xdr:cNvSpPr txBox="1"/>
      </xdr:nvSpPr>
      <xdr:spPr>
        <a:xfrm>
          <a:off x="19547840" y="134861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81</xdr:row>
      <xdr:rowOff>52070</xdr:rowOff>
    </xdr:from>
    <xdr:to>
      <xdr:col>116</xdr:col>
      <xdr:colOff>114300</xdr:colOff>
      <xdr:row>81</xdr:row>
      <xdr:rowOff>153670</xdr:rowOff>
    </xdr:to>
    <xdr:sp macro="" textlink="">
      <xdr:nvSpPr>
        <xdr:cNvPr id="813" name="フローチャート: 判断 812">
          <a:extLst>
            <a:ext uri="{FF2B5EF4-FFF2-40B4-BE49-F238E27FC236}">
              <a16:creationId xmlns:a16="http://schemas.microsoft.com/office/drawing/2014/main" id="{D8E586EB-FD9A-406E-9966-1BC69DBBAE44}"/>
            </a:ext>
          </a:extLst>
        </xdr:cNvPr>
        <xdr:cNvSpPr/>
      </xdr:nvSpPr>
      <xdr:spPr>
        <a:xfrm>
          <a:off x="19458940" y="13630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81</xdr:row>
      <xdr:rowOff>128270</xdr:rowOff>
    </xdr:from>
    <xdr:to>
      <xdr:col>112</xdr:col>
      <xdr:colOff>38100</xdr:colOff>
      <xdr:row>82</xdr:row>
      <xdr:rowOff>58420</xdr:rowOff>
    </xdr:to>
    <xdr:sp macro="" textlink="">
      <xdr:nvSpPr>
        <xdr:cNvPr id="814" name="フローチャート: 判断 813">
          <a:extLst>
            <a:ext uri="{FF2B5EF4-FFF2-40B4-BE49-F238E27FC236}">
              <a16:creationId xmlns:a16="http://schemas.microsoft.com/office/drawing/2014/main" id="{584D943E-D13C-4725-8963-0A3E8EEFC2E6}"/>
            </a:ext>
          </a:extLst>
        </xdr:cNvPr>
        <xdr:cNvSpPr/>
      </xdr:nvSpPr>
      <xdr:spPr>
        <a:xfrm>
          <a:off x="18735040" y="1370711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81</xdr:row>
      <xdr:rowOff>128270</xdr:rowOff>
    </xdr:from>
    <xdr:to>
      <xdr:col>107</xdr:col>
      <xdr:colOff>101600</xdr:colOff>
      <xdr:row>82</xdr:row>
      <xdr:rowOff>58420</xdr:rowOff>
    </xdr:to>
    <xdr:sp macro="" textlink="">
      <xdr:nvSpPr>
        <xdr:cNvPr id="815" name="フローチャート: 判断 814">
          <a:extLst>
            <a:ext uri="{FF2B5EF4-FFF2-40B4-BE49-F238E27FC236}">
              <a16:creationId xmlns:a16="http://schemas.microsoft.com/office/drawing/2014/main" id="{E80EFE5D-E664-4682-B33A-50FFBB36FDB0}"/>
            </a:ext>
          </a:extLst>
        </xdr:cNvPr>
        <xdr:cNvSpPr/>
      </xdr:nvSpPr>
      <xdr:spPr>
        <a:xfrm>
          <a:off x="17937480" y="137071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81</xdr:row>
      <xdr:rowOff>166370</xdr:rowOff>
    </xdr:from>
    <xdr:to>
      <xdr:col>102</xdr:col>
      <xdr:colOff>165100</xdr:colOff>
      <xdr:row>82</xdr:row>
      <xdr:rowOff>96520</xdr:rowOff>
    </xdr:to>
    <xdr:sp macro="" textlink="">
      <xdr:nvSpPr>
        <xdr:cNvPr id="816" name="フローチャート: 判断 815">
          <a:extLst>
            <a:ext uri="{FF2B5EF4-FFF2-40B4-BE49-F238E27FC236}">
              <a16:creationId xmlns:a16="http://schemas.microsoft.com/office/drawing/2014/main" id="{23F9A425-795C-4814-933E-FC42F2AE5CA6}"/>
            </a:ext>
          </a:extLst>
        </xdr:cNvPr>
        <xdr:cNvSpPr/>
      </xdr:nvSpPr>
      <xdr:spPr>
        <a:xfrm>
          <a:off x="17162780" y="137452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81</xdr:row>
      <xdr:rowOff>151130</xdr:rowOff>
    </xdr:from>
    <xdr:to>
      <xdr:col>98</xdr:col>
      <xdr:colOff>38100</xdr:colOff>
      <xdr:row>82</xdr:row>
      <xdr:rowOff>81280</xdr:rowOff>
    </xdr:to>
    <xdr:sp macro="" textlink="">
      <xdr:nvSpPr>
        <xdr:cNvPr id="817" name="フローチャート: 判断 816">
          <a:extLst>
            <a:ext uri="{FF2B5EF4-FFF2-40B4-BE49-F238E27FC236}">
              <a16:creationId xmlns:a16="http://schemas.microsoft.com/office/drawing/2014/main" id="{AC019873-1408-44DC-8A09-D32AFB6E6412}"/>
            </a:ext>
          </a:extLst>
        </xdr:cNvPr>
        <xdr:cNvSpPr/>
      </xdr:nvSpPr>
      <xdr:spPr>
        <a:xfrm>
          <a:off x="16388080" y="1372997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8" name="テキスト ボックス 817">
          <a:extLst>
            <a:ext uri="{FF2B5EF4-FFF2-40B4-BE49-F238E27FC236}">
              <a16:creationId xmlns:a16="http://schemas.microsoft.com/office/drawing/2014/main" id="{75AACBAC-2E73-4A5E-A0D8-A529F5A20F8A}"/>
            </a:ext>
          </a:extLst>
        </xdr:cNvPr>
        <xdr:cNvSpPr txBox="1"/>
      </xdr:nvSpPr>
      <xdr:spPr>
        <a:xfrm>
          <a:off x="193421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9" name="テキスト ボックス 818">
          <a:extLst>
            <a:ext uri="{FF2B5EF4-FFF2-40B4-BE49-F238E27FC236}">
              <a16:creationId xmlns:a16="http://schemas.microsoft.com/office/drawing/2014/main" id="{9D6AE6AC-D4B1-4B36-8FAA-73634098D01C}"/>
            </a:ext>
          </a:extLst>
        </xdr:cNvPr>
        <xdr:cNvSpPr txBox="1"/>
      </xdr:nvSpPr>
      <xdr:spPr>
        <a:xfrm>
          <a:off x="186105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20" name="テキスト ボックス 819">
          <a:extLst>
            <a:ext uri="{FF2B5EF4-FFF2-40B4-BE49-F238E27FC236}">
              <a16:creationId xmlns:a16="http://schemas.microsoft.com/office/drawing/2014/main" id="{D7816FEC-DC63-402D-B76F-F9E892969FEB}"/>
            </a:ext>
          </a:extLst>
        </xdr:cNvPr>
        <xdr:cNvSpPr txBox="1"/>
      </xdr:nvSpPr>
      <xdr:spPr>
        <a:xfrm>
          <a:off x="178206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21" name="テキスト ボックス 820">
          <a:extLst>
            <a:ext uri="{FF2B5EF4-FFF2-40B4-BE49-F238E27FC236}">
              <a16:creationId xmlns:a16="http://schemas.microsoft.com/office/drawing/2014/main" id="{B7A7D292-8CB9-415F-AD69-BD0C06604E3F}"/>
            </a:ext>
          </a:extLst>
        </xdr:cNvPr>
        <xdr:cNvSpPr txBox="1"/>
      </xdr:nvSpPr>
      <xdr:spPr>
        <a:xfrm>
          <a:off x="170459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22" name="テキスト ボックス 821">
          <a:extLst>
            <a:ext uri="{FF2B5EF4-FFF2-40B4-BE49-F238E27FC236}">
              <a16:creationId xmlns:a16="http://schemas.microsoft.com/office/drawing/2014/main" id="{B2DB91CE-F042-4BE6-9080-00B9BC9AF59D}"/>
            </a:ext>
          </a:extLst>
        </xdr:cNvPr>
        <xdr:cNvSpPr txBox="1"/>
      </xdr:nvSpPr>
      <xdr:spPr>
        <a:xfrm>
          <a:off x="162636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82</xdr:row>
      <xdr:rowOff>33020</xdr:rowOff>
    </xdr:from>
    <xdr:to>
      <xdr:col>116</xdr:col>
      <xdr:colOff>114300</xdr:colOff>
      <xdr:row>82</xdr:row>
      <xdr:rowOff>134620</xdr:rowOff>
    </xdr:to>
    <xdr:sp macro="" textlink="">
      <xdr:nvSpPr>
        <xdr:cNvPr id="823" name="楕円 822">
          <a:extLst>
            <a:ext uri="{FF2B5EF4-FFF2-40B4-BE49-F238E27FC236}">
              <a16:creationId xmlns:a16="http://schemas.microsoft.com/office/drawing/2014/main" id="{5D42BB27-39D5-4536-90CA-1782BA4C40AB}"/>
            </a:ext>
          </a:extLst>
        </xdr:cNvPr>
        <xdr:cNvSpPr/>
      </xdr:nvSpPr>
      <xdr:spPr>
        <a:xfrm>
          <a:off x="19458940" y="13779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82</xdr:row>
      <xdr:rowOff>11447</xdr:rowOff>
    </xdr:from>
    <xdr:ext cx="469744" cy="259045"/>
    <xdr:sp macro="" textlink="">
      <xdr:nvSpPr>
        <xdr:cNvPr id="824" name="【消防施設】&#10;一人当たり面積該当値テキスト">
          <a:extLst>
            <a:ext uri="{FF2B5EF4-FFF2-40B4-BE49-F238E27FC236}">
              <a16:creationId xmlns:a16="http://schemas.microsoft.com/office/drawing/2014/main" id="{50050F16-7610-4CA2-AF6E-FD3531AF6951}"/>
            </a:ext>
          </a:extLst>
        </xdr:cNvPr>
        <xdr:cNvSpPr txBox="1"/>
      </xdr:nvSpPr>
      <xdr:spPr>
        <a:xfrm>
          <a:off x="19547840" y="13757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83</xdr:row>
      <xdr:rowOff>158750</xdr:rowOff>
    </xdr:from>
    <xdr:to>
      <xdr:col>112</xdr:col>
      <xdr:colOff>38100</xdr:colOff>
      <xdr:row>84</xdr:row>
      <xdr:rowOff>88900</xdr:rowOff>
    </xdr:to>
    <xdr:sp macro="" textlink="">
      <xdr:nvSpPr>
        <xdr:cNvPr id="825" name="楕円 824">
          <a:extLst>
            <a:ext uri="{FF2B5EF4-FFF2-40B4-BE49-F238E27FC236}">
              <a16:creationId xmlns:a16="http://schemas.microsoft.com/office/drawing/2014/main" id="{8C7D3F3F-4A65-4FDD-8170-DDBBAB3002C2}"/>
            </a:ext>
          </a:extLst>
        </xdr:cNvPr>
        <xdr:cNvSpPr/>
      </xdr:nvSpPr>
      <xdr:spPr>
        <a:xfrm>
          <a:off x="18735040" y="1407287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82</xdr:row>
      <xdr:rowOff>83820</xdr:rowOff>
    </xdr:from>
    <xdr:to>
      <xdr:col>116</xdr:col>
      <xdr:colOff>63500</xdr:colOff>
      <xdr:row>84</xdr:row>
      <xdr:rowOff>38100</xdr:rowOff>
    </xdr:to>
    <xdr:cxnSp macro="">
      <xdr:nvCxnSpPr>
        <xdr:cNvPr id="826" name="直線コネクタ 825">
          <a:extLst>
            <a:ext uri="{FF2B5EF4-FFF2-40B4-BE49-F238E27FC236}">
              <a16:creationId xmlns:a16="http://schemas.microsoft.com/office/drawing/2014/main" id="{D50AF6A4-3750-49B5-988A-5F2545449DB2}"/>
            </a:ext>
          </a:extLst>
        </xdr:cNvPr>
        <xdr:cNvCxnSpPr/>
      </xdr:nvCxnSpPr>
      <xdr:spPr>
        <a:xfrm flipV="1">
          <a:off x="18778220" y="13830300"/>
          <a:ext cx="731520" cy="289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83</xdr:row>
      <xdr:rowOff>158750</xdr:rowOff>
    </xdr:from>
    <xdr:to>
      <xdr:col>107</xdr:col>
      <xdr:colOff>101600</xdr:colOff>
      <xdr:row>84</xdr:row>
      <xdr:rowOff>88900</xdr:rowOff>
    </xdr:to>
    <xdr:sp macro="" textlink="">
      <xdr:nvSpPr>
        <xdr:cNvPr id="827" name="楕円 826">
          <a:extLst>
            <a:ext uri="{FF2B5EF4-FFF2-40B4-BE49-F238E27FC236}">
              <a16:creationId xmlns:a16="http://schemas.microsoft.com/office/drawing/2014/main" id="{9DEA3DDE-23AA-4FE0-980A-B300203FAFB2}"/>
            </a:ext>
          </a:extLst>
        </xdr:cNvPr>
        <xdr:cNvSpPr/>
      </xdr:nvSpPr>
      <xdr:spPr>
        <a:xfrm>
          <a:off x="17937480" y="140728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38100</xdr:rowOff>
    </xdr:from>
    <xdr:to>
      <xdr:col>111</xdr:col>
      <xdr:colOff>177800</xdr:colOff>
      <xdr:row>84</xdr:row>
      <xdr:rowOff>38100</xdr:rowOff>
    </xdr:to>
    <xdr:cxnSp macro="">
      <xdr:nvCxnSpPr>
        <xdr:cNvPr id="828" name="直線コネクタ 827">
          <a:extLst>
            <a:ext uri="{FF2B5EF4-FFF2-40B4-BE49-F238E27FC236}">
              <a16:creationId xmlns:a16="http://schemas.microsoft.com/office/drawing/2014/main" id="{40478C09-3B97-433A-9AAC-D9881D8EBAE6}"/>
            </a:ext>
          </a:extLst>
        </xdr:cNvPr>
        <xdr:cNvCxnSpPr/>
      </xdr:nvCxnSpPr>
      <xdr:spPr>
        <a:xfrm>
          <a:off x="17988280" y="1411986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83</xdr:row>
      <xdr:rowOff>158750</xdr:rowOff>
    </xdr:from>
    <xdr:to>
      <xdr:col>102</xdr:col>
      <xdr:colOff>165100</xdr:colOff>
      <xdr:row>84</xdr:row>
      <xdr:rowOff>88900</xdr:rowOff>
    </xdr:to>
    <xdr:sp macro="" textlink="">
      <xdr:nvSpPr>
        <xdr:cNvPr id="829" name="楕円 828">
          <a:extLst>
            <a:ext uri="{FF2B5EF4-FFF2-40B4-BE49-F238E27FC236}">
              <a16:creationId xmlns:a16="http://schemas.microsoft.com/office/drawing/2014/main" id="{7E46141E-1E07-4E61-A488-1B376682D7D2}"/>
            </a:ext>
          </a:extLst>
        </xdr:cNvPr>
        <xdr:cNvSpPr/>
      </xdr:nvSpPr>
      <xdr:spPr>
        <a:xfrm>
          <a:off x="17162780" y="140728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84</xdr:row>
      <xdr:rowOff>38100</xdr:rowOff>
    </xdr:from>
    <xdr:to>
      <xdr:col>107</xdr:col>
      <xdr:colOff>50800</xdr:colOff>
      <xdr:row>84</xdr:row>
      <xdr:rowOff>38100</xdr:rowOff>
    </xdr:to>
    <xdr:cxnSp macro="">
      <xdr:nvCxnSpPr>
        <xdr:cNvPr id="830" name="直線コネクタ 829">
          <a:extLst>
            <a:ext uri="{FF2B5EF4-FFF2-40B4-BE49-F238E27FC236}">
              <a16:creationId xmlns:a16="http://schemas.microsoft.com/office/drawing/2014/main" id="{0DB53DFD-9520-4D82-926B-B71D9E852158}"/>
            </a:ext>
          </a:extLst>
        </xdr:cNvPr>
        <xdr:cNvCxnSpPr/>
      </xdr:nvCxnSpPr>
      <xdr:spPr>
        <a:xfrm>
          <a:off x="17213580" y="1411986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83</xdr:row>
      <xdr:rowOff>158750</xdr:rowOff>
    </xdr:from>
    <xdr:to>
      <xdr:col>98</xdr:col>
      <xdr:colOff>38100</xdr:colOff>
      <xdr:row>84</xdr:row>
      <xdr:rowOff>88900</xdr:rowOff>
    </xdr:to>
    <xdr:sp macro="" textlink="">
      <xdr:nvSpPr>
        <xdr:cNvPr id="831" name="楕円 830">
          <a:extLst>
            <a:ext uri="{FF2B5EF4-FFF2-40B4-BE49-F238E27FC236}">
              <a16:creationId xmlns:a16="http://schemas.microsoft.com/office/drawing/2014/main" id="{24D8FE4C-6C50-4CF2-8744-828AEFC6B2B0}"/>
            </a:ext>
          </a:extLst>
        </xdr:cNvPr>
        <xdr:cNvSpPr/>
      </xdr:nvSpPr>
      <xdr:spPr>
        <a:xfrm>
          <a:off x="16388080" y="1407287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84</xdr:row>
      <xdr:rowOff>38100</xdr:rowOff>
    </xdr:from>
    <xdr:to>
      <xdr:col>102</xdr:col>
      <xdr:colOff>114300</xdr:colOff>
      <xdr:row>84</xdr:row>
      <xdr:rowOff>38100</xdr:rowOff>
    </xdr:to>
    <xdr:cxnSp macro="">
      <xdr:nvCxnSpPr>
        <xdr:cNvPr id="832" name="直線コネクタ 831">
          <a:extLst>
            <a:ext uri="{FF2B5EF4-FFF2-40B4-BE49-F238E27FC236}">
              <a16:creationId xmlns:a16="http://schemas.microsoft.com/office/drawing/2014/main" id="{AB8E38BD-B9D9-43F7-83A8-E37A5FDFC7CD}"/>
            </a:ext>
          </a:extLst>
        </xdr:cNvPr>
        <xdr:cNvCxnSpPr/>
      </xdr:nvCxnSpPr>
      <xdr:spPr>
        <a:xfrm>
          <a:off x="16431260" y="1411986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80</xdr:row>
      <xdr:rowOff>74947</xdr:rowOff>
    </xdr:from>
    <xdr:ext cx="469744" cy="259045"/>
    <xdr:sp macro="" textlink="">
      <xdr:nvSpPr>
        <xdr:cNvPr id="833" name="n_1aveValue【消防施設】&#10;一人当たり面積">
          <a:extLst>
            <a:ext uri="{FF2B5EF4-FFF2-40B4-BE49-F238E27FC236}">
              <a16:creationId xmlns:a16="http://schemas.microsoft.com/office/drawing/2014/main" id="{45975C22-1D15-4843-A700-6159C6DAE377}"/>
            </a:ext>
          </a:extLst>
        </xdr:cNvPr>
        <xdr:cNvSpPr txBox="1"/>
      </xdr:nvSpPr>
      <xdr:spPr>
        <a:xfrm>
          <a:off x="18561127" y="13486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80</xdr:row>
      <xdr:rowOff>74947</xdr:rowOff>
    </xdr:from>
    <xdr:ext cx="469744" cy="259045"/>
    <xdr:sp macro="" textlink="">
      <xdr:nvSpPr>
        <xdr:cNvPr id="834" name="n_2aveValue【消防施設】&#10;一人当たり面積">
          <a:extLst>
            <a:ext uri="{FF2B5EF4-FFF2-40B4-BE49-F238E27FC236}">
              <a16:creationId xmlns:a16="http://schemas.microsoft.com/office/drawing/2014/main" id="{433DF685-66CD-4D61-9B78-BA42B943D01D}"/>
            </a:ext>
          </a:extLst>
        </xdr:cNvPr>
        <xdr:cNvSpPr txBox="1"/>
      </xdr:nvSpPr>
      <xdr:spPr>
        <a:xfrm>
          <a:off x="17776267" y="13486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80</xdr:row>
      <xdr:rowOff>113047</xdr:rowOff>
    </xdr:from>
    <xdr:ext cx="469744" cy="259045"/>
    <xdr:sp macro="" textlink="">
      <xdr:nvSpPr>
        <xdr:cNvPr id="835" name="n_3aveValue【消防施設】&#10;一人当たり面積">
          <a:extLst>
            <a:ext uri="{FF2B5EF4-FFF2-40B4-BE49-F238E27FC236}">
              <a16:creationId xmlns:a16="http://schemas.microsoft.com/office/drawing/2014/main" id="{3691B3B5-5226-40F0-B73E-D66C78BFBDCE}"/>
            </a:ext>
          </a:extLst>
        </xdr:cNvPr>
        <xdr:cNvSpPr txBox="1"/>
      </xdr:nvSpPr>
      <xdr:spPr>
        <a:xfrm>
          <a:off x="17001567" y="13524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80</xdr:row>
      <xdr:rowOff>97807</xdr:rowOff>
    </xdr:from>
    <xdr:ext cx="469744" cy="259045"/>
    <xdr:sp macro="" textlink="">
      <xdr:nvSpPr>
        <xdr:cNvPr id="836" name="n_4aveValue【消防施設】&#10;一人当たり面積">
          <a:extLst>
            <a:ext uri="{FF2B5EF4-FFF2-40B4-BE49-F238E27FC236}">
              <a16:creationId xmlns:a16="http://schemas.microsoft.com/office/drawing/2014/main" id="{160681AA-23FE-4D45-A016-81F44E14CC69}"/>
            </a:ext>
          </a:extLst>
        </xdr:cNvPr>
        <xdr:cNvSpPr txBox="1"/>
      </xdr:nvSpPr>
      <xdr:spPr>
        <a:xfrm>
          <a:off x="16226867" y="13509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84</xdr:row>
      <xdr:rowOff>80027</xdr:rowOff>
    </xdr:from>
    <xdr:ext cx="469744" cy="259045"/>
    <xdr:sp macro="" textlink="">
      <xdr:nvSpPr>
        <xdr:cNvPr id="837" name="n_1mainValue【消防施設】&#10;一人当たり面積">
          <a:extLst>
            <a:ext uri="{FF2B5EF4-FFF2-40B4-BE49-F238E27FC236}">
              <a16:creationId xmlns:a16="http://schemas.microsoft.com/office/drawing/2014/main" id="{6D226EA2-4540-4629-9524-8E522C1A191A}"/>
            </a:ext>
          </a:extLst>
        </xdr:cNvPr>
        <xdr:cNvSpPr txBox="1"/>
      </xdr:nvSpPr>
      <xdr:spPr>
        <a:xfrm>
          <a:off x="18561127" y="14161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80027</xdr:rowOff>
    </xdr:from>
    <xdr:ext cx="469744" cy="259045"/>
    <xdr:sp macro="" textlink="">
      <xdr:nvSpPr>
        <xdr:cNvPr id="838" name="n_2mainValue【消防施設】&#10;一人当たり面積">
          <a:extLst>
            <a:ext uri="{FF2B5EF4-FFF2-40B4-BE49-F238E27FC236}">
              <a16:creationId xmlns:a16="http://schemas.microsoft.com/office/drawing/2014/main" id="{E7C1EFF5-E44C-4C73-996C-C098586FD36A}"/>
            </a:ext>
          </a:extLst>
        </xdr:cNvPr>
        <xdr:cNvSpPr txBox="1"/>
      </xdr:nvSpPr>
      <xdr:spPr>
        <a:xfrm>
          <a:off x="17776267" y="14161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80027</xdr:rowOff>
    </xdr:from>
    <xdr:ext cx="469744" cy="259045"/>
    <xdr:sp macro="" textlink="">
      <xdr:nvSpPr>
        <xdr:cNvPr id="839" name="n_3mainValue【消防施設】&#10;一人当たり面積">
          <a:extLst>
            <a:ext uri="{FF2B5EF4-FFF2-40B4-BE49-F238E27FC236}">
              <a16:creationId xmlns:a16="http://schemas.microsoft.com/office/drawing/2014/main" id="{E98C3964-64E3-4AEA-9FE0-ACC537464F9E}"/>
            </a:ext>
          </a:extLst>
        </xdr:cNvPr>
        <xdr:cNvSpPr txBox="1"/>
      </xdr:nvSpPr>
      <xdr:spPr>
        <a:xfrm>
          <a:off x="17001567" y="14161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80027</xdr:rowOff>
    </xdr:from>
    <xdr:ext cx="469744" cy="259045"/>
    <xdr:sp macro="" textlink="">
      <xdr:nvSpPr>
        <xdr:cNvPr id="840" name="n_4mainValue【消防施設】&#10;一人当たり面積">
          <a:extLst>
            <a:ext uri="{FF2B5EF4-FFF2-40B4-BE49-F238E27FC236}">
              <a16:creationId xmlns:a16="http://schemas.microsoft.com/office/drawing/2014/main" id="{40D5DD12-9F13-4D4D-9514-6831762A1919}"/>
            </a:ext>
          </a:extLst>
        </xdr:cNvPr>
        <xdr:cNvSpPr txBox="1"/>
      </xdr:nvSpPr>
      <xdr:spPr>
        <a:xfrm>
          <a:off x="16226867" y="14161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41" name="正方形/長方形 840">
          <a:extLst>
            <a:ext uri="{FF2B5EF4-FFF2-40B4-BE49-F238E27FC236}">
              <a16:creationId xmlns:a16="http://schemas.microsoft.com/office/drawing/2014/main" id="{B2354354-9EFB-4AA7-988E-7567E53543A3}"/>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42" name="正方形/長方形 841">
          <a:extLst>
            <a:ext uri="{FF2B5EF4-FFF2-40B4-BE49-F238E27FC236}">
              <a16:creationId xmlns:a16="http://schemas.microsoft.com/office/drawing/2014/main" id="{F2753F0D-3951-4178-B280-36262E968E41}"/>
            </a:ext>
          </a:extLst>
        </xdr:cNvPr>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43" name="正方形/長方形 842">
          <a:extLst>
            <a:ext uri="{FF2B5EF4-FFF2-40B4-BE49-F238E27FC236}">
              <a16:creationId xmlns:a16="http://schemas.microsoft.com/office/drawing/2014/main" id="{19384A40-7ADB-402D-B349-ABF292F8285C}"/>
            </a:ext>
          </a:extLst>
        </xdr:cNvPr>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4" name="正方形/長方形 843">
          <a:extLst>
            <a:ext uri="{FF2B5EF4-FFF2-40B4-BE49-F238E27FC236}">
              <a16:creationId xmlns:a16="http://schemas.microsoft.com/office/drawing/2014/main" id="{5E025506-6F7D-46BF-A71F-3D30E0D96F61}"/>
            </a:ext>
          </a:extLst>
        </xdr:cNvPr>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5" name="正方形/長方形 844">
          <a:extLst>
            <a:ext uri="{FF2B5EF4-FFF2-40B4-BE49-F238E27FC236}">
              <a16:creationId xmlns:a16="http://schemas.microsoft.com/office/drawing/2014/main" id="{E078F547-E374-4C28-8975-FDB50B801F95}"/>
            </a:ext>
          </a:extLst>
        </xdr:cNvPr>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6" name="正方形/長方形 845">
          <a:extLst>
            <a:ext uri="{FF2B5EF4-FFF2-40B4-BE49-F238E27FC236}">
              <a16:creationId xmlns:a16="http://schemas.microsoft.com/office/drawing/2014/main" id="{2F7A9A56-8C1F-4ED5-B192-CBAB9F558DAD}"/>
            </a:ext>
          </a:extLst>
        </xdr:cNvPr>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7" name="正方形/長方形 846">
          <a:extLst>
            <a:ext uri="{FF2B5EF4-FFF2-40B4-BE49-F238E27FC236}">
              <a16:creationId xmlns:a16="http://schemas.microsoft.com/office/drawing/2014/main" id="{C351D40C-6F6A-4433-B3A0-5F4A02ABF6FB}"/>
            </a:ext>
          </a:extLst>
        </xdr:cNvPr>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8" name="正方形/長方形 847">
          <a:extLst>
            <a:ext uri="{FF2B5EF4-FFF2-40B4-BE49-F238E27FC236}">
              <a16:creationId xmlns:a16="http://schemas.microsoft.com/office/drawing/2014/main" id="{7A6B7ACE-C880-4ED5-9813-4A7D963DD955}"/>
            </a:ext>
          </a:extLst>
        </xdr:cNvPr>
        <xdr:cNvSpPr/>
      </xdr:nvSpPr>
      <xdr:spPr>
        <a:xfrm>
          <a:off x="1096010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9" name="テキスト ボックス 848">
          <a:extLst>
            <a:ext uri="{FF2B5EF4-FFF2-40B4-BE49-F238E27FC236}">
              <a16:creationId xmlns:a16="http://schemas.microsoft.com/office/drawing/2014/main" id="{EC0DBF5F-2B2E-4D20-9D8B-8CCFF9623386}"/>
            </a:ext>
          </a:extLst>
        </xdr:cNvPr>
        <xdr:cNvSpPr txBox="1"/>
      </xdr:nvSpPr>
      <xdr:spPr>
        <a:xfrm>
          <a:off x="1092200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50" name="直線コネクタ 849">
          <a:extLst>
            <a:ext uri="{FF2B5EF4-FFF2-40B4-BE49-F238E27FC236}">
              <a16:creationId xmlns:a16="http://schemas.microsoft.com/office/drawing/2014/main" id="{95BD2090-6071-46B6-A272-7CEABD412BCB}"/>
            </a:ext>
          </a:extLst>
        </xdr:cNvPr>
        <xdr:cNvCxnSpPr/>
      </xdr:nvCxnSpPr>
      <xdr:spPr>
        <a:xfrm>
          <a:off x="10960100" y="186270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51" name="テキスト ボックス 850">
          <a:extLst>
            <a:ext uri="{FF2B5EF4-FFF2-40B4-BE49-F238E27FC236}">
              <a16:creationId xmlns:a16="http://schemas.microsoft.com/office/drawing/2014/main" id="{E1466D1B-DCB8-4D41-BC58-309C00370958}"/>
            </a:ext>
          </a:extLst>
        </xdr:cNvPr>
        <xdr:cNvSpPr txBox="1"/>
      </xdr:nvSpPr>
      <xdr:spPr>
        <a:xfrm>
          <a:off x="1056150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852" name="直線コネクタ 851">
          <a:extLst>
            <a:ext uri="{FF2B5EF4-FFF2-40B4-BE49-F238E27FC236}">
              <a16:creationId xmlns:a16="http://schemas.microsoft.com/office/drawing/2014/main" id="{88F881FB-43F6-4F80-A0A4-CB4D65D04F2A}"/>
            </a:ext>
          </a:extLst>
        </xdr:cNvPr>
        <xdr:cNvCxnSpPr/>
      </xdr:nvCxnSpPr>
      <xdr:spPr>
        <a:xfrm>
          <a:off x="10960100" y="182575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853" name="テキスト ボックス 852">
          <a:extLst>
            <a:ext uri="{FF2B5EF4-FFF2-40B4-BE49-F238E27FC236}">
              <a16:creationId xmlns:a16="http://schemas.microsoft.com/office/drawing/2014/main" id="{C51831E5-058B-4BD4-9556-9702CA03A864}"/>
            </a:ext>
          </a:extLst>
        </xdr:cNvPr>
        <xdr:cNvSpPr txBox="1"/>
      </xdr:nvSpPr>
      <xdr:spPr>
        <a:xfrm>
          <a:off x="1056150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854" name="直線コネクタ 853">
          <a:extLst>
            <a:ext uri="{FF2B5EF4-FFF2-40B4-BE49-F238E27FC236}">
              <a16:creationId xmlns:a16="http://schemas.microsoft.com/office/drawing/2014/main" id="{9F455378-7C2E-4F27-9C4B-D38704C042E8}"/>
            </a:ext>
          </a:extLst>
        </xdr:cNvPr>
        <xdr:cNvCxnSpPr/>
      </xdr:nvCxnSpPr>
      <xdr:spPr>
        <a:xfrm>
          <a:off x="10960100" y="178841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855" name="テキスト ボックス 854">
          <a:extLst>
            <a:ext uri="{FF2B5EF4-FFF2-40B4-BE49-F238E27FC236}">
              <a16:creationId xmlns:a16="http://schemas.microsoft.com/office/drawing/2014/main" id="{AA927FB3-AFE5-4F4B-A4CE-4A707D47CA21}"/>
            </a:ext>
          </a:extLst>
        </xdr:cNvPr>
        <xdr:cNvSpPr txBox="1"/>
      </xdr:nvSpPr>
      <xdr:spPr>
        <a:xfrm>
          <a:off x="10602761" y="17745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856" name="直線コネクタ 855">
          <a:extLst>
            <a:ext uri="{FF2B5EF4-FFF2-40B4-BE49-F238E27FC236}">
              <a16:creationId xmlns:a16="http://schemas.microsoft.com/office/drawing/2014/main" id="{04D5B43D-3545-4699-89B5-A87001D67D78}"/>
            </a:ext>
          </a:extLst>
        </xdr:cNvPr>
        <xdr:cNvCxnSpPr/>
      </xdr:nvCxnSpPr>
      <xdr:spPr>
        <a:xfrm>
          <a:off x="10960100" y="175107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857" name="テキスト ボックス 856">
          <a:extLst>
            <a:ext uri="{FF2B5EF4-FFF2-40B4-BE49-F238E27FC236}">
              <a16:creationId xmlns:a16="http://schemas.microsoft.com/office/drawing/2014/main" id="{A05BC8E7-6FBE-4ACB-8B9A-2E4E7674877C}"/>
            </a:ext>
          </a:extLst>
        </xdr:cNvPr>
        <xdr:cNvSpPr txBox="1"/>
      </xdr:nvSpPr>
      <xdr:spPr>
        <a:xfrm>
          <a:off x="10602761" y="173723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858" name="直線コネクタ 857">
          <a:extLst>
            <a:ext uri="{FF2B5EF4-FFF2-40B4-BE49-F238E27FC236}">
              <a16:creationId xmlns:a16="http://schemas.microsoft.com/office/drawing/2014/main" id="{86C95211-0457-44A5-A385-2ACE07682A42}"/>
            </a:ext>
          </a:extLst>
        </xdr:cNvPr>
        <xdr:cNvCxnSpPr/>
      </xdr:nvCxnSpPr>
      <xdr:spPr>
        <a:xfrm>
          <a:off x="10960100" y="171373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859" name="テキスト ボックス 858">
          <a:extLst>
            <a:ext uri="{FF2B5EF4-FFF2-40B4-BE49-F238E27FC236}">
              <a16:creationId xmlns:a16="http://schemas.microsoft.com/office/drawing/2014/main" id="{C2157BC6-ECCC-44EE-9137-5C5F9D8935AF}"/>
            </a:ext>
          </a:extLst>
        </xdr:cNvPr>
        <xdr:cNvSpPr txBox="1"/>
      </xdr:nvSpPr>
      <xdr:spPr>
        <a:xfrm>
          <a:off x="10602761" y="169989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860" name="直線コネクタ 859">
          <a:extLst>
            <a:ext uri="{FF2B5EF4-FFF2-40B4-BE49-F238E27FC236}">
              <a16:creationId xmlns:a16="http://schemas.microsoft.com/office/drawing/2014/main" id="{1D8DDBE6-6221-45E8-89A5-EB0BECDE561C}"/>
            </a:ext>
          </a:extLst>
        </xdr:cNvPr>
        <xdr:cNvCxnSpPr/>
      </xdr:nvCxnSpPr>
      <xdr:spPr>
        <a:xfrm>
          <a:off x="10960100" y="167640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861" name="テキスト ボックス 860">
          <a:extLst>
            <a:ext uri="{FF2B5EF4-FFF2-40B4-BE49-F238E27FC236}">
              <a16:creationId xmlns:a16="http://schemas.microsoft.com/office/drawing/2014/main" id="{5EE69C74-53E3-479C-9701-9EB80845E889}"/>
            </a:ext>
          </a:extLst>
        </xdr:cNvPr>
        <xdr:cNvSpPr txBox="1"/>
      </xdr:nvSpPr>
      <xdr:spPr>
        <a:xfrm>
          <a:off x="10602761" y="166255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62" name="直線コネクタ 861">
          <a:extLst>
            <a:ext uri="{FF2B5EF4-FFF2-40B4-BE49-F238E27FC236}">
              <a16:creationId xmlns:a16="http://schemas.microsoft.com/office/drawing/2014/main" id="{3EC1575A-EAB7-4F85-BAE7-8F1CD4A112CD}"/>
            </a:ext>
          </a:extLst>
        </xdr:cNvPr>
        <xdr:cNvCxnSpPr/>
      </xdr:nvCxnSpPr>
      <xdr:spPr>
        <a:xfrm>
          <a:off x="10960100" y="16394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863" name="テキスト ボックス 862">
          <a:extLst>
            <a:ext uri="{FF2B5EF4-FFF2-40B4-BE49-F238E27FC236}">
              <a16:creationId xmlns:a16="http://schemas.microsoft.com/office/drawing/2014/main" id="{6AD2D585-3776-44B4-B979-B61278D2BCB2}"/>
            </a:ext>
          </a:extLst>
        </xdr:cNvPr>
        <xdr:cNvSpPr txBox="1"/>
      </xdr:nvSpPr>
      <xdr:spPr>
        <a:xfrm>
          <a:off x="10666881" y="1625601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864" name="【庁舎】&#10;有形固定資産減価償却率グラフ枠">
          <a:extLst>
            <a:ext uri="{FF2B5EF4-FFF2-40B4-BE49-F238E27FC236}">
              <a16:creationId xmlns:a16="http://schemas.microsoft.com/office/drawing/2014/main" id="{612172E6-8537-43D0-84D8-C64A4B6B3B9E}"/>
            </a:ext>
          </a:extLst>
        </xdr:cNvPr>
        <xdr:cNvSpPr/>
      </xdr:nvSpPr>
      <xdr:spPr>
        <a:xfrm>
          <a:off x="1096010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76200</xdr:rowOff>
    </xdr:from>
    <xdr:to>
      <xdr:col>85</xdr:col>
      <xdr:colOff>126364</xdr:colOff>
      <xdr:row>108</xdr:row>
      <xdr:rowOff>5714</xdr:rowOff>
    </xdr:to>
    <xdr:cxnSp macro="">
      <xdr:nvCxnSpPr>
        <xdr:cNvPr id="865" name="直線コネクタ 864">
          <a:extLst>
            <a:ext uri="{FF2B5EF4-FFF2-40B4-BE49-F238E27FC236}">
              <a16:creationId xmlns:a16="http://schemas.microsoft.com/office/drawing/2014/main" id="{11703A01-EA62-4B89-B87F-69B6FDB30F6F}"/>
            </a:ext>
          </a:extLst>
        </xdr:cNvPr>
        <xdr:cNvCxnSpPr/>
      </xdr:nvCxnSpPr>
      <xdr:spPr>
        <a:xfrm flipV="1">
          <a:off x="14375764" y="16672560"/>
          <a:ext cx="0" cy="14382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9541</xdr:rowOff>
    </xdr:from>
    <xdr:ext cx="405111" cy="259045"/>
    <xdr:sp macro="" textlink="">
      <xdr:nvSpPr>
        <xdr:cNvPr id="866" name="【庁舎】&#10;有形固定資産減価償却率最小値テキスト">
          <a:extLst>
            <a:ext uri="{FF2B5EF4-FFF2-40B4-BE49-F238E27FC236}">
              <a16:creationId xmlns:a16="http://schemas.microsoft.com/office/drawing/2014/main" id="{9E11B7DC-5624-4028-A11C-26B6ED755F37}"/>
            </a:ext>
          </a:extLst>
        </xdr:cNvPr>
        <xdr:cNvSpPr txBox="1"/>
      </xdr:nvSpPr>
      <xdr:spPr>
        <a:xfrm>
          <a:off x="14414500" y="181146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5714</xdr:rowOff>
    </xdr:from>
    <xdr:to>
      <xdr:col>86</xdr:col>
      <xdr:colOff>25400</xdr:colOff>
      <xdr:row>108</xdr:row>
      <xdr:rowOff>5714</xdr:rowOff>
    </xdr:to>
    <xdr:cxnSp macro="">
      <xdr:nvCxnSpPr>
        <xdr:cNvPr id="867" name="直線コネクタ 866">
          <a:extLst>
            <a:ext uri="{FF2B5EF4-FFF2-40B4-BE49-F238E27FC236}">
              <a16:creationId xmlns:a16="http://schemas.microsoft.com/office/drawing/2014/main" id="{C8A28F84-7888-41A1-9C69-244AE4077309}"/>
            </a:ext>
          </a:extLst>
        </xdr:cNvPr>
        <xdr:cNvCxnSpPr/>
      </xdr:nvCxnSpPr>
      <xdr:spPr>
        <a:xfrm>
          <a:off x="14287500" y="1811083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22877</xdr:rowOff>
    </xdr:from>
    <xdr:ext cx="405111" cy="259045"/>
    <xdr:sp macro="" textlink="">
      <xdr:nvSpPr>
        <xdr:cNvPr id="868" name="【庁舎】&#10;有形固定資産減価償却率最大値テキスト">
          <a:extLst>
            <a:ext uri="{FF2B5EF4-FFF2-40B4-BE49-F238E27FC236}">
              <a16:creationId xmlns:a16="http://schemas.microsoft.com/office/drawing/2014/main" id="{E5F3B0E7-6BFF-41FB-A0EB-720EEEFA221F}"/>
            </a:ext>
          </a:extLst>
        </xdr:cNvPr>
        <xdr:cNvSpPr txBox="1"/>
      </xdr:nvSpPr>
      <xdr:spPr>
        <a:xfrm>
          <a:off x="14414500" y="16451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76200</xdr:rowOff>
    </xdr:from>
    <xdr:to>
      <xdr:col>86</xdr:col>
      <xdr:colOff>25400</xdr:colOff>
      <xdr:row>99</xdr:row>
      <xdr:rowOff>76200</xdr:rowOff>
    </xdr:to>
    <xdr:cxnSp macro="">
      <xdr:nvCxnSpPr>
        <xdr:cNvPr id="869" name="直線コネクタ 868">
          <a:extLst>
            <a:ext uri="{FF2B5EF4-FFF2-40B4-BE49-F238E27FC236}">
              <a16:creationId xmlns:a16="http://schemas.microsoft.com/office/drawing/2014/main" id="{1E924E38-DF76-4844-B076-7B6F83749841}"/>
            </a:ext>
          </a:extLst>
        </xdr:cNvPr>
        <xdr:cNvCxnSpPr/>
      </xdr:nvCxnSpPr>
      <xdr:spPr>
        <a:xfrm>
          <a:off x="14287500" y="166725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101</xdr:row>
      <xdr:rowOff>67327</xdr:rowOff>
    </xdr:from>
    <xdr:ext cx="405111" cy="259045"/>
    <xdr:sp macro="" textlink="">
      <xdr:nvSpPr>
        <xdr:cNvPr id="870" name="【庁舎】&#10;有形固定資産減価償却率平均値テキスト">
          <a:extLst>
            <a:ext uri="{FF2B5EF4-FFF2-40B4-BE49-F238E27FC236}">
              <a16:creationId xmlns:a16="http://schemas.microsoft.com/office/drawing/2014/main" id="{8E0E4E1A-97ED-45E8-ADDC-C102343A1DF9}"/>
            </a:ext>
          </a:extLst>
        </xdr:cNvPr>
        <xdr:cNvSpPr txBox="1"/>
      </xdr:nvSpPr>
      <xdr:spPr>
        <a:xfrm>
          <a:off x="14414500" y="169989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44450</xdr:rowOff>
    </xdr:from>
    <xdr:to>
      <xdr:col>85</xdr:col>
      <xdr:colOff>177800</xdr:colOff>
      <xdr:row>102</xdr:row>
      <xdr:rowOff>146050</xdr:rowOff>
    </xdr:to>
    <xdr:sp macro="" textlink="">
      <xdr:nvSpPr>
        <xdr:cNvPr id="871" name="フローチャート: 判断 870">
          <a:extLst>
            <a:ext uri="{FF2B5EF4-FFF2-40B4-BE49-F238E27FC236}">
              <a16:creationId xmlns:a16="http://schemas.microsoft.com/office/drawing/2014/main" id="{7DDD2F62-7E2D-483B-BFE6-712096C1BF40}"/>
            </a:ext>
          </a:extLst>
        </xdr:cNvPr>
        <xdr:cNvSpPr/>
      </xdr:nvSpPr>
      <xdr:spPr>
        <a:xfrm>
          <a:off x="14325600" y="17143730"/>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102</xdr:row>
      <xdr:rowOff>116839</xdr:rowOff>
    </xdr:from>
    <xdr:to>
      <xdr:col>81</xdr:col>
      <xdr:colOff>101600</xdr:colOff>
      <xdr:row>103</xdr:row>
      <xdr:rowOff>46989</xdr:rowOff>
    </xdr:to>
    <xdr:sp macro="" textlink="">
      <xdr:nvSpPr>
        <xdr:cNvPr id="872" name="フローチャート: 判断 871">
          <a:extLst>
            <a:ext uri="{FF2B5EF4-FFF2-40B4-BE49-F238E27FC236}">
              <a16:creationId xmlns:a16="http://schemas.microsoft.com/office/drawing/2014/main" id="{9F64715E-5F6A-4295-8B07-B49D17620D2D}"/>
            </a:ext>
          </a:extLst>
        </xdr:cNvPr>
        <xdr:cNvSpPr/>
      </xdr:nvSpPr>
      <xdr:spPr>
        <a:xfrm>
          <a:off x="13578840" y="1721611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102</xdr:row>
      <xdr:rowOff>92075</xdr:rowOff>
    </xdr:from>
    <xdr:to>
      <xdr:col>76</xdr:col>
      <xdr:colOff>165100</xdr:colOff>
      <xdr:row>103</xdr:row>
      <xdr:rowOff>22225</xdr:rowOff>
    </xdr:to>
    <xdr:sp macro="" textlink="">
      <xdr:nvSpPr>
        <xdr:cNvPr id="873" name="フローチャート: 判断 872">
          <a:extLst>
            <a:ext uri="{FF2B5EF4-FFF2-40B4-BE49-F238E27FC236}">
              <a16:creationId xmlns:a16="http://schemas.microsoft.com/office/drawing/2014/main" id="{9ACA14C5-BE31-44FF-B901-8D51FA8875CD}"/>
            </a:ext>
          </a:extLst>
        </xdr:cNvPr>
        <xdr:cNvSpPr/>
      </xdr:nvSpPr>
      <xdr:spPr>
        <a:xfrm>
          <a:off x="12804140" y="1719135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102</xdr:row>
      <xdr:rowOff>116839</xdr:rowOff>
    </xdr:from>
    <xdr:to>
      <xdr:col>72</xdr:col>
      <xdr:colOff>38100</xdr:colOff>
      <xdr:row>103</xdr:row>
      <xdr:rowOff>46989</xdr:rowOff>
    </xdr:to>
    <xdr:sp macro="" textlink="">
      <xdr:nvSpPr>
        <xdr:cNvPr id="874" name="フローチャート: 判断 873">
          <a:extLst>
            <a:ext uri="{FF2B5EF4-FFF2-40B4-BE49-F238E27FC236}">
              <a16:creationId xmlns:a16="http://schemas.microsoft.com/office/drawing/2014/main" id="{E5DC0A17-7FD2-480F-BDAF-B703A5138270}"/>
            </a:ext>
          </a:extLst>
        </xdr:cNvPr>
        <xdr:cNvSpPr/>
      </xdr:nvSpPr>
      <xdr:spPr>
        <a:xfrm>
          <a:off x="12029440" y="1721611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102</xdr:row>
      <xdr:rowOff>154939</xdr:rowOff>
    </xdr:from>
    <xdr:to>
      <xdr:col>67</xdr:col>
      <xdr:colOff>101600</xdr:colOff>
      <xdr:row>103</xdr:row>
      <xdr:rowOff>85089</xdr:rowOff>
    </xdr:to>
    <xdr:sp macro="" textlink="">
      <xdr:nvSpPr>
        <xdr:cNvPr id="875" name="フローチャート: 判断 874">
          <a:extLst>
            <a:ext uri="{FF2B5EF4-FFF2-40B4-BE49-F238E27FC236}">
              <a16:creationId xmlns:a16="http://schemas.microsoft.com/office/drawing/2014/main" id="{C17E22A6-0DF4-4439-AF14-8B551301DDF3}"/>
            </a:ext>
          </a:extLst>
        </xdr:cNvPr>
        <xdr:cNvSpPr/>
      </xdr:nvSpPr>
      <xdr:spPr>
        <a:xfrm>
          <a:off x="11231880" y="1725421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6" name="テキスト ボックス 875">
          <a:extLst>
            <a:ext uri="{FF2B5EF4-FFF2-40B4-BE49-F238E27FC236}">
              <a16:creationId xmlns:a16="http://schemas.microsoft.com/office/drawing/2014/main" id="{0F3B833B-72E8-41FD-8E41-FEB8FD6A09A5}"/>
            </a:ext>
          </a:extLst>
        </xdr:cNvPr>
        <xdr:cNvSpPr txBox="1"/>
      </xdr:nvSpPr>
      <xdr:spPr>
        <a:xfrm>
          <a:off x="14208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7" name="テキスト ボックス 876">
          <a:extLst>
            <a:ext uri="{FF2B5EF4-FFF2-40B4-BE49-F238E27FC236}">
              <a16:creationId xmlns:a16="http://schemas.microsoft.com/office/drawing/2014/main" id="{1395F8A2-02BA-4F01-A089-7A0F4831C875}"/>
            </a:ext>
          </a:extLst>
        </xdr:cNvPr>
        <xdr:cNvSpPr txBox="1"/>
      </xdr:nvSpPr>
      <xdr:spPr>
        <a:xfrm>
          <a:off x="134620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8" name="テキスト ボックス 877">
          <a:extLst>
            <a:ext uri="{FF2B5EF4-FFF2-40B4-BE49-F238E27FC236}">
              <a16:creationId xmlns:a16="http://schemas.microsoft.com/office/drawing/2014/main" id="{33B41BA2-A939-4674-9AA7-E794A186FF25}"/>
            </a:ext>
          </a:extLst>
        </xdr:cNvPr>
        <xdr:cNvSpPr txBox="1"/>
      </xdr:nvSpPr>
      <xdr:spPr>
        <a:xfrm>
          <a:off x="126873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9" name="テキスト ボックス 878">
          <a:extLst>
            <a:ext uri="{FF2B5EF4-FFF2-40B4-BE49-F238E27FC236}">
              <a16:creationId xmlns:a16="http://schemas.microsoft.com/office/drawing/2014/main" id="{803AE308-B2D3-49EA-9906-66AE41580B7B}"/>
            </a:ext>
          </a:extLst>
        </xdr:cNvPr>
        <xdr:cNvSpPr txBox="1"/>
      </xdr:nvSpPr>
      <xdr:spPr>
        <a:xfrm>
          <a:off x="119049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80" name="テキスト ボックス 879">
          <a:extLst>
            <a:ext uri="{FF2B5EF4-FFF2-40B4-BE49-F238E27FC236}">
              <a16:creationId xmlns:a16="http://schemas.microsoft.com/office/drawing/2014/main" id="{4A86D007-4BA9-42B2-BAF9-C437E0E68B1F}"/>
            </a:ext>
          </a:extLst>
        </xdr:cNvPr>
        <xdr:cNvSpPr txBox="1"/>
      </xdr:nvSpPr>
      <xdr:spPr>
        <a:xfrm>
          <a:off x="111150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154939</xdr:rowOff>
    </xdr:from>
    <xdr:to>
      <xdr:col>85</xdr:col>
      <xdr:colOff>177800</xdr:colOff>
      <xdr:row>103</xdr:row>
      <xdr:rowOff>85089</xdr:rowOff>
    </xdr:to>
    <xdr:sp macro="" textlink="">
      <xdr:nvSpPr>
        <xdr:cNvPr id="881" name="楕円 880">
          <a:extLst>
            <a:ext uri="{FF2B5EF4-FFF2-40B4-BE49-F238E27FC236}">
              <a16:creationId xmlns:a16="http://schemas.microsoft.com/office/drawing/2014/main" id="{6236C5DE-3DE4-40EE-84C3-6A1439BC25E2}"/>
            </a:ext>
          </a:extLst>
        </xdr:cNvPr>
        <xdr:cNvSpPr/>
      </xdr:nvSpPr>
      <xdr:spPr>
        <a:xfrm>
          <a:off x="14325600" y="17254219"/>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102</xdr:row>
      <xdr:rowOff>133366</xdr:rowOff>
    </xdr:from>
    <xdr:ext cx="405111" cy="259045"/>
    <xdr:sp macro="" textlink="">
      <xdr:nvSpPr>
        <xdr:cNvPr id="882" name="【庁舎】&#10;有形固定資産減価償却率該当値テキスト">
          <a:extLst>
            <a:ext uri="{FF2B5EF4-FFF2-40B4-BE49-F238E27FC236}">
              <a16:creationId xmlns:a16="http://schemas.microsoft.com/office/drawing/2014/main" id="{ED09130B-7170-4342-B475-9E3D160350E6}"/>
            </a:ext>
          </a:extLst>
        </xdr:cNvPr>
        <xdr:cNvSpPr txBox="1"/>
      </xdr:nvSpPr>
      <xdr:spPr>
        <a:xfrm>
          <a:off x="14414500" y="172326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102</xdr:row>
      <xdr:rowOff>149225</xdr:rowOff>
    </xdr:from>
    <xdr:to>
      <xdr:col>81</xdr:col>
      <xdr:colOff>101600</xdr:colOff>
      <xdr:row>103</xdr:row>
      <xdr:rowOff>79375</xdr:rowOff>
    </xdr:to>
    <xdr:sp macro="" textlink="">
      <xdr:nvSpPr>
        <xdr:cNvPr id="883" name="楕円 882">
          <a:extLst>
            <a:ext uri="{FF2B5EF4-FFF2-40B4-BE49-F238E27FC236}">
              <a16:creationId xmlns:a16="http://schemas.microsoft.com/office/drawing/2014/main" id="{F478A990-8444-4D4C-88FE-C7976FAE7AC7}"/>
            </a:ext>
          </a:extLst>
        </xdr:cNvPr>
        <xdr:cNvSpPr/>
      </xdr:nvSpPr>
      <xdr:spPr>
        <a:xfrm>
          <a:off x="13578840" y="1724850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103</xdr:row>
      <xdr:rowOff>28575</xdr:rowOff>
    </xdr:from>
    <xdr:to>
      <xdr:col>85</xdr:col>
      <xdr:colOff>127000</xdr:colOff>
      <xdr:row>103</xdr:row>
      <xdr:rowOff>34289</xdr:rowOff>
    </xdr:to>
    <xdr:cxnSp macro="">
      <xdr:nvCxnSpPr>
        <xdr:cNvPr id="884" name="直線コネクタ 883">
          <a:extLst>
            <a:ext uri="{FF2B5EF4-FFF2-40B4-BE49-F238E27FC236}">
              <a16:creationId xmlns:a16="http://schemas.microsoft.com/office/drawing/2014/main" id="{A1CF4EEF-7588-4FB3-952F-5893E7D29D83}"/>
            </a:ext>
          </a:extLst>
        </xdr:cNvPr>
        <xdr:cNvCxnSpPr/>
      </xdr:nvCxnSpPr>
      <xdr:spPr>
        <a:xfrm>
          <a:off x="13629640" y="17295495"/>
          <a:ext cx="746760" cy="5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102</xdr:row>
      <xdr:rowOff>116839</xdr:rowOff>
    </xdr:from>
    <xdr:to>
      <xdr:col>76</xdr:col>
      <xdr:colOff>165100</xdr:colOff>
      <xdr:row>103</xdr:row>
      <xdr:rowOff>46989</xdr:rowOff>
    </xdr:to>
    <xdr:sp macro="" textlink="">
      <xdr:nvSpPr>
        <xdr:cNvPr id="885" name="楕円 884">
          <a:extLst>
            <a:ext uri="{FF2B5EF4-FFF2-40B4-BE49-F238E27FC236}">
              <a16:creationId xmlns:a16="http://schemas.microsoft.com/office/drawing/2014/main" id="{94684168-60BF-4499-A019-AE8DC40EBF09}"/>
            </a:ext>
          </a:extLst>
        </xdr:cNvPr>
        <xdr:cNvSpPr/>
      </xdr:nvSpPr>
      <xdr:spPr>
        <a:xfrm>
          <a:off x="12804140" y="1721611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102</xdr:row>
      <xdr:rowOff>167639</xdr:rowOff>
    </xdr:from>
    <xdr:to>
      <xdr:col>81</xdr:col>
      <xdr:colOff>50800</xdr:colOff>
      <xdr:row>103</xdr:row>
      <xdr:rowOff>28575</xdr:rowOff>
    </xdr:to>
    <xdr:cxnSp macro="">
      <xdr:nvCxnSpPr>
        <xdr:cNvPr id="886" name="直線コネクタ 885">
          <a:extLst>
            <a:ext uri="{FF2B5EF4-FFF2-40B4-BE49-F238E27FC236}">
              <a16:creationId xmlns:a16="http://schemas.microsoft.com/office/drawing/2014/main" id="{E0954449-7094-4D6E-8C68-E48219842463}"/>
            </a:ext>
          </a:extLst>
        </xdr:cNvPr>
        <xdr:cNvCxnSpPr/>
      </xdr:nvCxnSpPr>
      <xdr:spPr>
        <a:xfrm>
          <a:off x="12854940" y="17266919"/>
          <a:ext cx="774700" cy="28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102</xdr:row>
      <xdr:rowOff>82550</xdr:rowOff>
    </xdr:from>
    <xdr:to>
      <xdr:col>72</xdr:col>
      <xdr:colOff>38100</xdr:colOff>
      <xdr:row>103</xdr:row>
      <xdr:rowOff>12700</xdr:rowOff>
    </xdr:to>
    <xdr:sp macro="" textlink="">
      <xdr:nvSpPr>
        <xdr:cNvPr id="887" name="楕円 886">
          <a:extLst>
            <a:ext uri="{FF2B5EF4-FFF2-40B4-BE49-F238E27FC236}">
              <a16:creationId xmlns:a16="http://schemas.microsoft.com/office/drawing/2014/main" id="{F8CEB66A-1CA8-4A4A-B888-662EC348B1B2}"/>
            </a:ext>
          </a:extLst>
        </xdr:cNvPr>
        <xdr:cNvSpPr/>
      </xdr:nvSpPr>
      <xdr:spPr>
        <a:xfrm>
          <a:off x="12029440" y="1718183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102</xdr:row>
      <xdr:rowOff>133350</xdr:rowOff>
    </xdr:from>
    <xdr:to>
      <xdr:col>76</xdr:col>
      <xdr:colOff>114300</xdr:colOff>
      <xdr:row>102</xdr:row>
      <xdr:rowOff>167639</xdr:rowOff>
    </xdr:to>
    <xdr:cxnSp macro="">
      <xdr:nvCxnSpPr>
        <xdr:cNvPr id="888" name="直線コネクタ 887">
          <a:extLst>
            <a:ext uri="{FF2B5EF4-FFF2-40B4-BE49-F238E27FC236}">
              <a16:creationId xmlns:a16="http://schemas.microsoft.com/office/drawing/2014/main" id="{B419B27A-A1B2-4E63-8D24-7E82DA9300F5}"/>
            </a:ext>
          </a:extLst>
        </xdr:cNvPr>
        <xdr:cNvCxnSpPr/>
      </xdr:nvCxnSpPr>
      <xdr:spPr>
        <a:xfrm>
          <a:off x="12072620" y="17232630"/>
          <a:ext cx="78232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102</xdr:row>
      <xdr:rowOff>74930</xdr:rowOff>
    </xdr:from>
    <xdr:to>
      <xdr:col>67</xdr:col>
      <xdr:colOff>101600</xdr:colOff>
      <xdr:row>103</xdr:row>
      <xdr:rowOff>5080</xdr:rowOff>
    </xdr:to>
    <xdr:sp macro="" textlink="">
      <xdr:nvSpPr>
        <xdr:cNvPr id="889" name="楕円 888">
          <a:extLst>
            <a:ext uri="{FF2B5EF4-FFF2-40B4-BE49-F238E27FC236}">
              <a16:creationId xmlns:a16="http://schemas.microsoft.com/office/drawing/2014/main" id="{AF1DB387-1C79-404A-B4AA-F267A178DD98}"/>
            </a:ext>
          </a:extLst>
        </xdr:cNvPr>
        <xdr:cNvSpPr/>
      </xdr:nvSpPr>
      <xdr:spPr>
        <a:xfrm>
          <a:off x="11231880" y="171742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102</xdr:row>
      <xdr:rowOff>125730</xdr:rowOff>
    </xdr:from>
    <xdr:to>
      <xdr:col>71</xdr:col>
      <xdr:colOff>177800</xdr:colOff>
      <xdr:row>102</xdr:row>
      <xdr:rowOff>133350</xdr:rowOff>
    </xdr:to>
    <xdr:cxnSp macro="">
      <xdr:nvCxnSpPr>
        <xdr:cNvPr id="890" name="直線コネクタ 889">
          <a:extLst>
            <a:ext uri="{FF2B5EF4-FFF2-40B4-BE49-F238E27FC236}">
              <a16:creationId xmlns:a16="http://schemas.microsoft.com/office/drawing/2014/main" id="{19F137A5-23AD-4FEF-ACC1-F556A160A542}"/>
            </a:ext>
          </a:extLst>
        </xdr:cNvPr>
        <xdr:cNvCxnSpPr/>
      </xdr:nvCxnSpPr>
      <xdr:spPr>
        <a:xfrm>
          <a:off x="11282680" y="17225010"/>
          <a:ext cx="78994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101</xdr:row>
      <xdr:rowOff>63516</xdr:rowOff>
    </xdr:from>
    <xdr:ext cx="405111" cy="259045"/>
    <xdr:sp macro="" textlink="">
      <xdr:nvSpPr>
        <xdr:cNvPr id="891" name="n_1aveValue【庁舎】&#10;有形固定資産減価償却率">
          <a:extLst>
            <a:ext uri="{FF2B5EF4-FFF2-40B4-BE49-F238E27FC236}">
              <a16:creationId xmlns:a16="http://schemas.microsoft.com/office/drawing/2014/main" id="{0F722BE1-68B4-49AD-8E0C-D11D5474CA36}"/>
            </a:ext>
          </a:extLst>
        </xdr:cNvPr>
        <xdr:cNvSpPr txBox="1"/>
      </xdr:nvSpPr>
      <xdr:spPr>
        <a:xfrm>
          <a:off x="13437244" y="169951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38752</xdr:rowOff>
    </xdr:from>
    <xdr:ext cx="405111" cy="259045"/>
    <xdr:sp macro="" textlink="">
      <xdr:nvSpPr>
        <xdr:cNvPr id="892" name="n_2aveValue【庁舎】&#10;有形固定資産減価償却率">
          <a:extLst>
            <a:ext uri="{FF2B5EF4-FFF2-40B4-BE49-F238E27FC236}">
              <a16:creationId xmlns:a16="http://schemas.microsoft.com/office/drawing/2014/main" id="{740701D5-08FC-4C87-A12E-5D8DFD36D2BB}"/>
            </a:ext>
          </a:extLst>
        </xdr:cNvPr>
        <xdr:cNvSpPr txBox="1"/>
      </xdr:nvSpPr>
      <xdr:spPr>
        <a:xfrm>
          <a:off x="12675244" y="169703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38116</xdr:rowOff>
    </xdr:from>
    <xdr:ext cx="405111" cy="259045"/>
    <xdr:sp macro="" textlink="">
      <xdr:nvSpPr>
        <xdr:cNvPr id="893" name="n_3aveValue【庁舎】&#10;有形固定資産減価償却率">
          <a:extLst>
            <a:ext uri="{FF2B5EF4-FFF2-40B4-BE49-F238E27FC236}">
              <a16:creationId xmlns:a16="http://schemas.microsoft.com/office/drawing/2014/main" id="{EAE07227-34E2-49E4-8562-161D50605C04}"/>
            </a:ext>
          </a:extLst>
        </xdr:cNvPr>
        <xdr:cNvSpPr txBox="1"/>
      </xdr:nvSpPr>
      <xdr:spPr>
        <a:xfrm>
          <a:off x="11900544" y="173050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76216</xdr:rowOff>
    </xdr:from>
    <xdr:ext cx="405111" cy="259045"/>
    <xdr:sp macro="" textlink="">
      <xdr:nvSpPr>
        <xdr:cNvPr id="894" name="n_4aveValue【庁舎】&#10;有形固定資産減価償却率">
          <a:extLst>
            <a:ext uri="{FF2B5EF4-FFF2-40B4-BE49-F238E27FC236}">
              <a16:creationId xmlns:a16="http://schemas.microsoft.com/office/drawing/2014/main" id="{233934E7-224B-491E-91BE-E01B291075A6}"/>
            </a:ext>
          </a:extLst>
        </xdr:cNvPr>
        <xdr:cNvSpPr txBox="1"/>
      </xdr:nvSpPr>
      <xdr:spPr>
        <a:xfrm>
          <a:off x="11102984" y="173431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103</xdr:row>
      <xdr:rowOff>70502</xdr:rowOff>
    </xdr:from>
    <xdr:ext cx="405111" cy="259045"/>
    <xdr:sp macro="" textlink="">
      <xdr:nvSpPr>
        <xdr:cNvPr id="895" name="n_1mainValue【庁舎】&#10;有形固定資産減価償却率">
          <a:extLst>
            <a:ext uri="{FF2B5EF4-FFF2-40B4-BE49-F238E27FC236}">
              <a16:creationId xmlns:a16="http://schemas.microsoft.com/office/drawing/2014/main" id="{B6BEE8AB-B62D-450E-B22B-2DB674EFEA72}"/>
            </a:ext>
          </a:extLst>
        </xdr:cNvPr>
        <xdr:cNvSpPr txBox="1"/>
      </xdr:nvSpPr>
      <xdr:spPr>
        <a:xfrm>
          <a:off x="13437244" y="17337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38116</xdr:rowOff>
    </xdr:from>
    <xdr:ext cx="405111" cy="259045"/>
    <xdr:sp macro="" textlink="">
      <xdr:nvSpPr>
        <xdr:cNvPr id="896" name="n_2mainValue【庁舎】&#10;有形固定資産減価償却率">
          <a:extLst>
            <a:ext uri="{FF2B5EF4-FFF2-40B4-BE49-F238E27FC236}">
              <a16:creationId xmlns:a16="http://schemas.microsoft.com/office/drawing/2014/main" id="{11B028B6-1A90-4F77-9F05-597ED9C72317}"/>
            </a:ext>
          </a:extLst>
        </xdr:cNvPr>
        <xdr:cNvSpPr txBox="1"/>
      </xdr:nvSpPr>
      <xdr:spPr>
        <a:xfrm>
          <a:off x="12675244" y="173050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101</xdr:row>
      <xdr:rowOff>29227</xdr:rowOff>
    </xdr:from>
    <xdr:ext cx="405111" cy="259045"/>
    <xdr:sp macro="" textlink="">
      <xdr:nvSpPr>
        <xdr:cNvPr id="897" name="n_3mainValue【庁舎】&#10;有形固定資産減価償却率">
          <a:extLst>
            <a:ext uri="{FF2B5EF4-FFF2-40B4-BE49-F238E27FC236}">
              <a16:creationId xmlns:a16="http://schemas.microsoft.com/office/drawing/2014/main" id="{0908EE20-138B-4E0F-92AA-7F57D2B346A1}"/>
            </a:ext>
          </a:extLst>
        </xdr:cNvPr>
        <xdr:cNvSpPr txBox="1"/>
      </xdr:nvSpPr>
      <xdr:spPr>
        <a:xfrm>
          <a:off x="11900544" y="16960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101</xdr:row>
      <xdr:rowOff>21607</xdr:rowOff>
    </xdr:from>
    <xdr:ext cx="405111" cy="259045"/>
    <xdr:sp macro="" textlink="">
      <xdr:nvSpPr>
        <xdr:cNvPr id="898" name="n_4mainValue【庁舎】&#10;有形固定資産減価償却率">
          <a:extLst>
            <a:ext uri="{FF2B5EF4-FFF2-40B4-BE49-F238E27FC236}">
              <a16:creationId xmlns:a16="http://schemas.microsoft.com/office/drawing/2014/main" id="{58BD2479-5BCC-42E6-B7CD-B5E89A4579EC}"/>
            </a:ext>
          </a:extLst>
        </xdr:cNvPr>
        <xdr:cNvSpPr txBox="1"/>
      </xdr:nvSpPr>
      <xdr:spPr>
        <a:xfrm>
          <a:off x="11102984" y="16953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9" name="正方形/長方形 898">
          <a:extLst>
            <a:ext uri="{FF2B5EF4-FFF2-40B4-BE49-F238E27FC236}">
              <a16:creationId xmlns:a16="http://schemas.microsoft.com/office/drawing/2014/main" id="{2FF678A6-B01D-4CE9-9AB3-68DB90222F98}"/>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900" name="正方形/長方形 899">
          <a:extLst>
            <a:ext uri="{FF2B5EF4-FFF2-40B4-BE49-F238E27FC236}">
              <a16:creationId xmlns:a16="http://schemas.microsoft.com/office/drawing/2014/main" id="{F5B4CCAE-8BAB-45D2-8A30-2DB67CD9E402}"/>
            </a:ext>
          </a:extLst>
        </xdr:cNvPr>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901" name="正方形/長方形 900">
          <a:extLst>
            <a:ext uri="{FF2B5EF4-FFF2-40B4-BE49-F238E27FC236}">
              <a16:creationId xmlns:a16="http://schemas.microsoft.com/office/drawing/2014/main" id="{BE99E089-2C5C-4DD7-AA3D-EDF5C7A4D817}"/>
            </a:ext>
          </a:extLst>
        </xdr:cNvPr>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902" name="正方形/長方形 901">
          <a:extLst>
            <a:ext uri="{FF2B5EF4-FFF2-40B4-BE49-F238E27FC236}">
              <a16:creationId xmlns:a16="http://schemas.microsoft.com/office/drawing/2014/main" id="{0D08ECCC-B044-42F5-9B87-996302F65074}"/>
            </a:ext>
          </a:extLst>
        </xdr:cNvPr>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03" name="正方形/長方形 902">
          <a:extLst>
            <a:ext uri="{FF2B5EF4-FFF2-40B4-BE49-F238E27FC236}">
              <a16:creationId xmlns:a16="http://schemas.microsoft.com/office/drawing/2014/main" id="{D03FB57D-613D-46BA-9F3B-BBAB340D0FEC}"/>
            </a:ext>
          </a:extLst>
        </xdr:cNvPr>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4" name="正方形/長方形 903">
          <a:extLst>
            <a:ext uri="{FF2B5EF4-FFF2-40B4-BE49-F238E27FC236}">
              <a16:creationId xmlns:a16="http://schemas.microsoft.com/office/drawing/2014/main" id="{77AB66B0-12EA-4431-924E-6E1E11458827}"/>
            </a:ext>
          </a:extLst>
        </xdr:cNvPr>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5" name="正方形/長方形 904">
          <a:extLst>
            <a:ext uri="{FF2B5EF4-FFF2-40B4-BE49-F238E27FC236}">
              <a16:creationId xmlns:a16="http://schemas.microsoft.com/office/drawing/2014/main" id="{2F5E31E2-1826-418E-9D86-DE5D4AE5C45B}"/>
            </a:ext>
          </a:extLst>
        </xdr:cNvPr>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6" name="正方形/長方形 905">
          <a:extLst>
            <a:ext uri="{FF2B5EF4-FFF2-40B4-BE49-F238E27FC236}">
              <a16:creationId xmlns:a16="http://schemas.microsoft.com/office/drawing/2014/main" id="{AC5D490E-67E3-4C9B-BA26-89B75E65DAA9}"/>
            </a:ext>
          </a:extLst>
        </xdr:cNvPr>
        <xdr:cNvSpPr/>
      </xdr:nvSpPr>
      <xdr:spPr>
        <a:xfrm>
          <a:off x="1609344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7" name="テキスト ボックス 906">
          <a:extLst>
            <a:ext uri="{FF2B5EF4-FFF2-40B4-BE49-F238E27FC236}">
              <a16:creationId xmlns:a16="http://schemas.microsoft.com/office/drawing/2014/main" id="{751EC42F-F1E2-4F2F-9016-57481E81690D}"/>
            </a:ext>
          </a:extLst>
        </xdr:cNvPr>
        <xdr:cNvSpPr txBox="1"/>
      </xdr:nvSpPr>
      <xdr:spPr>
        <a:xfrm>
          <a:off x="1607820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8" name="直線コネクタ 907">
          <a:extLst>
            <a:ext uri="{FF2B5EF4-FFF2-40B4-BE49-F238E27FC236}">
              <a16:creationId xmlns:a16="http://schemas.microsoft.com/office/drawing/2014/main" id="{8644CC04-F698-48E4-B0A1-5F0580E0FF36}"/>
            </a:ext>
          </a:extLst>
        </xdr:cNvPr>
        <xdr:cNvCxnSpPr/>
      </xdr:nvCxnSpPr>
      <xdr:spPr>
        <a:xfrm>
          <a:off x="1609344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909" name="直線コネクタ 908">
          <a:extLst>
            <a:ext uri="{FF2B5EF4-FFF2-40B4-BE49-F238E27FC236}">
              <a16:creationId xmlns:a16="http://schemas.microsoft.com/office/drawing/2014/main" id="{A191D90F-CDD0-4F2A-B95C-FE68373B0F8D}"/>
            </a:ext>
          </a:extLst>
        </xdr:cNvPr>
        <xdr:cNvCxnSpPr/>
      </xdr:nvCxnSpPr>
      <xdr:spPr>
        <a:xfrm>
          <a:off x="16093440" y="181813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910" name="テキスト ボックス 909">
          <a:extLst>
            <a:ext uri="{FF2B5EF4-FFF2-40B4-BE49-F238E27FC236}">
              <a16:creationId xmlns:a16="http://schemas.microsoft.com/office/drawing/2014/main" id="{DF80BB79-283D-4FA8-969E-5015C4A1A8FF}"/>
            </a:ext>
          </a:extLst>
        </xdr:cNvPr>
        <xdr:cNvSpPr txBox="1"/>
      </xdr:nvSpPr>
      <xdr:spPr>
        <a:xfrm>
          <a:off x="15694841" y="180429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911" name="直線コネクタ 910">
          <a:extLst>
            <a:ext uri="{FF2B5EF4-FFF2-40B4-BE49-F238E27FC236}">
              <a16:creationId xmlns:a16="http://schemas.microsoft.com/office/drawing/2014/main" id="{30EA4CFD-2E20-4EDF-B285-094F019E8BFF}"/>
            </a:ext>
          </a:extLst>
        </xdr:cNvPr>
        <xdr:cNvCxnSpPr/>
      </xdr:nvCxnSpPr>
      <xdr:spPr>
        <a:xfrm>
          <a:off x="16093440" y="177355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912" name="テキスト ボックス 911">
          <a:extLst>
            <a:ext uri="{FF2B5EF4-FFF2-40B4-BE49-F238E27FC236}">
              <a16:creationId xmlns:a16="http://schemas.microsoft.com/office/drawing/2014/main" id="{08C6CE58-1567-4AEE-8FAC-1203157A4BD4}"/>
            </a:ext>
          </a:extLst>
        </xdr:cNvPr>
        <xdr:cNvSpPr txBox="1"/>
      </xdr:nvSpPr>
      <xdr:spPr>
        <a:xfrm>
          <a:off x="15694841" y="175971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913" name="直線コネクタ 912">
          <a:extLst>
            <a:ext uri="{FF2B5EF4-FFF2-40B4-BE49-F238E27FC236}">
              <a16:creationId xmlns:a16="http://schemas.microsoft.com/office/drawing/2014/main" id="{5E5A2501-9C39-47B6-BD13-FCEC73FC729C}"/>
            </a:ext>
          </a:extLst>
        </xdr:cNvPr>
        <xdr:cNvCxnSpPr/>
      </xdr:nvCxnSpPr>
      <xdr:spPr>
        <a:xfrm>
          <a:off x="16093440" y="172859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914" name="テキスト ボックス 913">
          <a:extLst>
            <a:ext uri="{FF2B5EF4-FFF2-40B4-BE49-F238E27FC236}">
              <a16:creationId xmlns:a16="http://schemas.microsoft.com/office/drawing/2014/main" id="{B9E6BCBC-FAA2-49EF-8706-2EA640A310A3}"/>
            </a:ext>
          </a:extLst>
        </xdr:cNvPr>
        <xdr:cNvSpPr txBox="1"/>
      </xdr:nvSpPr>
      <xdr:spPr>
        <a:xfrm>
          <a:off x="15694841" y="171475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915" name="直線コネクタ 914">
          <a:extLst>
            <a:ext uri="{FF2B5EF4-FFF2-40B4-BE49-F238E27FC236}">
              <a16:creationId xmlns:a16="http://schemas.microsoft.com/office/drawing/2014/main" id="{901E68CF-266E-4E95-BC80-FF4271E2654A}"/>
            </a:ext>
          </a:extLst>
        </xdr:cNvPr>
        <xdr:cNvCxnSpPr/>
      </xdr:nvCxnSpPr>
      <xdr:spPr>
        <a:xfrm>
          <a:off x="16093440" y="16840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916" name="テキスト ボックス 915">
          <a:extLst>
            <a:ext uri="{FF2B5EF4-FFF2-40B4-BE49-F238E27FC236}">
              <a16:creationId xmlns:a16="http://schemas.microsoft.com/office/drawing/2014/main" id="{5A1CF79D-B0BB-4BFE-B004-DCCA1B1F7818}"/>
            </a:ext>
          </a:extLst>
        </xdr:cNvPr>
        <xdr:cNvSpPr txBox="1"/>
      </xdr:nvSpPr>
      <xdr:spPr>
        <a:xfrm>
          <a:off x="15694841" y="16701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7" name="直線コネクタ 916">
          <a:extLst>
            <a:ext uri="{FF2B5EF4-FFF2-40B4-BE49-F238E27FC236}">
              <a16:creationId xmlns:a16="http://schemas.microsoft.com/office/drawing/2014/main" id="{6362086D-CD84-47B9-BD1F-28B43E8D2E1E}"/>
            </a:ext>
          </a:extLst>
        </xdr:cNvPr>
        <xdr:cNvCxnSpPr/>
      </xdr:nvCxnSpPr>
      <xdr:spPr>
        <a:xfrm>
          <a:off x="1609344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18" name="テキスト ボックス 917">
          <a:extLst>
            <a:ext uri="{FF2B5EF4-FFF2-40B4-BE49-F238E27FC236}">
              <a16:creationId xmlns:a16="http://schemas.microsoft.com/office/drawing/2014/main" id="{ECA0ED29-3763-41C7-8922-5E6B5A0EC066}"/>
            </a:ext>
          </a:extLst>
        </xdr:cNvPr>
        <xdr:cNvSpPr txBox="1"/>
      </xdr:nvSpPr>
      <xdr:spPr>
        <a:xfrm>
          <a:off x="1569484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19" name="【庁舎】&#10;一人当たり面積グラフ枠">
          <a:extLst>
            <a:ext uri="{FF2B5EF4-FFF2-40B4-BE49-F238E27FC236}">
              <a16:creationId xmlns:a16="http://schemas.microsoft.com/office/drawing/2014/main" id="{42671BFF-C416-47CF-B386-92CC22044FBF}"/>
            </a:ext>
          </a:extLst>
        </xdr:cNvPr>
        <xdr:cNvSpPr/>
      </xdr:nvSpPr>
      <xdr:spPr>
        <a:xfrm>
          <a:off x="1609344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53339</xdr:rowOff>
    </xdr:from>
    <xdr:to>
      <xdr:col>116</xdr:col>
      <xdr:colOff>62864</xdr:colOff>
      <xdr:row>107</xdr:row>
      <xdr:rowOff>96774</xdr:rowOff>
    </xdr:to>
    <xdr:cxnSp macro="">
      <xdr:nvCxnSpPr>
        <xdr:cNvPr id="920" name="直線コネクタ 919">
          <a:extLst>
            <a:ext uri="{FF2B5EF4-FFF2-40B4-BE49-F238E27FC236}">
              <a16:creationId xmlns:a16="http://schemas.microsoft.com/office/drawing/2014/main" id="{6511E93F-1B36-4E55-A967-A7672EEAC52A}"/>
            </a:ext>
          </a:extLst>
        </xdr:cNvPr>
        <xdr:cNvCxnSpPr/>
      </xdr:nvCxnSpPr>
      <xdr:spPr>
        <a:xfrm flipV="1">
          <a:off x="19509104" y="16817339"/>
          <a:ext cx="0" cy="12169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100601</xdr:rowOff>
    </xdr:from>
    <xdr:ext cx="469744" cy="259045"/>
    <xdr:sp macro="" textlink="">
      <xdr:nvSpPr>
        <xdr:cNvPr id="921" name="【庁舎】&#10;一人当たり面積最小値テキスト">
          <a:extLst>
            <a:ext uri="{FF2B5EF4-FFF2-40B4-BE49-F238E27FC236}">
              <a16:creationId xmlns:a16="http://schemas.microsoft.com/office/drawing/2014/main" id="{9727D322-DF08-4940-8A11-6CD0FC751438}"/>
            </a:ext>
          </a:extLst>
        </xdr:cNvPr>
        <xdr:cNvSpPr txBox="1"/>
      </xdr:nvSpPr>
      <xdr:spPr>
        <a:xfrm>
          <a:off x="19547840" y="180380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96774</xdr:rowOff>
    </xdr:from>
    <xdr:to>
      <xdr:col>116</xdr:col>
      <xdr:colOff>152400</xdr:colOff>
      <xdr:row>107</xdr:row>
      <xdr:rowOff>96774</xdr:rowOff>
    </xdr:to>
    <xdr:cxnSp macro="">
      <xdr:nvCxnSpPr>
        <xdr:cNvPr id="922" name="直線コネクタ 921">
          <a:extLst>
            <a:ext uri="{FF2B5EF4-FFF2-40B4-BE49-F238E27FC236}">
              <a16:creationId xmlns:a16="http://schemas.microsoft.com/office/drawing/2014/main" id="{B9E50A0A-AB97-4AF9-A4F6-945F6F9F5949}"/>
            </a:ext>
          </a:extLst>
        </xdr:cNvPr>
        <xdr:cNvCxnSpPr/>
      </xdr:nvCxnSpPr>
      <xdr:spPr>
        <a:xfrm>
          <a:off x="19443700" y="1803425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16</xdr:rowOff>
    </xdr:from>
    <xdr:ext cx="469744" cy="259045"/>
    <xdr:sp macro="" textlink="">
      <xdr:nvSpPr>
        <xdr:cNvPr id="923" name="【庁舎】&#10;一人当たり面積最大値テキスト">
          <a:extLst>
            <a:ext uri="{FF2B5EF4-FFF2-40B4-BE49-F238E27FC236}">
              <a16:creationId xmlns:a16="http://schemas.microsoft.com/office/drawing/2014/main" id="{F278264F-677E-48E1-B8D1-728108DCEC1F}"/>
            </a:ext>
          </a:extLst>
        </xdr:cNvPr>
        <xdr:cNvSpPr txBox="1"/>
      </xdr:nvSpPr>
      <xdr:spPr>
        <a:xfrm>
          <a:off x="19547840" y="165963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53339</xdr:rowOff>
    </xdr:from>
    <xdr:to>
      <xdr:col>116</xdr:col>
      <xdr:colOff>152400</xdr:colOff>
      <xdr:row>100</xdr:row>
      <xdr:rowOff>53339</xdr:rowOff>
    </xdr:to>
    <xdr:cxnSp macro="">
      <xdr:nvCxnSpPr>
        <xdr:cNvPr id="924" name="直線コネクタ 923">
          <a:extLst>
            <a:ext uri="{FF2B5EF4-FFF2-40B4-BE49-F238E27FC236}">
              <a16:creationId xmlns:a16="http://schemas.microsoft.com/office/drawing/2014/main" id="{33B75DD0-C46D-42D8-8397-8EB7AA3D1038}"/>
            </a:ext>
          </a:extLst>
        </xdr:cNvPr>
        <xdr:cNvCxnSpPr/>
      </xdr:nvCxnSpPr>
      <xdr:spPr>
        <a:xfrm>
          <a:off x="19443700" y="1681733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103</xdr:row>
      <xdr:rowOff>34562</xdr:rowOff>
    </xdr:from>
    <xdr:ext cx="469744" cy="259045"/>
    <xdr:sp macro="" textlink="">
      <xdr:nvSpPr>
        <xdr:cNvPr id="925" name="【庁舎】&#10;一人当たり面積平均値テキスト">
          <a:extLst>
            <a:ext uri="{FF2B5EF4-FFF2-40B4-BE49-F238E27FC236}">
              <a16:creationId xmlns:a16="http://schemas.microsoft.com/office/drawing/2014/main" id="{03A319D8-E689-4725-AE74-3FB1960919D9}"/>
            </a:ext>
          </a:extLst>
        </xdr:cNvPr>
        <xdr:cNvSpPr txBox="1"/>
      </xdr:nvSpPr>
      <xdr:spPr>
        <a:xfrm>
          <a:off x="19547840" y="1730148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11685</xdr:rowOff>
    </xdr:from>
    <xdr:to>
      <xdr:col>116</xdr:col>
      <xdr:colOff>114300</xdr:colOff>
      <xdr:row>104</xdr:row>
      <xdr:rowOff>113285</xdr:rowOff>
    </xdr:to>
    <xdr:sp macro="" textlink="">
      <xdr:nvSpPr>
        <xdr:cNvPr id="926" name="フローチャート: 判断 925">
          <a:extLst>
            <a:ext uri="{FF2B5EF4-FFF2-40B4-BE49-F238E27FC236}">
              <a16:creationId xmlns:a16="http://schemas.microsoft.com/office/drawing/2014/main" id="{057AAEED-4959-4673-9070-F5E762894AF0}"/>
            </a:ext>
          </a:extLst>
        </xdr:cNvPr>
        <xdr:cNvSpPr/>
      </xdr:nvSpPr>
      <xdr:spPr>
        <a:xfrm>
          <a:off x="19458940" y="17446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104</xdr:row>
      <xdr:rowOff>91694</xdr:rowOff>
    </xdr:from>
    <xdr:to>
      <xdr:col>112</xdr:col>
      <xdr:colOff>38100</xdr:colOff>
      <xdr:row>105</xdr:row>
      <xdr:rowOff>21844</xdr:rowOff>
    </xdr:to>
    <xdr:sp macro="" textlink="">
      <xdr:nvSpPr>
        <xdr:cNvPr id="927" name="フローチャート: 判断 926">
          <a:extLst>
            <a:ext uri="{FF2B5EF4-FFF2-40B4-BE49-F238E27FC236}">
              <a16:creationId xmlns:a16="http://schemas.microsoft.com/office/drawing/2014/main" id="{B91904A0-C993-4D3F-9984-9D6D14DC14FC}"/>
            </a:ext>
          </a:extLst>
        </xdr:cNvPr>
        <xdr:cNvSpPr/>
      </xdr:nvSpPr>
      <xdr:spPr>
        <a:xfrm>
          <a:off x="18735040" y="1752625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104</xdr:row>
      <xdr:rowOff>77978</xdr:rowOff>
    </xdr:from>
    <xdr:to>
      <xdr:col>107</xdr:col>
      <xdr:colOff>101600</xdr:colOff>
      <xdr:row>105</xdr:row>
      <xdr:rowOff>8128</xdr:rowOff>
    </xdr:to>
    <xdr:sp macro="" textlink="">
      <xdr:nvSpPr>
        <xdr:cNvPr id="928" name="フローチャート: 判断 927">
          <a:extLst>
            <a:ext uri="{FF2B5EF4-FFF2-40B4-BE49-F238E27FC236}">
              <a16:creationId xmlns:a16="http://schemas.microsoft.com/office/drawing/2014/main" id="{08BB9813-618A-46F6-A618-B85A160D43FE}"/>
            </a:ext>
          </a:extLst>
        </xdr:cNvPr>
        <xdr:cNvSpPr/>
      </xdr:nvSpPr>
      <xdr:spPr>
        <a:xfrm>
          <a:off x="17937480" y="1751253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104</xdr:row>
      <xdr:rowOff>100837</xdr:rowOff>
    </xdr:from>
    <xdr:to>
      <xdr:col>102</xdr:col>
      <xdr:colOff>165100</xdr:colOff>
      <xdr:row>105</xdr:row>
      <xdr:rowOff>30987</xdr:rowOff>
    </xdr:to>
    <xdr:sp macro="" textlink="">
      <xdr:nvSpPr>
        <xdr:cNvPr id="929" name="フローチャート: 判断 928">
          <a:extLst>
            <a:ext uri="{FF2B5EF4-FFF2-40B4-BE49-F238E27FC236}">
              <a16:creationId xmlns:a16="http://schemas.microsoft.com/office/drawing/2014/main" id="{1A853EE7-E651-4C14-BF12-DA7BF0D20715}"/>
            </a:ext>
          </a:extLst>
        </xdr:cNvPr>
        <xdr:cNvSpPr/>
      </xdr:nvSpPr>
      <xdr:spPr>
        <a:xfrm>
          <a:off x="17162780" y="1753539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104</xdr:row>
      <xdr:rowOff>105411</xdr:rowOff>
    </xdr:from>
    <xdr:to>
      <xdr:col>98</xdr:col>
      <xdr:colOff>38100</xdr:colOff>
      <xdr:row>105</xdr:row>
      <xdr:rowOff>35561</xdr:rowOff>
    </xdr:to>
    <xdr:sp macro="" textlink="">
      <xdr:nvSpPr>
        <xdr:cNvPr id="930" name="フローチャート: 判断 929">
          <a:extLst>
            <a:ext uri="{FF2B5EF4-FFF2-40B4-BE49-F238E27FC236}">
              <a16:creationId xmlns:a16="http://schemas.microsoft.com/office/drawing/2014/main" id="{326B82C5-4CB7-4498-AFCC-771257C791BF}"/>
            </a:ext>
          </a:extLst>
        </xdr:cNvPr>
        <xdr:cNvSpPr/>
      </xdr:nvSpPr>
      <xdr:spPr>
        <a:xfrm>
          <a:off x="16388080" y="1753997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1" name="テキスト ボックス 930">
          <a:extLst>
            <a:ext uri="{FF2B5EF4-FFF2-40B4-BE49-F238E27FC236}">
              <a16:creationId xmlns:a16="http://schemas.microsoft.com/office/drawing/2014/main" id="{714D2B69-E614-473F-925B-FA77933916C4}"/>
            </a:ext>
          </a:extLst>
        </xdr:cNvPr>
        <xdr:cNvSpPr txBox="1"/>
      </xdr:nvSpPr>
      <xdr:spPr>
        <a:xfrm>
          <a:off x="193421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2" name="テキスト ボックス 931">
          <a:extLst>
            <a:ext uri="{FF2B5EF4-FFF2-40B4-BE49-F238E27FC236}">
              <a16:creationId xmlns:a16="http://schemas.microsoft.com/office/drawing/2014/main" id="{9A45D303-FCCA-481F-A67B-840A0466CD60}"/>
            </a:ext>
          </a:extLst>
        </xdr:cNvPr>
        <xdr:cNvSpPr txBox="1"/>
      </xdr:nvSpPr>
      <xdr:spPr>
        <a:xfrm>
          <a:off x="186105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3" name="テキスト ボックス 932">
          <a:extLst>
            <a:ext uri="{FF2B5EF4-FFF2-40B4-BE49-F238E27FC236}">
              <a16:creationId xmlns:a16="http://schemas.microsoft.com/office/drawing/2014/main" id="{0E898090-D659-41EA-8C85-677D0DD97B24}"/>
            </a:ext>
          </a:extLst>
        </xdr:cNvPr>
        <xdr:cNvSpPr txBox="1"/>
      </xdr:nvSpPr>
      <xdr:spPr>
        <a:xfrm>
          <a:off x="178206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4" name="テキスト ボックス 933">
          <a:extLst>
            <a:ext uri="{FF2B5EF4-FFF2-40B4-BE49-F238E27FC236}">
              <a16:creationId xmlns:a16="http://schemas.microsoft.com/office/drawing/2014/main" id="{D029158B-CED4-4A37-9B4D-5BE6ADEB3BCE}"/>
            </a:ext>
          </a:extLst>
        </xdr:cNvPr>
        <xdr:cNvSpPr txBox="1"/>
      </xdr:nvSpPr>
      <xdr:spPr>
        <a:xfrm>
          <a:off x="170459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5" name="テキスト ボックス 934">
          <a:extLst>
            <a:ext uri="{FF2B5EF4-FFF2-40B4-BE49-F238E27FC236}">
              <a16:creationId xmlns:a16="http://schemas.microsoft.com/office/drawing/2014/main" id="{5E46E431-F56E-4CFF-ABCE-F2839D94336F}"/>
            </a:ext>
          </a:extLst>
        </xdr:cNvPr>
        <xdr:cNvSpPr txBox="1"/>
      </xdr:nvSpPr>
      <xdr:spPr>
        <a:xfrm>
          <a:off x="162636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77978</xdr:rowOff>
    </xdr:from>
    <xdr:to>
      <xdr:col>116</xdr:col>
      <xdr:colOff>114300</xdr:colOff>
      <xdr:row>105</xdr:row>
      <xdr:rowOff>8128</xdr:rowOff>
    </xdr:to>
    <xdr:sp macro="" textlink="">
      <xdr:nvSpPr>
        <xdr:cNvPr id="936" name="楕円 935">
          <a:extLst>
            <a:ext uri="{FF2B5EF4-FFF2-40B4-BE49-F238E27FC236}">
              <a16:creationId xmlns:a16="http://schemas.microsoft.com/office/drawing/2014/main" id="{3FD54B55-E14F-4D23-A230-E34496DCFC02}"/>
            </a:ext>
          </a:extLst>
        </xdr:cNvPr>
        <xdr:cNvSpPr/>
      </xdr:nvSpPr>
      <xdr:spPr>
        <a:xfrm>
          <a:off x="19458940" y="1751253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104</xdr:row>
      <xdr:rowOff>56405</xdr:rowOff>
    </xdr:from>
    <xdr:ext cx="469744" cy="259045"/>
    <xdr:sp macro="" textlink="">
      <xdr:nvSpPr>
        <xdr:cNvPr id="937" name="【庁舎】&#10;一人当たり面積該当値テキスト">
          <a:extLst>
            <a:ext uri="{FF2B5EF4-FFF2-40B4-BE49-F238E27FC236}">
              <a16:creationId xmlns:a16="http://schemas.microsoft.com/office/drawing/2014/main" id="{72154CA9-D16B-4424-B131-E027ED7AE60E}"/>
            </a:ext>
          </a:extLst>
        </xdr:cNvPr>
        <xdr:cNvSpPr txBox="1"/>
      </xdr:nvSpPr>
      <xdr:spPr>
        <a:xfrm>
          <a:off x="19547840" y="174909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104</xdr:row>
      <xdr:rowOff>48261</xdr:rowOff>
    </xdr:from>
    <xdr:to>
      <xdr:col>112</xdr:col>
      <xdr:colOff>38100</xdr:colOff>
      <xdr:row>104</xdr:row>
      <xdr:rowOff>149861</xdr:rowOff>
    </xdr:to>
    <xdr:sp macro="" textlink="">
      <xdr:nvSpPr>
        <xdr:cNvPr id="938" name="楕円 937">
          <a:extLst>
            <a:ext uri="{FF2B5EF4-FFF2-40B4-BE49-F238E27FC236}">
              <a16:creationId xmlns:a16="http://schemas.microsoft.com/office/drawing/2014/main" id="{C632B160-2B6E-46C3-9CE2-CBED18BC8A71}"/>
            </a:ext>
          </a:extLst>
        </xdr:cNvPr>
        <xdr:cNvSpPr/>
      </xdr:nvSpPr>
      <xdr:spPr>
        <a:xfrm>
          <a:off x="18735040" y="17482821"/>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104</xdr:row>
      <xdr:rowOff>99061</xdr:rowOff>
    </xdr:from>
    <xdr:to>
      <xdr:col>116</xdr:col>
      <xdr:colOff>63500</xdr:colOff>
      <xdr:row>104</xdr:row>
      <xdr:rowOff>128778</xdr:rowOff>
    </xdr:to>
    <xdr:cxnSp macro="">
      <xdr:nvCxnSpPr>
        <xdr:cNvPr id="939" name="直線コネクタ 938">
          <a:extLst>
            <a:ext uri="{FF2B5EF4-FFF2-40B4-BE49-F238E27FC236}">
              <a16:creationId xmlns:a16="http://schemas.microsoft.com/office/drawing/2014/main" id="{D8906FBD-C114-4D34-8B12-629EF3BC8BCB}"/>
            </a:ext>
          </a:extLst>
        </xdr:cNvPr>
        <xdr:cNvCxnSpPr/>
      </xdr:nvCxnSpPr>
      <xdr:spPr>
        <a:xfrm>
          <a:off x="18778220" y="17533621"/>
          <a:ext cx="731520" cy="29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104</xdr:row>
      <xdr:rowOff>48261</xdr:rowOff>
    </xdr:from>
    <xdr:to>
      <xdr:col>107</xdr:col>
      <xdr:colOff>101600</xdr:colOff>
      <xdr:row>104</xdr:row>
      <xdr:rowOff>149861</xdr:rowOff>
    </xdr:to>
    <xdr:sp macro="" textlink="">
      <xdr:nvSpPr>
        <xdr:cNvPr id="940" name="楕円 939">
          <a:extLst>
            <a:ext uri="{FF2B5EF4-FFF2-40B4-BE49-F238E27FC236}">
              <a16:creationId xmlns:a16="http://schemas.microsoft.com/office/drawing/2014/main" id="{445C3FBB-6C27-4C7D-B36C-FBFF9A967E18}"/>
            </a:ext>
          </a:extLst>
        </xdr:cNvPr>
        <xdr:cNvSpPr/>
      </xdr:nvSpPr>
      <xdr:spPr>
        <a:xfrm>
          <a:off x="17937480" y="17482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104</xdr:row>
      <xdr:rowOff>99061</xdr:rowOff>
    </xdr:from>
    <xdr:to>
      <xdr:col>111</xdr:col>
      <xdr:colOff>177800</xdr:colOff>
      <xdr:row>104</xdr:row>
      <xdr:rowOff>99061</xdr:rowOff>
    </xdr:to>
    <xdr:cxnSp macro="">
      <xdr:nvCxnSpPr>
        <xdr:cNvPr id="941" name="直線コネクタ 940">
          <a:extLst>
            <a:ext uri="{FF2B5EF4-FFF2-40B4-BE49-F238E27FC236}">
              <a16:creationId xmlns:a16="http://schemas.microsoft.com/office/drawing/2014/main" id="{3E40280E-9B82-45A2-A808-F4C04B8BF7B7}"/>
            </a:ext>
          </a:extLst>
        </xdr:cNvPr>
        <xdr:cNvCxnSpPr/>
      </xdr:nvCxnSpPr>
      <xdr:spPr>
        <a:xfrm>
          <a:off x="17988280" y="17533621"/>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104</xdr:row>
      <xdr:rowOff>50546</xdr:rowOff>
    </xdr:from>
    <xdr:to>
      <xdr:col>102</xdr:col>
      <xdr:colOff>165100</xdr:colOff>
      <xdr:row>104</xdr:row>
      <xdr:rowOff>152146</xdr:rowOff>
    </xdr:to>
    <xdr:sp macro="" textlink="">
      <xdr:nvSpPr>
        <xdr:cNvPr id="942" name="楕円 941">
          <a:extLst>
            <a:ext uri="{FF2B5EF4-FFF2-40B4-BE49-F238E27FC236}">
              <a16:creationId xmlns:a16="http://schemas.microsoft.com/office/drawing/2014/main" id="{4442D523-FB2B-4AE1-B2C9-EA9C1E2E5E46}"/>
            </a:ext>
          </a:extLst>
        </xdr:cNvPr>
        <xdr:cNvSpPr/>
      </xdr:nvSpPr>
      <xdr:spPr>
        <a:xfrm>
          <a:off x="17162780" y="17485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104</xdr:row>
      <xdr:rowOff>99061</xdr:rowOff>
    </xdr:from>
    <xdr:to>
      <xdr:col>107</xdr:col>
      <xdr:colOff>50800</xdr:colOff>
      <xdr:row>104</xdr:row>
      <xdr:rowOff>101346</xdr:rowOff>
    </xdr:to>
    <xdr:cxnSp macro="">
      <xdr:nvCxnSpPr>
        <xdr:cNvPr id="943" name="直線コネクタ 942">
          <a:extLst>
            <a:ext uri="{FF2B5EF4-FFF2-40B4-BE49-F238E27FC236}">
              <a16:creationId xmlns:a16="http://schemas.microsoft.com/office/drawing/2014/main" id="{04A57C28-3BD5-4B24-801A-93BDE4F2B71D}"/>
            </a:ext>
          </a:extLst>
        </xdr:cNvPr>
        <xdr:cNvCxnSpPr/>
      </xdr:nvCxnSpPr>
      <xdr:spPr>
        <a:xfrm flipV="1">
          <a:off x="17213580" y="17533621"/>
          <a:ext cx="774700" cy="2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104</xdr:row>
      <xdr:rowOff>52832</xdr:rowOff>
    </xdr:from>
    <xdr:to>
      <xdr:col>98</xdr:col>
      <xdr:colOff>38100</xdr:colOff>
      <xdr:row>104</xdr:row>
      <xdr:rowOff>154432</xdr:rowOff>
    </xdr:to>
    <xdr:sp macro="" textlink="">
      <xdr:nvSpPr>
        <xdr:cNvPr id="944" name="楕円 943">
          <a:extLst>
            <a:ext uri="{FF2B5EF4-FFF2-40B4-BE49-F238E27FC236}">
              <a16:creationId xmlns:a16="http://schemas.microsoft.com/office/drawing/2014/main" id="{FE86D1DC-8E2B-41C2-9BE5-0DA6B3040BFB}"/>
            </a:ext>
          </a:extLst>
        </xdr:cNvPr>
        <xdr:cNvSpPr/>
      </xdr:nvSpPr>
      <xdr:spPr>
        <a:xfrm>
          <a:off x="16388080" y="1748739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104</xdr:row>
      <xdr:rowOff>101346</xdr:rowOff>
    </xdr:from>
    <xdr:to>
      <xdr:col>102</xdr:col>
      <xdr:colOff>114300</xdr:colOff>
      <xdr:row>104</xdr:row>
      <xdr:rowOff>103632</xdr:rowOff>
    </xdr:to>
    <xdr:cxnSp macro="">
      <xdr:nvCxnSpPr>
        <xdr:cNvPr id="945" name="直線コネクタ 944">
          <a:extLst>
            <a:ext uri="{FF2B5EF4-FFF2-40B4-BE49-F238E27FC236}">
              <a16:creationId xmlns:a16="http://schemas.microsoft.com/office/drawing/2014/main" id="{A269064F-4E0C-493D-9087-6922922A7F4E}"/>
            </a:ext>
          </a:extLst>
        </xdr:cNvPr>
        <xdr:cNvCxnSpPr/>
      </xdr:nvCxnSpPr>
      <xdr:spPr>
        <a:xfrm flipV="1">
          <a:off x="16431260" y="17535906"/>
          <a:ext cx="78232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12971</xdr:rowOff>
    </xdr:from>
    <xdr:ext cx="469744" cy="259045"/>
    <xdr:sp macro="" textlink="">
      <xdr:nvSpPr>
        <xdr:cNvPr id="946" name="n_1aveValue【庁舎】&#10;一人当たり面積">
          <a:extLst>
            <a:ext uri="{FF2B5EF4-FFF2-40B4-BE49-F238E27FC236}">
              <a16:creationId xmlns:a16="http://schemas.microsoft.com/office/drawing/2014/main" id="{D3019FFE-8114-438E-ABEE-85C2D93F2D8C}"/>
            </a:ext>
          </a:extLst>
        </xdr:cNvPr>
        <xdr:cNvSpPr txBox="1"/>
      </xdr:nvSpPr>
      <xdr:spPr>
        <a:xfrm>
          <a:off x="18561127" y="176151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170705</xdr:rowOff>
    </xdr:from>
    <xdr:ext cx="469744" cy="259045"/>
    <xdr:sp macro="" textlink="">
      <xdr:nvSpPr>
        <xdr:cNvPr id="947" name="n_2aveValue【庁舎】&#10;一人当たり面積">
          <a:extLst>
            <a:ext uri="{FF2B5EF4-FFF2-40B4-BE49-F238E27FC236}">
              <a16:creationId xmlns:a16="http://schemas.microsoft.com/office/drawing/2014/main" id="{9363A9DC-E39F-48DF-9F4E-06D6857F0A2B}"/>
            </a:ext>
          </a:extLst>
        </xdr:cNvPr>
        <xdr:cNvSpPr txBox="1"/>
      </xdr:nvSpPr>
      <xdr:spPr>
        <a:xfrm>
          <a:off x="17776267" y="176052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22114</xdr:rowOff>
    </xdr:from>
    <xdr:ext cx="469744" cy="259045"/>
    <xdr:sp macro="" textlink="">
      <xdr:nvSpPr>
        <xdr:cNvPr id="948" name="n_3aveValue【庁舎】&#10;一人当たり面積">
          <a:extLst>
            <a:ext uri="{FF2B5EF4-FFF2-40B4-BE49-F238E27FC236}">
              <a16:creationId xmlns:a16="http://schemas.microsoft.com/office/drawing/2014/main" id="{3EB3DD61-2AC0-42A0-B814-DE20E964F2FF}"/>
            </a:ext>
          </a:extLst>
        </xdr:cNvPr>
        <xdr:cNvSpPr txBox="1"/>
      </xdr:nvSpPr>
      <xdr:spPr>
        <a:xfrm>
          <a:off x="17001567" y="176243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26688</xdr:rowOff>
    </xdr:from>
    <xdr:ext cx="469744" cy="259045"/>
    <xdr:sp macro="" textlink="">
      <xdr:nvSpPr>
        <xdr:cNvPr id="949" name="n_4aveValue【庁舎】&#10;一人当たり面積">
          <a:extLst>
            <a:ext uri="{FF2B5EF4-FFF2-40B4-BE49-F238E27FC236}">
              <a16:creationId xmlns:a16="http://schemas.microsoft.com/office/drawing/2014/main" id="{77B9B0DD-0C8A-41E2-9B0B-A060A7CEE7D2}"/>
            </a:ext>
          </a:extLst>
        </xdr:cNvPr>
        <xdr:cNvSpPr txBox="1"/>
      </xdr:nvSpPr>
      <xdr:spPr>
        <a:xfrm>
          <a:off x="16226867" y="176288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102</xdr:row>
      <xdr:rowOff>166388</xdr:rowOff>
    </xdr:from>
    <xdr:ext cx="469744" cy="259045"/>
    <xdr:sp macro="" textlink="">
      <xdr:nvSpPr>
        <xdr:cNvPr id="950" name="n_1mainValue【庁舎】&#10;一人当たり面積">
          <a:extLst>
            <a:ext uri="{FF2B5EF4-FFF2-40B4-BE49-F238E27FC236}">
              <a16:creationId xmlns:a16="http://schemas.microsoft.com/office/drawing/2014/main" id="{5775A3B8-B379-4A2B-98D0-B90467AD34C9}"/>
            </a:ext>
          </a:extLst>
        </xdr:cNvPr>
        <xdr:cNvSpPr txBox="1"/>
      </xdr:nvSpPr>
      <xdr:spPr>
        <a:xfrm>
          <a:off x="18561127" y="172656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102</xdr:row>
      <xdr:rowOff>166388</xdr:rowOff>
    </xdr:from>
    <xdr:ext cx="469744" cy="259045"/>
    <xdr:sp macro="" textlink="">
      <xdr:nvSpPr>
        <xdr:cNvPr id="951" name="n_2mainValue【庁舎】&#10;一人当たり面積">
          <a:extLst>
            <a:ext uri="{FF2B5EF4-FFF2-40B4-BE49-F238E27FC236}">
              <a16:creationId xmlns:a16="http://schemas.microsoft.com/office/drawing/2014/main" id="{6134BFEC-CF9B-4E3F-BA45-775DB3A6D936}"/>
            </a:ext>
          </a:extLst>
        </xdr:cNvPr>
        <xdr:cNvSpPr txBox="1"/>
      </xdr:nvSpPr>
      <xdr:spPr>
        <a:xfrm>
          <a:off x="17776267" y="172656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102</xdr:row>
      <xdr:rowOff>168673</xdr:rowOff>
    </xdr:from>
    <xdr:ext cx="469744" cy="259045"/>
    <xdr:sp macro="" textlink="">
      <xdr:nvSpPr>
        <xdr:cNvPr id="952" name="n_3mainValue【庁舎】&#10;一人当たり面積">
          <a:extLst>
            <a:ext uri="{FF2B5EF4-FFF2-40B4-BE49-F238E27FC236}">
              <a16:creationId xmlns:a16="http://schemas.microsoft.com/office/drawing/2014/main" id="{D8C2095C-19D7-4E35-937E-E550F3960DDD}"/>
            </a:ext>
          </a:extLst>
        </xdr:cNvPr>
        <xdr:cNvSpPr txBox="1"/>
      </xdr:nvSpPr>
      <xdr:spPr>
        <a:xfrm>
          <a:off x="17001567" y="172679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102</xdr:row>
      <xdr:rowOff>170959</xdr:rowOff>
    </xdr:from>
    <xdr:ext cx="469744" cy="259045"/>
    <xdr:sp macro="" textlink="">
      <xdr:nvSpPr>
        <xdr:cNvPr id="953" name="n_4mainValue【庁舎】&#10;一人当たり面積">
          <a:extLst>
            <a:ext uri="{FF2B5EF4-FFF2-40B4-BE49-F238E27FC236}">
              <a16:creationId xmlns:a16="http://schemas.microsoft.com/office/drawing/2014/main" id="{374BFD16-A417-432C-9368-03E9E5B3A2E4}"/>
            </a:ext>
          </a:extLst>
        </xdr:cNvPr>
        <xdr:cNvSpPr txBox="1"/>
      </xdr:nvSpPr>
      <xdr:spPr>
        <a:xfrm>
          <a:off x="16226867" y="17270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4" name="正方形/長方形 953">
          <a:extLst>
            <a:ext uri="{FF2B5EF4-FFF2-40B4-BE49-F238E27FC236}">
              <a16:creationId xmlns:a16="http://schemas.microsoft.com/office/drawing/2014/main" id="{CEBF72A9-8520-466B-A523-4CB1F3C0B455}"/>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5" name="正方形/長方形 954">
          <a:extLst>
            <a:ext uri="{FF2B5EF4-FFF2-40B4-BE49-F238E27FC236}">
              <a16:creationId xmlns:a16="http://schemas.microsoft.com/office/drawing/2014/main" id="{19CF7A9E-5C6B-484B-BDB0-D7F5C1E95190}"/>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6" name="テキスト ボックス 955">
          <a:extLst>
            <a:ext uri="{FF2B5EF4-FFF2-40B4-BE49-F238E27FC236}">
              <a16:creationId xmlns:a16="http://schemas.microsoft.com/office/drawing/2014/main" id="{21CB801E-17E3-47F5-9C32-73C40391ACD0}"/>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類似団体内平均値と比較して、特に有形固定資産減価償却率が高くなっている（老朽化している）施設は、</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体育館・プール</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であり、特に低くなっている施設は、</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市民会館</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保健センター</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図書館</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は、中央図書館の中規模改修を令和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年度に実施したことから、低下（対前年度△</a:t>
          </a:r>
          <a:r>
            <a:rPr kumimoji="1" lang="en-US" altLang="ja-JP" sz="1300">
              <a:latin typeface="ＭＳ Ｐゴシック" panose="020B0600070205080204" pitchFamily="50" charset="-128"/>
              <a:ea typeface="ＭＳ Ｐゴシック" panose="020B0600070205080204" pitchFamily="50" charset="-128"/>
            </a:rPr>
            <a:t>9.2</a:t>
          </a:r>
          <a:r>
            <a:rPr kumimoji="1" lang="ja-JP" altLang="en-US" sz="1300">
              <a:latin typeface="ＭＳ Ｐゴシック" panose="020B0600070205080204" pitchFamily="50" charset="-128"/>
              <a:ea typeface="ＭＳ Ｐゴシック" panose="020B0600070205080204" pitchFamily="50" charset="-128"/>
            </a:rPr>
            <a:t>ポイント）し、類似団体平均値に近づいた。</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体育館・プール</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は、年々上昇し、本市が保有する施設の中で老朽化が一番進んでおり、各平均（類似団体・全国・県）を上回っている。今後も施設の在り方の検討や計画的な更新を行う必要がある。</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福祉施設</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は、小川総合福祉センター（平成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年度に再調達価額により固定資産台帳登録し、当該率が低いもの）を令和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年度に除却したことから、上昇（対前年度＋</a:t>
          </a:r>
          <a:r>
            <a:rPr kumimoji="1" lang="en-US" altLang="ja-JP" sz="1300">
              <a:latin typeface="ＭＳ Ｐゴシック" panose="020B0600070205080204" pitchFamily="50" charset="-128"/>
              <a:ea typeface="ＭＳ Ｐゴシック" panose="020B0600070205080204" pitchFamily="50" charset="-128"/>
            </a:rPr>
            <a:t>21.0</a:t>
          </a:r>
          <a:r>
            <a:rPr kumimoji="1" lang="ja-JP" altLang="en-US" sz="1300">
              <a:latin typeface="ＭＳ Ｐゴシック" panose="020B0600070205080204" pitchFamily="50" charset="-128"/>
              <a:ea typeface="ＭＳ Ｐゴシック" panose="020B0600070205080204" pitchFamily="50" charset="-128"/>
            </a:rPr>
            <a:t>ポイント）した。</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市民会館</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は、三角センターを令和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年度に除却したことから、大幅に低下（対前年度比△</a:t>
          </a:r>
          <a:r>
            <a:rPr kumimoji="1" lang="en-US" altLang="ja-JP" sz="1300">
              <a:latin typeface="ＭＳ Ｐゴシック" panose="020B0600070205080204" pitchFamily="50" charset="-128"/>
              <a:ea typeface="ＭＳ Ｐゴシック" panose="020B0600070205080204" pitchFamily="50" charset="-128"/>
            </a:rPr>
            <a:t>14.8</a:t>
          </a:r>
          <a:r>
            <a:rPr kumimoji="1" lang="ja-JP" altLang="en-US" sz="1300">
              <a:latin typeface="ＭＳ Ｐゴシック" panose="020B0600070205080204" pitchFamily="50" charset="-128"/>
              <a:ea typeface="ＭＳ Ｐゴシック" panose="020B0600070205080204" pitchFamily="50" charset="-128"/>
            </a:rPr>
            <a:t>ポイント）し、各平均（類似団体・全国・県）を下回った。</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一般廃棄物処理施設</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は、宇城広域連合において、し尿処理施設を建て替えたことにより大幅に低下（対前年度比△</a:t>
          </a:r>
          <a:r>
            <a:rPr kumimoji="1" lang="en-US" altLang="ja-JP" sz="1300">
              <a:latin typeface="ＭＳ Ｐゴシック" panose="020B0600070205080204" pitchFamily="50" charset="-128"/>
              <a:ea typeface="ＭＳ Ｐゴシック" panose="020B0600070205080204" pitchFamily="50" charset="-128"/>
            </a:rPr>
            <a:t>19.9</a:t>
          </a:r>
          <a:r>
            <a:rPr kumimoji="1" lang="ja-JP" altLang="en-US" sz="1300">
              <a:latin typeface="ＭＳ Ｐゴシック" panose="020B0600070205080204" pitchFamily="50" charset="-128"/>
              <a:ea typeface="ＭＳ Ｐゴシック" panose="020B0600070205080204" pitchFamily="50" charset="-128"/>
            </a:rPr>
            <a:t>ポイント）し、類似団体平均を下回った。</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保健センター</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は、三角保健センターを令和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年度に除却したことから、低下（対前年度比△</a:t>
          </a:r>
          <a:r>
            <a:rPr kumimoji="1" lang="en-US" altLang="ja-JP" sz="1300">
              <a:latin typeface="ＭＳ Ｐゴシック" panose="020B0600070205080204" pitchFamily="50" charset="-128"/>
              <a:ea typeface="ＭＳ Ｐゴシック" panose="020B0600070205080204" pitchFamily="50" charset="-128"/>
            </a:rPr>
            <a:t>3.8</a:t>
          </a:r>
          <a:r>
            <a:rPr kumimoji="1" lang="ja-JP" altLang="en-US" sz="1300">
              <a:latin typeface="ＭＳ Ｐゴシック" panose="020B0600070205080204" pitchFamily="50" charset="-128"/>
              <a:ea typeface="ＭＳ Ｐゴシック" panose="020B0600070205080204" pitchFamily="50" charset="-128"/>
            </a:rPr>
            <a:t>ポイント）し、各平均（類似団体・全国・県）を下回っている。</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消防施設</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は、宇城広域連合において、消防本部・北消防署を建て替えたことにより大幅に低下（対前年度比△</a:t>
          </a:r>
          <a:r>
            <a:rPr kumimoji="1" lang="en-US" altLang="ja-JP" sz="1300">
              <a:latin typeface="ＭＳ Ｐゴシック" panose="020B0600070205080204" pitchFamily="50" charset="-128"/>
              <a:ea typeface="ＭＳ Ｐゴシック" panose="020B0600070205080204" pitchFamily="50" charset="-128"/>
            </a:rPr>
            <a:t>26.1</a:t>
          </a:r>
          <a:r>
            <a:rPr kumimoji="1" lang="ja-JP" altLang="en-US" sz="1300">
              <a:latin typeface="ＭＳ Ｐゴシック" panose="020B0600070205080204" pitchFamily="50" charset="-128"/>
              <a:ea typeface="ＭＳ Ｐゴシック" panose="020B0600070205080204" pitchFamily="50" charset="-128"/>
            </a:rPr>
            <a:t>ポイント）し、類似団体平均を下回った。</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庁舎</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は、年々上昇しているが、本庁舎の大規模改修が令和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年度に完了するため、低下する見込みである。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熊本県宇城市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57,981
57,432
188.61
37,608,565
36,440,534
878,043
18,333,181
42,782,318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9.1
22.9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[0.41]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類似団体の平均が下がる中、横ばいの状況である。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年度は県平均を</a:t>
          </a:r>
          <a:r>
            <a:rPr kumimoji="1" lang="en-US" altLang="ja-JP" sz="1300">
              <a:latin typeface="ＭＳ Ｐゴシック" panose="020B0600070205080204" pitchFamily="50" charset="-128"/>
              <a:ea typeface="ＭＳ Ｐゴシック" panose="020B0600070205080204" pitchFamily="50" charset="-128"/>
            </a:rPr>
            <a:t>0.05</a:t>
          </a:r>
          <a:r>
            <a:rPr kumimoji="1" lang="ja-JP" altLang="en-US" sz="1300">
              <a:latin typeface="ＭＳ Ｐゴシック" panose="020B0600070205080204" pitchFamily="50" charset="-128"/>
              <a:ea typeface="ＭＳ Ｐゴシック" panose="020B0600070205080204" pitchFamily="50" charset="-128"/>
            </a:rPr>
            <a:t>ポイント上回っているものの、人口減少や高齢化を背景に市税等が乏しく、歳入総額に占める自主財源割合は</a:t>
          </a:r>
          <a:r>
            <a:rPr kumimoji="1" lang="en-US" altLang="ja-JP" sz="1300">
              <a:latin typeface="ＭＳ Ｐゴシック" panose="020B0600070205080204" pitchFamily="50" charset="-128"/>
              <a:ea typeface="ＭＳ Ｐゴシック" panose="020B0600070205080204" pitchFamily="50" charset="-128"/>
            </a:rPr>
            <a:t>24.5%</a:t>
          </a:r>
          <a:r>
            <a:rPr kumimoji="1" lang="ja-JP" altLang="en-US" sz="1300">
              <a:latin typeface="ＭＳ Ｐゴシック" panose="020B0600070205080204" pitchFamily="50" charset="-128"/>
              <a:ea typeface="ＭＳ Ｐゴシック" panose="020B0600070205080204" pitchFamily="50" charset="-128"/>
            </a:rPr>
            <a:t>と低く、地方交付税に依存しており、全国平均を</a:t>
          </a:r>
          <a:r>
            <a:rPr kumimoji="1" lang="en-US" altLang="ja-JP" sz="1300">
              <a:latin typeface="ＭＳ Ｐゴシック" panose="020B0600070205080204" pitchFamily="50" charset="-128"/>
              <a:ea typeface="ＭＳ Ｐゴシック" panose="020B0600070205080204" pitchFamily="50" charset="-128"/>
            </a:rPr>
            <a:t>0.09</a:t>
          </a:r>
          <a:r>
            <a:rPr kumimoji="1" lang="ja-JP" altLang="en-US" sz="1300">
              <a:latin typeface="ＭＳ Ｐゴシック" panose="020B0600070205080204" pitchFamily="50" charset="-128"/>
              <a:ea typeface="ＭＳ Ｐゴシック" panose="020B0600070205080204" pitchFamily="50" charset="-128"/>
            </a:rPr>
            <a:t>ポイント、類似団体平均を</a:t>
          </a:r>
          <a:r>
            <a:rPr kumimoji="1" lang="en-US" altLang="ja-JP" sz="1300">
              <a:latin typeface="ＭＳ Ｐゴシック" panose="020B0600070205080204" pitchFamily="50" charset="-128"/>
              <a:ea typeface="ＭＳ Ｐゴシック" panose="020B0600070205080204" pitchFamily="50" charset="-128"/>
            </a:rPr>
            <a:t>0.03</a:t>
          </a:r>
          <a:r>
            <a:rPr kumimoji="1" lang="ja-JP" altLang="en-US" sz="1300">
              <a:latin typeface="ＭＳ Ｐゴシック" panose="020B0600070205080204" pitchFamily="50" charset="-128"/>
              <a:ea typeface="ＭＳ Ｐゴシック" panose="020B0600070205080204" pitchFamily="50" charset="-128"/>
            </a:rPr>
            <a:t>ポイント下回っている。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今後は、滞納整理等の徴収強化により税収確保はもちろんのこと、公営住宅使用料等の債権管理を徹底し、総体的な収納率向上を目指しながら、財政基盤の強化に努めていく。</a:t>
          </a:r>
        </a:p>
        <a:p>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123372</xdr:rowOff>
    </xdr:from>
    <xdr:to>
      <xdr:col>23</xdr:col>
      <xdr:colOff>133350</xdr:colOff>
      <xdr:row>45</xdr:row>
      <xdr:rowOff>28122</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295572"/>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199</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715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28122</xdr:rowOff>
    </xdr:from>
    <xdr:to>
      <xdr:col>24</xdr:col>
      <xdr:colOff>12700</xdr:colOff>
      <xdr:row>45</xdr:row>
      <xdr:rowOff>28122</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7433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38299</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6039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123372</xdr:rowOff>
    </xdr:from>
    <xdr:to>
      <xdr:col>24</xdr:col>
      <xdr:colOff>12700</xdr:colOff>
      <xdr:row>36</xdr:row>
      <xdr:rowOff>123372</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295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93435</xdr:rowOff>
    </xdr:from>
    <xdr:to>
      <xdr:col>23</xdr:col>
      <xdr:colOff>133350</xdr:colOff>
      <xdr:row>41</xdr:row>
      <xdr:rowOff>93435</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114800" y="712288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39</xdr:row>
      <xdr:rowOff>127199</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68137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110672</xdr:rowOff>
    </xdr:from>
    <xdr:to>
      <xdr:col>23</xdr:col>
      <xdr:colOff>184150</xdr:colOff>
      <xdr:row>41</xdr:row>
      <xdr:rowOff>40822</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6968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93435</xdr:rowOff>
    </xdr:from>
    <xdr:to>
      <xdr:col>19</xdr:col>
      <xdr:colOff>133350</xdr:colOff>
      <xdr:row>41</xdr:row>
      <xdr:rowOff>93435</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712288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38</xdr:row>
      <xdr:rowOff>143328</xdr:rowOff>
    </xdr:from>
    <xdr:to>
      <xdr:col>19</xdr:col>
      <xdr:colOff>184150</xdr:colOff>
      <xdr:row>39</xdr:row>
      <xdr:rowOff>73478</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6658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37</xdr:row>
      <xdr:rowOff>83655</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64273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93435</xdr:rowOff>
    </xdr:from>
    <xdr:to>
      <xdr:col>15</xdr:col>
      <xdr:colOff>82550</xdr:colOff>
      <xdr:row>41</xdr:row>
      <xdr:rowOff>127907</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flipV="1">
          <a:off x="2336800" y="7122885"/>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39</xdr:row>
      <xdr:rowOff>6350</xdr:rowOff>
    </xdr:from>
    <xdr:to>
      <xdr:col>15</xdr:col>
      <xdr:colOff>133350</xdr:colOff>
      <xdr:row>39</xdr:row>
      <xdr:rowOff>107950</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669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37</xdr:row>
      <xdr:rowOff>118127</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646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127907</xdr:rowOff>
    </xdr:from>
    <xdr:to>
      <xdr:col>11</xdr:col>
      <xdr:colOff>31750</xdr:colOff>
      <xdr:row>41</xdr:row>
      <xdr:rowOff>162378</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flipV="1">
          <a:off x="1447800" y="7157357"/>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39</xdr:row>
      <xdr:rowOff>40822</xdr:rowOff>
    </xdr:from>
    <xdr:to>
      <xdr:col>11</xdr:col>
      <xdr:colOff>82550</xdr:colOff>
      <xdr:row>39</xdr:row>
      <xdr:rowOff>142422</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6727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37</xdr:row>
      <xdr:rowOff>152599</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6496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39</xdr:row>
      <xdr:rowOff>40822</xdr:rowOff>
    </xdr:from>
    <xdr:to>
      <xdr:col>7</xdr:col>
      <xdr:colOff>31750</xdr:colOff>
      <xdr:row>39</xdr:row>
      <xdr:rowOff>142422</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6727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37</xdr:row>
      <xdr:rowOff>152599</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6496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42635</xdr:rowOff>
    </xdr:from>
    <xdr:to>
      <xdr:col>23</xdr:col>
      <xdr:colOff>184150</xdr:colOff>
      <xdr:row>41</xdr:row>
      <xdr:rowOff>144235</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7072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41</xdr:row>
      <xdr:rowOff>14712</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7044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42635</xdr:rowOff>
    </xdr:from>
    <xdr:to>
      <xdr:col>19</xdr:col>
      <xdr:colOff>184150</xdr:colOff>
      <xdr:row>41</xdr:row>
      <xdr:rowOff>144235</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7072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129012</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71584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42635</xdr:rowOff>
    </xdr:from>
    <xdr:to>
      <xdr:col>15</xdr:col>
      <xdr:colOff>133350</xdr:colOff>
      <xdr:row>41</xdr:row>
      <xdr:rowOff>144235</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7072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129012</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7158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77107</xdr:rowOff>
    </xdr:from>
    <xdr:to>
      <xdr:col>11</xdr:col>
      <xdr:colOff>82550</xdr:colOff>
      <xdr:row>42</xdr:row>
      <xdr:rowOff>7257</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7106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163484</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7192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111578</xdr:rowOff>
    </xdr:from>
    <xdr:to>
      <xdr:col>7</xdr:col>
      <xdr:colOff>31750</xdr:colOff>
      <xdr:row>42</xdr:row>
      <xdr:rowOff>41728</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7141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26505</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7227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[89.8%]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年度は前年度から</a:t>
          </a:r>
          <a:r>
            <a:rPr kumimoji="1" lang="en-US" altLang="ja-JP" sz="1300">
              <a:latin typeface="ＭＳ Ｐゴシック" panose="020B0600070205080204" pitchFamily="50" charset="-128"/>
              <a:ea typeface="ＭＳ Ｐゴシック" panose="020B0600070205080204" pitchFamily="50" charset="-128"/>
            </a:rPr>
            <a:t>4.1</a:t>
          </a:r>
          <a:r>
            <a:rPr kumimoji="1" lang="ja-JP" altLang="en-US" sz="1300">
              <a:latin typeface="ＭＳ Ｐゴシック" panose="020B0600070205080204" pitchFamily="50" charset="-128"/>
              <a:ea typeface="ＭＳ Ｐゴシック" panose="020B0600070205080204" pitchFamily="50" charset="-128"/>
            </a:rPr>
            <a:t>ポイント低下し、年々改善してきているが、全国・県・類似団体の平均を上回っており、比較団体よりもやや財政構造の弾力性がない状況である。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主な要因として、公債費等の増加により経常経費充当一般財源等が増加（前年度比＋</a:t>
          </a:r>
          <a:r>
            <a:rPr kumimoji="1" lang="en-US" altLang="ja-JP" sz="1300">
              <a:latin typeface="ＭＳ Ｐゴシック" panose="020B0600070205080204" pitchFamily="50" charset="-128"/>
              <a:ea typeface="ＭＳ Ｐゴシック" panose="020B0600070205080204" pitchFamily="50" charset="-128"/>
            </a:rPr>
            <a:t>150</a:t>
          </a:r>
          <a:r>
            <a:rPr kumimoji="1" lang="ja-JP" altLang="en-US" sz="1300">
              <a:latin typeface="ＭＳ Ｐゴシック" panose="020B0600070205080204" pitchFamily="50" charset="-128"/>
              <a:ea typeface="ＭＳ Ｐゴシック" panose="020B0600070205080204" pitchFamily="50" charset="-128"/>
            </a:rPr>
            <a:t>百万円）したが、普通交付税等も増加し、経常一般財源等が増加（前年度比＋</a:t>
          </a:r>
          <a:r>
            <a:rPr kumimoji="1" lang="en-US" altLang="ja-JP" sz="1300">
              <a:latin typeface="ＭＳ Ｐゴシック" panose="020B0600070205080204" pitchFamily="50" charset="-128"/>
              <a:ea typeface="ＭＳ Ｐゴシック" panose="020B0600070205080204" pitchFamily="50" charset="-128"/>
            </a:rPr>
            <a:t>968</a:t>
          </a:r>
          <a:r>
            <a:rPr kumimoji="1" lang="ja-JP" altLang="en-US" sz="1300">
              <a:latin typeface="ＭＳ Ｐゴシック" panose="020B0600070205080204" pitchFamily="50" charset="-128"/>
              <a:ea typeface="ＭＳ Ｐゴシック" panose="020B0600070205080204" pitchFamily="50" charset="-128"/>
            </a:rPr>
            <a:t>百万円）したためである。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引き続き社会保障関連経費等の増加が見込まれるため、自主財源の確保と歳出の更なる削減を行い、財源の硬直化抑制に努めていく。</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a:t>
          </a: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66</xdr:row>
      <xdr:rowOff>82550</xdr:rowOff>
    </xdr:from>
    <xdr:to>
      <xdr:col>27</xdr:col>
      <xdr:colOff>184150</xdr:colOff>
      <xdr:row>66</xdr:row>
      <xdr:rowOff>82550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111777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76200</xdr:rowOff>
    </xdr:from>
    <xdr:to>
      <xdr:col>27</xdr:col>
      <xdr:colOff>184150</xdr:colOff>
      <xdr:row>59</xdr:row>
      <xdr:rowOff>76200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105427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a:extLst>
            <a:ext uri="{FF2B5EF4-FFF2-40B4-BE49-F238E27FC236}">
              <a16:creationId xmlns:a16="http://schemas.microsoft.com/office/drawing/2014/main" id="{00000000-0008-0000-0300-00007C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114935</xdr:rowOff>
    </xdr:from>
    <xdr:to>
      <xdr:col>23</xdr:col>
      <xdr:colOff>133350</xdr:colOff>
      <xdr:row>65</xdr:row>
      <xdr:rowOff>145415</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flipV="1">
          <a:off x="4953000" y="10059035"/>
          <a:ext cx="0" cy="123063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117492</xdr:rowOff>
    </xdr:from>
    <xdr:ext cx="762000" cy="259045"/>
    <xdr:sp macro="" textlink="">
      <xdr:nvSpPr>
        <xdr:cNvPr id="126" name="財政構造の弾力性最小値テキスト">
          <a:extLst>
            <a:ext uri="{FF2B5EF4-FFF2-40B4-BE49-F238E27FC236}">
              <a16:creationId xmlns:a16="http://schemas.microsoft.com/office/drawing/2014/main" id="{00000000-0008-0000-0300-00007E000000}"/>
            </a:ext>
          </a:extLst>
        </xdr:cNvPr>
        <xdr:cNvSpPr txBox="1"/>
      </xdr:nvSpPr>
      <xdr:spPr>
        <a:xfrm>
          <a:off x="5041900" y="112617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145415</xdr:rowOff>
    </xdr:from>
    <xdr:to>
      <xdr:col>24</xdr:col>
      <xdr:colOff>12700</xdr:colOff>
      <xdr:row>65</xdr:row>
      <xdr:rowOff>145415</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12896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29862</xdr:rowOff>
    </xdr:from>
    <xdr:ext cx="762000" cy="259045"/>
    <xdr:sp macro="" textlink="">
      <xdr:nvSpPr>
        <xdr:cNvPr id="128" name="財政構造の弾力性最大値テキスト">
          <a:extLst>
            <a:ext uri="{FF2B5EF4-FFF2-40B4-BE49-F238E27FC236}">
              <a16:creationId xmlns:a16="http://schemas.microsoft.com/office/drawing/2014/main" id="{00000000-0008-0000-0300-000080000000}"/>
            </a:ext>
          </a:extLst>
        </xdr:cNvPr>
        <xdr:cNvSpPr txBox="1"/>
      </xdr:nvSpPr>
      <xdr:spPr>
        <a:xfrm>
          <a:off x="5041900" y="98025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114935</xdr:rowOff>
    </xdr:from>
    <xdr:to>
      <xdr:col>24</xdr:col>
      <xdr:colOff>12700</xdr:colOff>
      <xdr:row>58</xdr:row>
      <xdr:rowOff>114935</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00590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153035</xdr:rowOff>
    </xdr:from>
    <xdr:to>
      <xdr:col>23</xdr:col>
      <xdr:colOff>133350</xdr:colOff>
      <xdr:row>64</xdr:row>
      <xdr:rowOff>57468</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flipV="1">
          <a:off x="4114800" y="10782935"/>
          <a:ext cx="838200" cy="247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46372</xdr:rowOff>
    </xdr:from>
    <xdr:ext cx="762000" cy="259045"/>
    <xdr:sp macro="" textlink="">
      <xdr:nvSpPr>
        <xdr:cNvPr id="131" name="財政構造の弾力性平均値テキスト">
          <a:extLst>
            <a:ext uri="{FF2B5EF4-FFF2-40B4-BE49-F238E27FC236}">
              <a16:creationId xmlns:a16="http://schemas.microsoft.com/office/drawing/2014/main" id="{00000000-0008-0000-0300-000083000000}"/>
            </a:ext>
          </a:extLst>
        </xdr:cNvPr>
        <xdr:cNvSpPr txBox="1"/>
      </xdr:nvSpPr>
      <xdr:spPr>
        <a:xfrm>
          <a:off x="5041900" y="1050482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29845</xdr:rowOff>
    </xdr:from>
    <xdr:to>
      <xdr:col>23</xdr:col>
      <xdr:colOff>184150</xdr:colOff>
      <xdr:row>62</xdr:row>
      <xdr:rowOff>131445</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902200" y="10659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57468</xdr:rowOff>
    </xdr:from>
    <xdr:to>
      <xdr:col>19</xdr:col>
      <xdr:colOff>133350</xdr:colOff>
      <xdr:row>64</xdr:row>
      <xdr:rowOff>123825</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flipV="1">
          <a:off x="3225800" y="11030268"/>
          <a:ext cx="889000" cy="66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69532</xdr:rowOff>
    </xdr:from>
    <xdr:to>
      <xdr:col>19</xdr:col>
      <xdr:colOff>184150</xdr:colOff>
      <xdr:row>63</xdr:row>
      <xdr:rowOff>171132</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064000" y="10870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9859</xdr:rowOff>
    </xdr:from>
    <xdr:ext cx="736600" cy="259045"/>
    <xdr:sp macro="" textlink="">
      <xdr:nvSpPr>
        <xdr:cNvPr id="135" name="テキスト ボックス 134">
          <a:extLst>
            <a:ext uri="{FF2B5EF4-FFF2-40B4-BE49-F238E27FC236}">
              <a16:creationId xmlns:a16="http://schemas.microsoft.com/office/drawing/2014/main" id="{00000000-0008-0000-0300-000087000000}"/>
            </a:ext>
          </a:extLst>
        </xdr:cNvPr>
        <xdr:cNvSpPr txBox="1"/>
      </xdr:nvSpPr>
      <xdr:spPr>
        <a:xfrm>
          <a:off x="3733800" y="1063975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123825</xdr:rowOff>
    </xdr:from>
    <xdr:to>
      <xdr:col>15</xdr:col>
      <xdr:colOff>82550</xdr:colOff>
      <xdr:row>64</xdr:row>
      <xdr:rowOff>129857</xdr:rowOff>
    </xdr:to>
    <xdr:cxnSp macro="">
      <xdr:nvCxnSpPr>
        <xdr:cNvPr id="136" name="直線コネクタ 135">
          <a:extLst>
            <a:ext uri="{FF2B5EF4-FFF2-40B4-BE49-F238E27FC236}">
              <a16:creationId xmlns:a16="http://schemas.microsoft.com/office/drawing/2014/main" id="{00000000-0008-0000-0300-000088000000}"/>
            </a:ext>
          </a:extLst>
        </xdr:cNvPr>
        <xdr:cNvCxnSpPr/>
      </xdr:nvCxnSpPr>
      <xdr:spPr>
        <a:xfrm flipV="1">
          <a:off x="2336800" y="11096625"/>
          <a:ext cx="889000" cy="6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111760</xdr:rowOff>
    </xdr:from>
    <xdr:to>
      <xdr:col>15</xdr:col>
      <xdr:colOff>133350</xdr:colOff>
      <xdr:row>64</xdr:row>
      <xdr:rowOff>41910</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3175000" y="1091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52087</xdr:rowOff>
    </xdr:from>
    <xdr:ext cx="762000" cy="259045"/>
    <xdr:sp macro="" textlink="">
      <xdr:nvSpPr>
        <xdr:cNvPr id="138" name="テキスト ボックス 137">
          <a:extLst>
            <a:ext uri="{FF2B5EF4-FFF2-40B4-BE49-F238E27FC236}">
              <a16:creationId xmlns:a16="http://schemas.microsoft.com/office/drawing/2014/main" id="{00000000-0008-0000-0300-00008A000000}"/>
            </a:ext>
          </a:extLst>
        </xdr:cNvPr>
        <xdr:cNvSpPr txBox="1"/>
      </xdr:nvSpPr>
      <xdr:spPr>
        <a:xfrm>
          <a:off x="2844800" y="10681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105728</xdr:rowOff>
    </xdr:from>
    <xdr:to>
      <xdr:col>11</xdr:col>
      <xdr:colOff>31750</xdr:colOff>
      <xdr:row>64</xdr:row>
      <xdr:rowOff>129857</xdr:rowOff>
    </xdr:to>
    <xdr:cxnSp macro="">
      <xdr:nvCxnSpPr>
        <xdr:cNvPr id="139" name="直線コネクタ 138">
          <a:extLst>
            <a:ext uri="{FF2B5EF4-FFF2-40B4-BE49-F238E27FC236}">
              <a16:creationId xmlns:a16="http://schemas.microsoft.com/office/drawing/2014/main" id="{00000000-0008-0000-0300-00008B000000}"/>
            </a:ext>
          </a:extLst>
        </xdr:cNvPr>
        <xdr:cNvCxnSpPr/>
      </xdr:nvCxnSpPr>
      <xdr:spPr>
        <a:xfrm>
          <a:off x="1447800" y="11078528"/>
          <a:ext cx="889000" cy="24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75565</xdr:rowOff>
    </xdr:from>
    <xdr:to>
      <xdr:col>11</xdr:col>
      <xdr:colOff>82550</xdr:colOff>
      <xdr:row>64</xdr:row>
      <xdr:rowOff>5715</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2286000" y="10876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15892</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955800" y="10645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33338</xdr:rowOff>
    </xdr:from>
    <xdr:to>
      <xdr:col>7</xdr:col>
      <xdr:colOff>31750</xdr:colOff>
      <xdr:row>63</xdr:row>
      <xdr:rowOff>134938</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1397000" y="10834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145115</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066800" y="106035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102235</xdr:rowOff>
    </xdr:from>
    <xdr:to>
      <xdr:col>23</xdr:col>
      <xdr:colOff>184150</xdr:colOff>
      <xdr:row>63</xdr:row>
      <xdr:rowOff>32385</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902200" y="10732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74312</xdr:rowOff>
    </xdr:from>
    <xdr:ext cx="762000" cy="259045"/>
    <xdr:sp macro="" textlink="">
      <xdr:nvSpPr>
        <xdr:cNvPr id="150" name="財政構造の弾力性該当値テキスト">
          <a:extLst>
            <a:ext uri="{FF2B5EF4-FFF2-40B4-BE49-F238E27FC236}">
              <a16:creationId xmlns:a16="http://schemas.microsoft.com/office/drawing/2014/main" id="{00000000-0008-0000-0300-000096000000}"/>
            </a:ext>
          </a:extLst>
        </xdr:cNvPr>
        <xdr:cNvSpPr txBox="1"/>
      </xdr:nvSpPr>
      <xdr:spPr>
        <a:xfrm>
          <a:off x="5041900" y="107042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6668</xdr:rowOff>
    </xdr:from>
    <xdr:to>
      <xdr:col>19</xdr:col>
      <xdr:colOff>184150</xdr:colOff>
      <xdr:row>64</xdr:row>
      <xdr:rowOff>108268</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064000" y="10979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93045</xdr:rowOff>
    </xdr:from>
    <xdr:ext cx="7366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3733800" y="110658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73025</xdr:rowOff>
    </xdr:from>
    <xdr:to>
      <xdr:col>15</xdr:col>
      <xdr:colOff>133350</xdr:colOff>
      <xdr:row>65</xdr:row>
      <xdr:rowOff>3175</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3175000" y="11045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159402</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2844800" y="11132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79057</xdr:rowOff>
    </xdr:from>
    <xdr:to>
      <xdr:col>11</xdr:col>
      <xdr:colOff>82550</xdr:colOff>
      <xdr:row>65</xdr:row>
      <xdr:rowOff>9207</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2286000" y="11051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165434</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955800" y="11138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54928</xdr:rowOff>
    </xdr:from>
    <xdr:to>
      <xdr:col>7</xdr:col>
      <xdr:colOff>31750</xdr:colOff>
      <xdr:row>64</xdr:row>
      <xdr:rowOff>156528</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1397000" y="11027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141305</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066800" y="11114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a:extLst>
            <a:ext uri="{FF2B5EF4-FFF2-40B4-BE49-F238E27FC236}">
              <a16:creationId xmlns:a16="http://schemas.microsoft.com/office/drawing/2014/main" id="{00000000-0008-0000-0300-00009F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[136,778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179,710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a:extLst>
            <a:ext uri="{FF2B5EF4-FFF2-40B4-BE49-F238E27FC236}">
              <a16:creationId xmlns:a16="http://schemas.microsoft.com/office/drawing/2014/main" id="{00000000-0008-0000-0300-0000AB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年度は前年度より減少し、全国・県・類似団体の平均を下回っている。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主な要因として、人件費は、公立保育園の民営化等の影響により大幅に減少（前年度比▲</a:t>
          </a:r>
          <a:r>
            <a:rPr kumimoji="1" lang="en-US" altLang="ja-JP" sz="1300">
              <a:latin typeface="ＭＳ Ｐゴシック" panose="020B0600070205080204" pitchFamily="50" charset="-128"/>
              <a:ea typeface="ＭＳ Ｐゴシック" panose="020B0600070205080204" pitchFamily="50" charset="-128"/>
            </a:rPr>
            <a:t>79</a:t>
          </a:r>
          <a:r>
            <a:rPr kumimoji="1" lang="ja-JP" altLang="en-US" sz="1300">
              <a:latin typeface="ＭＳ Ｐゴシック" panose="020B0600070205080204" pitchFamily="50" charset="-128"/>
              <a:ea typeface="ＭＳ Ｐゴシック" panose="020B0600070205080204" pitchFamily="50" charset="-128"/>
            </a:rPr>
            <a:t>百万円）し、物件費についても、郵送料の抑制等により減少（前年度比▲</a:t>
          </a:r>
          <a:r>
            <a:rPr kumimoji="1" lang="en-US" altLang="ja-JP" sz="1300">
              <a:latin typeface="ＭＳ Ｐゴシック" panose="020B0600070205080204" pitchFamily="50" charset="-128"/>
              <a:ea typeface="ＭＳ Ｐゴシック" panose="020B0600070205080204" pitchFamily="50" charset="-128"/>
            </a:rPr>
            <a:t>27</a:t>
          </a:r>
          <a:r>
            <a:rPr kumimoji="1" lang="ja-JP" altLang="en-US" sz="1300">
              <a:latin typeface="ＭＳ Ｐゴシック" panose="020B0600070205080204" pitchFamily="50" charset="-128"/>
              <a:ea typeface="ＭＳ Ｐゴシック" panose="020B0600070205080204" pitchFamily="50" charset="-128"/>
            </a:rPr>
            <a:t>百万円）したためである。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今後も民間への業務委託や</a:t>
          </a:r>
          <a:r>
            <a:rPr kumimoji="1" lang="en-US" altLang="ja-JP" sz="1300">
              <a:latin typeface="ＭＳ Ｐゴシック" panose="020B0600070205080204" pitchFamily="50" charset="-128"/>
              <a:ea typeface="ＭＳ Ｐゴシック" panose="020B0600070205080204" pitchFamily="50" charset="-128"/>
            </a:rPr>
            <a:t>ICT</a:t>
          </a:r>
          <a:r>
            <a:rPr kumimoji="1" lang="ja-JP" altLang="en-US" sz="1300">
              <a:latin typeface="ＭＳ Ｐゴシック" panose="020B0600070205080204" pitchFamily="50" charset="-128"/>
              <a:ea typeface="ＭＳ Ｐゴシック" panose="020B0600070205080204" pitchFamily="50" charset="-128"/>
            </a:rPr>
            <a:t>の利活用等により業務効率化を図りながら、適正な人員配置を行いながら、低コストで質の高い行政サービスの提供を目指した行財政改革を進めていく。</a:t>
          </a:r>
        </a:p>
      </xdr:txBody>
    </xdr:sp>
    <xdr:clientData/>
  </xdr:twoCellAnchor>
  <xdr:oneCellAnchor>
    <xdr:from>
      <xdr:col>3</xdr:col>
      <xdr:colOff>95250</xdr:colOff>
      <xdr:row>77</xdr:row>
      <xdr:rowOff>6350</xdr:rowOff>
    </xdr:from>
    <xdr:ext cx="349839" cy="225703"/>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a:extLst>
            <a:ext uri="{FF2B5EF4-FFF2-40B4-BE49-F238E27FC236}">
              <a16:creationId xmlns:a16="http://schemas.microsoft.com/office/drawing/2014/main" id="{00000000-0008-0000-0300-0000BB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152400</xdr:rowOff>
    </xdr:from>
    <xdr:to>
      <xdr:col>23</xdr:col>
      <xdr:colOff>133350</xdr:colOff>
      <xdr:row>88</xdr:row>
      <xdr:rowOff>112864</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flipV="1">
          <a:off x="4953000" y="13868400"/>
          <a:ext cx="0" cy="133206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84941</xdr:rowOff>
    </xdr:from>
    <xdr:ext cx="762000" cy="259045"/>
    <xdr:sp macro="" textlink="">
      <xdr:nvSpPr>
        <xdr:cNvPr id="189" name="人件費・物件費等の状況最小値テキスト">
          <a:extLst>
            <a:ext uri="{FF2B5EF4-FFF2-40B4-BE49-F238E27FC236}">
              <a16:creationId xmlns:a16="http://schemas.microsoft.com/office/drawing/2014/main" id="{00000000-0008-0000-0300-0000BD000000}"/>
            </a:ext>
          </a:extLst>
        </xdr:cNvPr>
        <xdr:cNvSpPr txBox="1"/>
      </xdr:nvSpPr>
      <xdr:spPr>
        <a:xfrm>
          <a:off x="5041900" y="151725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112864</xdr:rowOff>
    </xdr:from>
    <xdr:to>
      <xdr:col>24</xdr:col>
      <xdr:colOff>12700</xdr:colOff>
      <xdr:row>88</xdr:row>
      <xdr:rowOff>112864</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52004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67327</xdr:rowOff>
    </xdr:from>
    <xdr:ext cx="762000" cy="259045"/>
    <xdr:sp macro="" textlink="">
      <xdr:nvSpPr>
        <xdr:cNvPr id="191" name="人件費・物件費等の状況最大値テキスト">
          <a:extLst>
            <a:ext uri="{FF2B5EF4-FFF2-40B4-BE49-F238E27FC236}">
              <a16:creationId xmlns:a16="http://schemas.microsoft.com/office/drawing/2014/main" id="{00000000-0008-0000-0300-0000BF000000}"/>
            </a:ext>
          </a:extLst>
        </xdr:cNvPr>
        <xdr:cNvSpPr txBox="1"/>
      </xdr:nvSpPr>
      <xdr:spPr>
        <a:xfrm>
          <a:off x="5041900" y="1361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108,421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152400</xdr:rowOff>
    </xdr:from>
    <xdr:to>
      <xdr:col>24</xdr:col>
      <xdr:colOff>12700</xdr:colOff>
      <xdr:row>80</xdr:row>
      <xdr:rowOff>152400</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3868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37584</xdr:rowOff>
    </xdr:from>
    <xdr:to>
      <xdr:col>23</xdr:col>
      <xdr:colOff>133350</xdr:colOff>
      <xdr:row>83</xdr:row>
      <xdr:rowOff>107603</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flipV="1">
          <a:off x="4114800" y="14096484"/>
          <a:ext cx="838200" cy="2414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66065</xdr:rowOff>
    </xdr:from>
    <xdr:ext cx="762000" cy="259045"/>
    <xdr:sp macro="" textlink="">
      <xdr:nvSpPr>
        <xdr:cNvPr id="194" name="人件費・物件費等の状況平均値テキスト">
          <a:extLst>
            <a:ext uri="{FF2B5EF4-FFF2-40B4-BE49-F238E27FC236}">
              <a16:creationId xmlns:a16="http://schemas.microsoft.com/office/drawing/2014/main" id="{00000000-0008-0000-0300-0000C2000000}"/>
            </a:ext>
          </a:extLst>
        </xdr:cNvPr>
        <xdr:cNvSpPr txBox="1"/>
      </xdr:nvSpPr>
      <xdr:spPr>
        <a:xfrm>
          <a:off x="5041900" y="1429641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171,422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93988</xdr:rowOff>
    </xdr:from>
    <xdr:to>
      <xdr:col>23</xdr:col>
      <xdr:colOff>184150</xdr:colOff>
      <xdr:row>84</xdr:row>
      <xdr:rowOff>24138</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902200" y="14324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152803</xdr:rowOff>
    </xdr:from>
    <xdr:to>
      <xdr:col>19</xdr:col>
      <xdr:colOff>133350</xdr:colOff>
      <xdr:row>83</xdr:row>
      <xdr:rowOff>107603</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3225800" y="14040253"/>
          <a:ext cx="889000" cy="297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140984</xdr:rowOff>
    </xdr:from>
    <xdr:to>
      <xdr:col>19</xdr:col>
      <xdr:colOff>184150</xdr:colOff>
      <xdr:row>83</xdr:row>
      <xdr:rowOff>71134</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064000" y="14199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81311</xdr:rowOff>
    </xdr:from>
    <xdr:ext cx="736600" cy="259045"/>
    <xdr:sp macro="" textlink="">
      <xdr:nvSpPr>
        <xdr:cNvPr id="198" name="テキスト ボックス 197">
          <a:extLst>
            <a:ext uri="{FF2B5EF4-FFF2-40B4-BE49-F238E27FC236}">
              <a16:creationId xmlns:a16="http://schemas.microsoft.com/office/drawing/2014/main" id="{00000000-0008-0000-0300-0000C6000000}"/>
            </a:ext>
          </a:extLst>
        </xdr:cNvPr>
        <xdr:cNvSpPr txBox="1"/>
      </xdr:nvSpPr>
      <xdr:spPr>
        <a:xfrm>
          <a:off x="3733800" y="139687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74550</xdr:rowOff>
    </xdr:from>
    <xdr:to>
      <xdr:col>15</xdr:col>
      <xdr:colOff>82550</xdr:colOff>
      <xdr:row>81</xdr:row>
      <xdr:rowOff>152803</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2336800" y="13962000"/>
          <a:ext cx="889000" cy="78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35647</xdr:rowOff>
    </xdr:from>
    <xdr:to>
      <xdr:col>15</xdr:col>
      <xdr:colOff>133350</xdr:colOff>
      <xdr:row>82</xdr:row>
      <xdr:rowOff>137247</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3175000" y="14094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122024</xdr:rowOff>
    </xdr:from>
    <xdr:ext cx="7620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2844800" y="14180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142,853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74550</xdr:rowOff>
    </xdr:from>
    <xdr:to>
      <xdr:col>11</xdr:col>
      <xdr:colOff>31750</xdr:colOff>
      <xdr:row>85</xdr:row>
      <xdr:rowOff>22267</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flipV="1">
          <a:off x="1447800" y="13962000"/>
          <a:ext cx="889000" cy="633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1504</xdr:rowOff>
    </xdr:from>
    <xdr:to>
      <xdr:col>11</xdr:col>
      <xdr:colOff>82550</xdr:colOff>
      <xdr:row>82</xdr:row>
      <xdr:rowOff>103104</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2286000" y="1406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87881</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955800" y="14146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168047</xdr:rowOff>
    </xdr:from>
    <xdr:to>
      <xdr:col>7</xdr:col>
      <xdr:colOff>31750</xdr:colOff>
      <xdr:row>82</xdr:row>
      <xdr:rowOff>98197</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1397000" y="140554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108374</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066800" y="138243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158234</xdr:rowOff>
    </xdr:from>
    <xdr:to>
      <xdr:col>23</xdr:col>
      <xdr:colOff>184150</xdr:colOff>
      <xdr:row>82</xdr:row>
      <xdr:rowOff>88384</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902200" y="14045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3311</xdr:rowOff>
    </xdr:from>
    <xdr:ext cx="762000" cy="259045"/>
    <xdr:sp macro="" textlink="">
      <xdr:nvSpPr>
        <xdr:cNvPr id="213" name="人件費・物件費等の状況該当値テキスト">
          <a:extLst>
            <a:ext uri="{FF2B5EF4-FFF2-40B4-BE49-F238E27FC236}">
              <a16:creationId xmlns:a16="http://schemas.microsoft.com/office/drawing/2014/main" id="{00000000-0008-0000-0300-0000D5000000}"/>
            </a:ext>
          </a:extLst>
        </xdr:cNvPr>
        <xdr:cNvSpPr txBox="1"/>
      </xdr:nvSpPr>
      <xdr:spPr>
        <a:xfrm>
          <a:off x="5041900" y="13890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136,778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56803</xdr:rowOff>
    </xdr:from>
    <xdr:to>
      <xdr:col>19</xdr:col>
      <xdr:colOff>184150</xdr:colOff>
      <xdr:row>83</xdr:row>
      <xdr:rowOff>158403</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064000" y="14287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143180</xdr:rowOff>
    </xdr:from>
    <xdr:ext cx="7366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733800" y="1437353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102003</xdr:rowOff>
    </xdr:from>
    <xdr:to>
      <xdr:col>15</xdr:col>
      <xdr:colOff>133350</xdr:colOff>
      <xdr:row>82</xdr:row>
      <xdr:rowOff>32153</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3175000" y="13989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42330</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2844800" y="137583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23750</xdr:rowOff>
    </xdr:from>
    <xdr:to>
      <xdr:col>11</xdr:col>
      <xdr:colOff>82550</xdr:colOff>
      <xdr:row>81</xdr:row>
      <xdr:rowOff>125350</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2286000" y="1391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135527</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955800" y="1368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84</xdr:row>
      <xdr:rowOff>142917</xdr:rowOff>
    </xdr:from>
    <xdr:to>
      <xdr:col>7</xdr:col>
      <xdr:colOff>31750</xdr:colOff>
      <xdr:row>85</xdr:row>
      <xdr:rowOff>73067</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1397000" y="14544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85</xdr:row>
      <xdr:rowOff>57844</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066800" y="14631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年度は前年度と変わりないが、県平均を</a:t>
          </a:r>
          <a:r>
            <a:rPr kumimoji="1" lang="en-US" altLang="ja-JP" sz="1300">
              <a:latin typeface="ＭＳ Ｐゴシック" panose="020B0600070205080204" pitchFamily="50" charset="-128"/>
              <a:ea typeface="ＭＳ Ｐゴシック" panose="020B0600070205080204" pitchFamily="50" charset="-128"/>
            </a:rPr>
            <a:t>2.7</a:t>
          </a:r>
          <a:r>
            <a:rPr kumimoji="1" lang="ja-JP" altLang="en-US" sz="1300">
              <a:latin typeface="ＭＳ Ｐゴシック" panose="020B0600070205080204" pitchFamily="50" charset="-128"/>
              <a:ea typeface="ＭＳ Ｐゴシック" panose="020B0600070205080204" pitchFamily="50" charset="-128"/>
            </a:rPr>
            <a:t>ポイント、類似団体平均を</a:t>
          </a:r>
          <a:r>
            <a:rPr kumimoji="1" lang="en-US" altLang="ja-JP" sz="1300">
              <a:latin typeface="ＭＳ Ｐゴシック" panose="020B0600070205080204" pitchFamily="50" charset="-128"/>
              <a:ea typeface="ＭＳ Ｐゴシック" panose="020B0600070205080204" pitchFamily="50" charset="-128"/>
            </a:rPr>
            <a:t>1.3</a:t>
          </a:r>
          <a:r>
            <a:rPr kumimoji="1" lang="ja-JP" altLang="en-US" sz="1300">
              <a:latin typeface="ＭＳ Ｐゴシック" panose="020B0600070205080204" pitchFamily="50" charset="-128"/>
              <a:ea typeface="ＭＳ Ｐゴシック" panose="020B0600070205080204" pitchFamily="50" charset="-128"/>
            </a:rPr>
            <a:t>ポイント上回ることとなった。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国の動向に準じて、平成</a:t>
          </a:r>
          <a:r>
            <a:rPr kumimoji="1" lang="en-US" altLang="ja-JP" sz="1300">
              <a:latin typeface="ＭＳ Ｐゴシック" panose="020B0600070205080204" pitchFamily="50" charset="-128"/>
              <a:ea typeface="ＭＳ Ｐゴシック" panose="020B0600070205080204" pitchFamily="50" charset="-128"/>
            </a:rPr>
            <a:t>18</a:t>
          </a:r>
          <a:r>
            <a:rPr kumimoji="1" lang="ja-JP" altLang="en-US" sz="1300">
              <a:latin typeface="ＭＳ Ｐゴシック" panose="020B0600070205080204" pitchFamily="50" charset="-128"/>
              <a:ea typeface="ＭＳ Ｐゴシック" panose="020B0600070205080204" pitchFamily="50" charset="-128"/>
            </a:rPr>
            <a:t>年度から給与構造の見直しと合併に伴う旧町間の給与格差是正を、また、平成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年度から給与制度の総合的見直しなどに取り組んでいる。令和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年度から人事評価制度を本格的に採用し、年功的な昇給制度から脱却を図り、能力や実績を反映した給与体系に移行している。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今後も、国や他団体等の状況を踏まえた給与の適正化に努めていく。</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a:extLst>
            <a:ext uri="{FF2B5EF4-FFF2-40B4-BE49-F238E27FC236}">
              <a16:creationId xmlns:a16="http://schemas.microsoft.com/office/drawing/2014/main" id="{00000000-0008-0000-0300-0000FB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9979</xdr:rowOff>
    </xdr:from>
    <xdr:to>
      <xdr:col>81</xdr:col>
      <xdr:colOff>44450</xdr:colOff>
      <xdr:row>89</xdr:row>
      <xdr:rowOff>35379</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flipV="1">
          <a:off x="17018000" y="13725979"/>
          <a:ext cx="0" cy="15684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7456</xdr:rowOff>
    </xdr:from>
    <xdr:ext cx="762000" cy="259045"/>
    <xdr:sp macro="" textlink="">
      <xdr:nvSpPr>
        <xdr:cNvPr id="253" name="給与水準   （国との比較）最小値テキスト">
          <a:extLst>
            <a:ext uri="{FF2B5EF4-FFF2-40B4-BE49-F238E27FC236}">
              <a16:creationId xmlns:a16="http://schemas.microsoft.com/office/drawing/2014/main" id="{00000000-0008-0000-0300-0000FD000000}"/>
            </a:ext>
          </a:extLst>
        </xdr:cNvPr>
        <xdr:cNvSpPr txBox="1"/>
      </xdr:nvSpPr>
      <xdr:spPr>
        <a:xfrm>
          <a:off x="17106900" y="152665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35379</xdr:rowOff>
    </xdr:from>
    <xdr:to>
      <xdr:col>81</xdr:col>
      <xdr:colOff>133350</xdr:colOff>
      <xdr:row>89</xdr:row>
      <xdr:rowOff>35379</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5294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96356</xdr:rowOff>
    </xdr:from>
    <xdr:ext cx="762000" cy="259045"/>
    <xdr:sp macro="" textlink="">
      <xdr:nvSpPr>
        <xdr:cNvPr id="255" name="給与水準   （国との比較）最大値テキスト">
          <a:extLst>
            <a:ext uri="{FF2B5EF4-FFF2-40B4-BE49-F238E27FC236}">
              <a16:creationId xmlns:a16="http://schemas.microsoft.com/office/drawing/2014/main" id="{00000000-0008-0000-0300-0000FF000000}"/>
            </a:ext>
          </a:extLst>
        </xdr:cNvPr>
        <xdr:cNvSpPr txBox="1"/>
      </xdr:nvSpPr>
      <xdr:spPr>
        <a:xfrm>
          <a:off x="17106900" y="134694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9979</xdr:rowOff>
    </xdr:from>
    <xdr:to>
      <xdr:col>81</xdr:col>
      <xdr:colOff>133350</xdr:colOff>
      <xdr:row>80</xdr:row>
      <xdr:rowOff>9979</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37259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33564</xdr:rowOff>
    </xdr:from>
    <xdr:to>
      <xdr:col>81</xdr:col>
      <xdr:colOff>44450</xdr:colOff>
      <xdr:row>87</xdr:row>
      <xdr:rowOff>33564</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a:off x="16179800" y="1494971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118127</xdr:rowOff>
    </xdr:from>
    <xdr:ext cx="762000" cy="259045"/>
    <xdr:sp macro="" textlink="">
      <xdr:nvSpPr>
        <xdr:cNvPr id="258" name="給与水準   （国との比較）平均値テキスト">
          <a:extLst>
            <a:ext uri="{FF2B5EF4-FFF2-40B4-BE49-F238E27FC236}">
              <a16:creationId xmlns:a16="http://schemas.microsoft.com/office/drawing/2014/main" id="{00000000-0008-0000-0300-000002010000}"/>
            </a:ext>
          </a:extLst>
        </xdr:cNvPr>
        <xdr:cNvSpPr txBox="1"/>
      </xdr:nvSpPr>
      <xdr:spPr>
        <a:xfrm>
          <a:off x="17106900" y="14519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101600</xdr:rowOff>
    </xdr:from>
    <xdr:to>
      <xdr:col>81</xdr:col>
      <xdr:colOff>95250</xdr:colOff>
      <xdr:row>86</xdr:row>
      <xdr:rowOff>31750</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9672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87</xdr:row>
      <xdr:rowOff>16329</xdr:rowOff>
    </xdr:from>
    <xdr:to>
      <xdr:col>77</xdr:col>
      <xdr:colOff>44450</xdr:colOff>
      <xdr:row>87</xdr:row>
      <xdr:rowOff>33564</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5290800" y="14932479"/>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153307</xdr:rowOff>
    </xdr:from>
    <xdr:to>
      <xdr:col>77</xdr:col>
      <xdr:colOff>95250</xdr:colOff>
      <xdr:row>86</xdr:row>
      <xdr:rowOff>83457</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129000" y="14726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93634</xdr:rowOff>
    </xdr:from>
    <xdr:ext cx="7366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5798800" y="144954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136071</xdr:rowOff>
    </xdr:from>
    <xdr:to>
      <xdr:col>72</xdr:col>
      <xdr:colOff>203200</xdr:colOff>
      <xdr:row>87</xdr:row>
      <xdr:rowOff>16329</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a:off x="14401800" y="14880771"/>
          <a:ext cx="889000" cy="51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170543</xdr:rowOff>
    </xdr:from>
    <xdr:to>
      <xdr:col>73</xdr:col>
      <xdr:colOff>44450</xdr:colOff>
      <xdr:row>86</xdr:row>
      <xdr:rowOff>100693</xdr:rowOff>
    </xdr:to>
    <xdr:sp macro="" textlink="">
      <xdr:nvSpPr>
        <xdr:cNvPr id="264" name="フローチャート: 判断 263">
          <a:extLst>
            <a:ext uri="{FF2B5EF4-FFF2-40B4-BE49-F238E27FC236}">
              <a16:creationId xmlns:a16="http://schemas.microsoft.com/office/drawing/2014/main" id="{00000000-0008-0000-0300-000008010000}"/>
            </a:ext>
          </a:extLst>
        </xdr:cNvPr>
        <xdr:cNvSpPr/>
      </xdr:nvSpPr>
      <xdr:spPr>
        <a:xfrm>
          <a:off x="15240000" y="14743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110870</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4909800" y="145126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136071</xdr:rowOff>
    </xdr:from>
    <xdr:to>
      <xdr:col>68</xdr:col>
      <xdr:colOff>152400</xdr:colOff>
      <xdr:row>87</xdr:row>
      <xdr:rowOff>102507</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flipV="1">
          <a:off x="13512800" y="14880771"/>
          <a:ext cx="889000" cy="137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136071</xdr:rowOff>
    </xdr:from>
    <xdr:to>
      <xdr:col>68</xdr:col>
      <xdr:colOff>203200</xdr:colOff>
      <xdr:row>86</xdr:row>
      <xdr:rowOff>66221</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4351000" y="14709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76398</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020800" y="144781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136071</xdr:rowOff>
    </xdr:from>
    <xdr:to>
      <xdr:col>64</xdr:col>
      <xdr:colOff>152400</xdr:colOff>
      <xdr:row>86</xdr:row>
      <xdr:rowOff>66221</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3462000" y="14709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76398</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3131800" y="144781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154214</xdr:rowOff>
    </xdr:from>
    <xdr:to>
      <xdr:col>81</xdr:col>
      <xdr:colOff>95250</xdr:colOff>
      <xdr:row>87</xdr:row>
      <xdr:rowOff>84364</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967200" y="14898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126291</xdr:rowOff>
    </xdr:from>
    <xdr:ext cx="762000" cy="259045"/>
    <xdr:sp macro="" textlink="">
      <xdr:nvSpPr>
        <xdr:cNvPr id="277" name="給与水準   （国との比較）該当値テキスト">
          <a:extLst>
            <a:ext uri="{FF2B5EF4-FFF2-40B4-BE49-F238E27FC236}">
              <a16:creationId xmlns:a16="http://schemas.microsoft.com/office/drawing/2014/main" id="{00000000-0008-0000-0300-000015010000}"/>
            </a:ext>
          </a:extLst>
        </xdr:cNvPr>
        <xdr:cNvSpPr txBox="1"/>
      </xdr:nvSpPr>
      <xdr:spPr>
        <a:xfrm>
          <a:off x="17106900" y="148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154214</xdr:rowOff>
    </xdr:from>
    <xdr:to>
      <xdr:col>77</xdr:col>
      <xdr:colOff>95250</xdr:colOff>
      <xdr:row>87</xdr:row>
      <xdr:rowOff>84364</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129000" y="14898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69141</xdr:rowOff>
    </xdr:from>
    <xdr:ext cx="7366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5798800" y="14985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136979</xdr:rowOff>
    </xdr:from>
    <xdr:to>
      <xdr:col>73</xdr:col>
      <xdr:colOff>44450</xdr:colOff>
      <xdr:row>87</xdr:row>
      <xdr:rowOff>67129</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5240000" y="14881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51906</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909800" y="149680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85271</xdr:rowOff>
    </xdr:from>
    <xdr:to>
      <xdr:col>68</xdr:col>
      <xdr:colOff>203200</xdr:colOff>
      <xdr:row>87</xdr:row>
      <xdr:rowOff>15421</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4351000" y="14829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198</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020800" y="14916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51707</xdr:rowOff>
    </xdr:from>
    <xdr:to>
      <xdr:col>64</xdr:col>
      <xdr:colOff>152400</xdr:colOff>
      <xdr:row>87</xdr:row>
      <xdr:rowOff>153307</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3462000" y="14967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138084</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131800" y="15054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[7.00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a:extLst>
            <a:ext uri="{FF2B5EF4-FFF2-40B4-BE49-F238E27FC236}">
              <a16:creationId xmlns:a16="http://schemas.microsoft.com/office/drawing/2014/main" id="{00000000-0008-0000-0300-00002A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年度は前年度と職員数に変わりはないが、人口が</a:t>
          </a:r>
          <a:r>
            <a:rPr kumimoji="1" lang="en-US" altLang="ja-JP" sz="1300">
              <a:latin typeface="ＭＳ Ｐゴシック" panose="020B0600070205080204" pitchFamily="50" charset="-128"/>
              <a:ea typeface="ＭＳ Ｐゴシック" panose="020B0600070205080204" pitchFamily="50" charset="-128"/>
            </a:rPr>
            <a:t>367</a:t>
          </a:r>
          <a:r>
            <a:rPr kumimoji="1" lang="ja-JP" altLang="en-US" sz="1300">
              <a:latin typeface="ＭＳ Ｐゴシック" panose="020B0600070205080204" pitchFamily="50" charset="-128"/>
              <a:ea typeface="ＭＳ Ｐゴシック" panose="020B0600070205080204" pitchFamily="50" charset="-128"/>
            </a:rPr>
            <a:t>人減少したため、千人当たりの数値は</a:t>
          </a:r>
          <a:r>
            <a:rPr kumimoji="1" lang="en-US" altLang="ja-JP" sz="1300">
              <a:latin typeface="ＭＳ Ｐゴシック" panose="020B0600070205080204" pitchFamily="50" charset="-128"/>
              <a:ea typeface="ＭＳ Ｐゴシック" panose="020B0600070205080204" pitchFamily="50" charset="-128"/>
            </a:rPr>
            <a:t>0.04</a:t>
          </a:r>
          <a:r>
            <a:rPr kumimoji="1" lang="ja-JP" altLang="en-US" sz="1300">
              <a:latin typeface="ＭＳ Ｐゴシック" panose="020B0600070205080204" pitchFamily="50" charset="-128"/>
              <a:ea typeface="ＭＳ Ｐゴシック" panose="020B0600070205080204" pitchFamily="50" charset="-128"/>
            </a:rPr>
            <a:t>人増加したものの、全国・県・類似団体を下回っている。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人口減少や少子高齢化に伴う税収減など今後厳しい財政状況が続くと見込まれる中、公共施設の統廃合を含めた適正配置や民営化、事業の民間委託、</a:t>
          </a:r>
          <a:r>
            <a:rPr kumimoji="1" lang="en-US" altLang="ja-JP" sz="1300">
              <a:latin typeface="ＭＳ Ｐゴシック" panose="020B0600070205080204" pitchFamily="50" charset="-128"/>
              <a:ea typeface="ＭＳ Ｐゴシック" panose="020B0600070205080204" pitchFamily="50" charset="-128"/>
            </a:rPr>
            <a:t>ICT</a:t>
          </a:r>
          <a:r>
            <a:rPr kumimoji="1" lang="ja-JP" altLang="en-US" sz="1300">
              <a:latin typeface="ＭＳ Ｐゴシック" panose="020B0600070205080204" pitchFamily="50" charset="-128"/>
              <a:ea typeface="ＭＳ Ｐゴシック" panose="020B0600070205080204" pitchFamily="50" charset="-128"/>
            </a:rPr>
            <a:t>の利活用などを検討しながら、業務の効率化を図り、住民サービスを低下させることなく適切な定員管理に努めていく。</a:t>
          </a:r>
        </a:p>
      </xdr:txBody>
    </xdr:sp>
    <xdr:clientData/>
  </xdr:twoCellAnchor>
  <xdr:oneCellAnchor>
    <xdr:from>
      <xdr:col>61</xdr:col>
      <xdr:colOff>6350</xdr:colOff>
      <xdr:row>54</xdr:row>
      <xdr:rowOff>139700</xdr:rowOff>
    </xdr:from>
    <xdr:ext cx="349839" cy="225703"/>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a:extLst>
            <a:ext uri="{FF2B5EF4-FFF2-40B4-BE49-F238E27FC236}">
              <a16:creationId xmlns:a16="http://schemas.microsoft.com/office/drawing/2014/main" id="{00000000-0008-0000-0300-00003C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169514</xdr:rowOff>
    </xdr:from>
    <xdr:to>
      <xdr:col>81</xdr:col>
      <xdr:colOff>44450</xdr:colOff>
      <xdr:row>67</xdr:row>
      <xdr:rowOff>15663</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flipV="1">
          <a:off x="17018000" y="10113614"/>
          <a:ext cx="0" cy="138919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159190</xdr:rowOff>
    </xdr:from>
    <xdr:ext cx="762000" cy="259045"/>
    <xdr:sp macro="" textlink="">
      <xdr:nvSpPr>
        <xdr:cNvPr id="318" name="定員管理の状況最小値テキスト">
          <a:extLst>
            <a:ext uri="{FF2B5EF4-FFF2-40B4-BE49-F238E27FC236}">
              <a16:creationId xmlns:a16="http://schemas.microsoft.com/office/drawing/2014/main" id="{00000000-0008-0000-0300-00003E010000}"/>
            </a:ext>
          </a:extLst>
        </xdr:cNvPr>
        <xdr:cNvSpPr txBox="1"/>
      </xdr:nvSpPr>
      <xdr:spPr>
        <a:xfrm>
          <a:off x="17106900" y="114748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15663</xdr:rowOff>
    </xdr:from>
    <xdr:to>
      <xdr:col>81</xdr:col>
      <xdr:colOff>133350</xdr:colOff>
      <xdr:row>67</xdr:row>
      <xdr:rowOff>15663</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15028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84441</xdr:rowOff>
    </xdr:from>
    <xdr:ext cx="762000" cy="259045"/>
    <xdr:sp macro="" textlink="">
      <xdr:nvSpPr>
        <xdr:cNvPr id="320" name="定員管理の状況最大値テキスト">
          <a:extLst>
            <a:ext uri="{FF2B5EF4-FFF2-40B4-BE49-F238E27FC236}">
              <a16:creationId xmlns:a16="http://schemas.microsoft.com/office/drawing/2014/main" id="{00000000-0008-0000-0300-000040010000}"/>
            </a:ext>
          </a:extLst>
        </xdr:cNvPr>
        <xdr:cNvSpPr txBox="1"/>
      </xdr:nvSpPr>
      <xdr:spPr>
        <a:xfrm>
          <a:off x="17106900" y="9857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169514</xdr:rowOff>
    </xdr:from>
    <xdr:to>
      <xdr:col>81</xdr:col>
      <xdr:colOff>133350</xdr:colOff>
      <xdr:row>58</xdr:row>
      <xdr:rowOff>169514</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101136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101237</xdr:rowOff>
    </xdr:from>
    <xdr:to>
      <xdr:col>81</xdr:col>
      <xdr:colOff>44450</xdr:colOff>
      <xdr:row>60</xdr:row>
      <xdr:rowOff>105833</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6179800" y="10388237"/>
          <a:ext cx="838200" cy="4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37210</xdr:rowOff>
    </xdr:from>
    <xdr:ext cx="762000" cy="259045"/>
    <xdr:sp macro="" textlink="">
      <xdr:nvSpPr>
        <xdr:cNvPr id="323" name="定員管理の状況平均値テキスト">
          <a:extLst>
            <a:ext uri="{FF2B5EF4-FFF2-40B4-BE49-F238E27FC236}">
              <a16:creationId xmlns:a16="http://schemas.microsoft.com/office/drawing/2014/main" id="{00000000-0008-0000-0300-000043010000}"/>
            </a:ext>
          </a:extLst>
        </xdr:cNvPr>
        <xdr:cNvSpPr txBox="1"/>
      </xdr:nvSpPr>
      <xdr:spPr>
        <a:xfrm>
          <a:off x="17106900" y="104956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65133</xdr:rowOff>
    </xdr:from>
    <xdr:to>
      <xdr:col>81</xdr:col>
      <xdr:colOff>95250</xdr:colOff>
      <xdr:row>61</xdr:row>
      <xdr:rowOff>166733</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967200" y="10523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101237</xdr:rowOff>
    </xdr:from>
    <xdr:to>
      <xdr:col>77</xdr:col>
      <xdr:colOff>44450</xdr:colOff>
      <xdr:row>60</xdr:row>
      <xdr:rowOff>127665</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flipV="1">
          <a:off x="15290800" y="10388237"/>
          <a:ext cx="889000" cy="26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21469</xdr:rowOff>
    </xdr:from>
    <xdr:to>
      <xdr:col>77</xdr:col>
      <xdr:colOff>95250</xdr:colOff>
      <xdr:row>61</xdr:row>
      <xdr:rowOff>123069</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129000" y="10479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107846</xdr:rowOff>
    </xdr:from>
    <xdr:ext cx="7366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5798800" y="105662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126516</xdr:rowOff>
    </xdr:from>
    <xdr:to>
      <xdr:col>72</xdr:col>
      <xdr:colOff>203200</xdr:colOff>
      <xdr:row>60</xdr:row>
      <xdr:rowOff>127665</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a:off x="14401800" y="10413516"/>
          <a:ext cx="889000" cy="1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26065</xdr:rowOff>
    </xdr:from>
    <xdr:to>
      <xdr:col>73</xdr:col>
      <xdr:colOff>44450</xdr:colOff>
      <xdr:row>61</xdr:row>
      <xdr:rowOff>127665</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5240000" y="10484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112442</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909800" y="105708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126516</xdr:rowOff>
    </xdr:from>
    <xdr:to>
      <xdr:col>68</xdr:col>
      <xdr:colOff>152400</xdr:colOff>
      <xdr:row>60</xdr:row>
      <xdr:rowOff>134559</xdr:rowOff>
    </xdr:to>
    <xdr:cxnSp macro="">
      <xdr:nvCxnSpPr>
        <xdr:cNvPr id="331" name="直線コネクタ 330">
          <a:extLst>
            <a:ext uri="{FF2B5EF4-FFF2-40B4-BE49-F238E27FC236}">
              <a16:creationId xmlns:a16="http://schemas.microsoft.com/office/drawing/2014/main" id="{00000000-0008-0000-0300-00004B010000}"/>
            </a:ext>
          </a:extLst>
        </xdr:cNvPr>
        <xdr:cNvCxnSpPr/>
      </xdr:nvCxnSpPr>
      <xdr:spPr>
        <a:xfrm flipV="1">
          <a:off x="13512800" y="10413516"/>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21469</xdr:rowOff>
    </xdr:from>
    <xdr:to>
      <xdr:col>68</xdr:col>
      <xdr:colOff>203200</xdr:colOff>
      <xdr:row>61</xdr:row>
      <xdr:rowOff>123069</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4351000" y="10479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107846</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020800" y="105662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28363</xdr:rowOff>
    </xdr:from>
    <xdr:to>
      <xdr:col>64</xdr:col>
      <xdr:colOff>152400</xdr:colOff>
      <xdr:row>61</xdr:row>
      <xdr:rowOff>129963</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3462000" y="10486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114740</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3131800" y="105731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55033</xdr:rowOff>
    </xdr:from>
    <xdr:to>
      <xdr:col>81</xdr:col>
      <xdr:colOff>95250</xdr:colOff>
      <xdr:row>60</xdr:row>
      <xdr:rowOff>156633</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967200" y="10342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71560</xdr:rowOff>
    </xdr:from>
    <xdr:ext cx="762000" cy="259045"/>
    <xdr:sp macro="" textlink="">
      <xdr:nvSpPr>
        <xdr:cNvPr id="342" name="定員管理の状況該当値テキスト">
          <a:extLst>
            <a:ext uri="{FF2B5EF4-FFF2-40B4-BE49-F238E27FC236}">
              <a16:creationId xmlns:a16="http://schemas.microsoft.com/office/drawing/2014/main" id="{00000000-0008-0000-0300-000056010000}"/>
            </a:ext>
          </a:extLst>
        </xdr:cNvPr>
        <xdr:cNvSpPr txBox="1"/>
      </xdr:nvSpPr>
      <xdr:spPr>
        <a:xfrm>
          <a:off x="17106900" y="1018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50437</xdr:rowOff>
    </xdr:from>
    <xdr:to>
      <xdr:col>77</xdr:col>
      <xdr:colOff>95250</xdr:colOff>
      <xdr:row>60</xdr:row>
      <xdr:rowOff>152037</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129000" y="10337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162214</xdr:rowOff>
    </xdr:from>
    <xdr:ext cx="7366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798800" y="101063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76865</xdr:rowOff>
    </xdr:from>
    <xdr:to>
      <xdr:col>73</xdr:col>
      <xdr:colOff>44450</xdr:colOff>
      <xdr:row>61</xdr:row>
      <xdr:rowOff>7015</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5240000" y="10363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17192</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909800" y="101327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75716</xdr:rowOff>
    </xdr:from>
    <xdr:to>
      <xdr:col>68</xdr:col>
      <xdr:colOff>203200</xdr:colOff>
      <xdr:row>61</xdr:row>
      <xdr:rowOff>5866</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4351000" y="10362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16043</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020800" y="101315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83759</xdr:rowOff>
    </xdr:from>
    <xdr:to>
      <xdr:col>64</xdr:col>
      <xdr:colOff>152400</xdr:colOff>
      <xdr:row>61</xdr:row>
      <xdr:rowOff>13909</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3462000" y="10370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24086</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131800" y="101396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年度は前年度から</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ポイント悪化した。早期健全化基準を下回っているが、全国・県・類似団体の平均を上回っている状況にある。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主な要因として、防災拠点センター整備事業等の元金償還が始まったことにより元利償還金が増加（前年度比＋</a:t>
          </a:r>
          <a:r>
            <a:rPr kumimoji="1" lang="en-US" altLang="ja-JP" sz="1300">
              <a:latin typeface="ＭＳ Ｐゴシック" panose="020B0600070205080204" pitchFamily="50" charset="-128"/>
              <a:ea typeface="ＭＳ Ｐゴシック" panose="020B0600070205080204" pitchFamily="50" charset="-128"/>
            </a:rPr>
            <a:t>246</a:t>
          </a:r>
          <a:r>
            <a:rPr kumimoji="1" lang="ja-JP" altLang="en-US" sz="1300">
              <a:latin typeface="ＭＳ Ｐゴシック" panose="020B0600070205080204" pitchFamily="50" charset="-128"/>
              <a:ea typeface="ＭＳ Ｐゴシック" panose="020B0600070205080204" pitchFamily="50" charset="-128"/>
            </a:rPr>
            <a:t>百万円）したためである。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今後も本市の建設事業に加え、宇城広域連合の廃棄物処理施設整備事業の公債費負担も重なるため、事業の峻別及び平準化を行い、当該比率を悪化させないように努めていく。</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a:t>
          </a:r>
        </a:p>
      </xdr:txBody>
    </xdr:sp>
    <xdr:clientData/>
  </xdr:twoCellAnchor>
  <xdr:oneCellAnchor>
    <xdr:from>
      <xdr:col>61</xdr:col>
      <xdr:colOff>6350</xdr:colOff>
      <xdr:row>32</xdr:row>
      <xdr:rowOff>101600</xdr:rowOff>
    </xdr:from>
    <xdr:ext cx="298543" cy="225703"/>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8" name="公債費負担の状況グラフ枠">
          <a:extLst>
            <a:ext uri="{FF2B5EF4-FFF2-40B4-BE49-F238E27FC236}">
              <a16:creationId xmlns:a16="http://schemas.microsoft.com/office/drawing/2014/main" id="{00000000-0008-0000-0300-00007A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35278</xdr:rowOff>
    </xdr:from>
    <xdr:to>
      <xdr:col>81</xdr:col>
      <xdr:colOff>44450</xdr:colOff>
      <xdr:row>45</xdr:row>
      <xdr:rowOff>141111</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flipV="1">
          <a:off x="17018000" y="6207478"/>
          <a:ext cx="0" cy="164888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113188</xdr:rowOff>
    </xdr:from>
    <xdr:ext cx="762000" cy="259045"/>
    <xdr:sp macro="" textlink="">
      <xdr:nvSpPr>
        <xdr:cNvPr id="380" name="公債費負担の状況最小値テキスト">
          <a:extLst>
            <a:ext uri="{FF2B5EF4-FFF2-40B4-BE49-F238E27FC236}">
              <a16:creationId xmlns:a16="http://schemas.microsoft.com/office/drawing/2014/main" id="{00000000-0008-0000-0300-00007C010000}"/>
            </a:ext>
          </a:extLst>
        </xdr:cNvPr>
        <xdr:cNvSpPr txBox="1"/>
      </xdr:nvSpPr>
      <xdr:spPr>
        <a:xfrm>
          <a:off x="17106900" y="7828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141111</xdr:rowOff>
    </xdr:from>
    <xdr:to>
      <xdr:col>81</xdr:col>
      <xdr:colOff>133350</xdr:colOff>
      <xdr:row>45</xdr:row>
      <xdr:rowOff>141111</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a:off x="16929100" y="78563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121655</xdr:rowOff>
    </xdr:from>
    <xdr:ext cx="762000" cy="259045"/>
    <xdr:sp macro="" textlink="">
      <xdr:nvSpPr>
        <xdr:cNvPr id="382" name="公債費負担の状況最大値テキスト">
          <a:extLst>
            <a:ext uri="{FF2B5EF4-FFF2-40B4-BE49-F238E27FC236}">
              <a16:creationId xmlns:a16="http://schemas.microsoft.com/office/drawing/2014/main" id="{00000000-0008-0000-0300-00007E010000}"/>
            </a:ext>
          </a:extLst>
        </xdr:cNvPr>
        <xdr:cNvSpPr txBox="1"/>
      </xdr:nvSpPr>
      <xdr:spPr>
        <a:xfrm>
          <a:off x="17106900" y="59509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35278</xdr:rowOff>
    </xdr:from>
    <xdr:to>
      <xdr:col>81</xdr:col>
      <xdr:colOff>133350</xdr:colOff>
      <xdr:row>36</xdr:row>
      <xdr:rowOff>35278</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a:off x="16929100" y="62074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42</xdr:row>
      <xdr:rowOff>146050</xdr:rowOff>
    </xdr:from>
    <xdr:to>
      <xdr:col>81</xdr:col>
      <xdr:colOff>44450</xdr:colOff>
      <xdr:row>43</xdr:row>
      <xdr:rowOff>28222</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6179800" y="7346950"/>
          <a:ext cx="838200" cy="53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41</xdr:row>
      <xdr:rowOff>17938</xdr:rowOff>
    </xdr:from>
    <xdr:ext cx="762000" cy="259045"/>
    <xdr:sp macro="" textlink="">
      <xdr:nvSpPr>
        <xdr:cNvPr id="385" name="公債費負担の状況平均値テキスト">
          <a:extLst>
            <a:ext uri="{FF2B5EF4-FFF2-40B4-BE49-F238E27FC236}">
              <a16:creationId xmlns:a16="http://schemas.microsoft.com/office/drawing/2014/main" id="{00000000-0008-0000-0300-000081010000}"/>
            </a:ext>
          </a:extLst>
        </xdr:cNvPr>
        <xdr:cNvSpPr txBox="1"/>
      </xdr:nvSpPr>
      <xdr:spPr>
        <a:xfrm>
          <a:off x="17106900" y="704738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42</xdr:row>
      <xdr:rowOff>1411</xdr:rowOff>
    </xdr:from>
    <xdr:to>
      <xdr:col>81</xdr:col>
      <xdr:colOff>95250</xdr:colOff>
      <xdr:row>42</xdr:row>
      <xdr:rowOff>103011</xdr:rowOff>
    </xdr:to>
    <xdr:sp macro="" textlink="">
      <xdr:nvSpPr>
        <xdr:cNvPr id="386" name="フローチャート: 判断 385">
          <a:extLst>
            <a:ext uri="{FF2B5EF4-FFF2-40B4-BE49-F238E27FC236}">
              <a16:creationId xmlns:a16="http://schemas.microsoft.com/office/drawing/2014/main" id="{00000000-0008-0000-0300-000082010000}"/>
            </a:ext>
          </a:extLst>
        </xdr:cNvPr>
        <xdr:cNvSpPr/>
      </xdr:nvSpPr>
      <xdr:spPr>
        <a:xfrm>
          <a:off x="16967200" y="7202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42</xdr:row>
      <xdr:rowOff>146050</xdr:rowOff>
    </xdr:from>
    <xdr:to>
      <xdr:col>77</xdr:col>
      <xdr:colOff>44450</xdr:colOff>
      <xdr:row>43</xdr:row>
      <xdr:rowOff>1411</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flipV="1">
          <a:off x="15290800" y="7346950"/>
          <a:ext cx="8890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105833</xdr:rowOff>
    </xdr:from>
    <xdr:to>
      <xdr:col>77</xdr:col>
      <xdr:colOff>95250</xdr:colOff>
      <xdr:row>42</xdr:row>
      <xdr:rowOff>35983</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61290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46160</xdr:rowOff>
    </xdr:from>
    <xdr:ext cx="7366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5798800" y="69041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43</xdr:row>
      <xdr:rowOff>1411</xdr:rowOff>
    </xdr:from>
    <xdr:to>
      <xdr:col>72</xdr:col>
      <xdr:colOff>203200</xdr:colOff>
      <xdr:row>44</xdr:row>
      <xdr:rowOff>4233</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flipV="1">
          <a:off x="14401800" y="7373761"/>
          <a:ext cx="889000" cy="174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132645</xdr:rowOff>
    </xdr:from>
    <xdr:to>
      <xdr:col>73</xdr:col>
      <xdr:colOff>44450</xdr:colOff>
      <xdr:row>42</xdr:row>
      <xdr:rowOff>62795</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5240000" y="7162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72972</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4909800" y="69309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44</xdr:row>
      <xdr:rowOff>4233</xdr:rowOff>
    </xdr:from>
    <xdr:to>
      <xdr:col>68</xdr:col>
      <xdr:colOff>152400</xdr:colOff>
      <xdr:row>44</xdr:row>
      <xdr:rowOff>124883</xdr:rowOff>
    </xdr:to>
    <xdr:cxnSp macro="">
      <xdr:nvCxnSpPr>
        <xdr:cNvPr id="393" name="直線コネクタ 392">
          <a:extLst>
            <a:ext uri="{FF2B5EF4-FFF2-40B4-BE49-F238E27FC236}">
              <a16:creationId xmlns:a16="http://schemas.microsoft.com/office/drawing/2014/main" id="{00000000-0008-0000-0300-000089010000}"/>
            </a:ext>
          </a:extLst>
        </xdr:cNvPr>
        <xdr:cNvCxnSpPr/>
      </xdr:nvCxnSpPr>
      <xdr:spPr>
        <a:xfrm flipV="1">
          <a:off x="13512800" y="7548033"/>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146050</xdr:rowOff>
    </xdr:from>
    <xdr:to>
      <xdr:col>68</xdr:col>
      <xdr:colOff>203200</xdr:colOff>
      <xdr:row>42</xdr:row>
      <xdr:rowOff>76200</xdr:rowOff>
    </xdr:to>
    <xdr:sp macro="" textlink="">
      <xdr:nvSpPr>
        <xdr:cNvPr id="394" name="フローチャート: 判断 393">
          <a:extLst>
            <a:ext uri="{FF2B5EF4-FFF2-40B4-BE49-F238E27FC236}">
              <a16:creationId xmlns:a16="http://schemas.microsoft.com/office/drawing/2014/main" id="{00000000-0008-0000-0300-00008A010000}"/>
            </a:ext>
          </a:extLst>
        </xdr:cNvPr>
        <xdr:cNvSpPr/>
      </xdr:nvSpPr>
      <xdr:spPr>
        <a:xfrm>
          <a:off x="14351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86377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4020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1411</xdr:rowOff>
    </xdr:from>
    <xdr:to>
      <xdr:col>64</xdr:col>
      <xdr:colOff>152400</xdr:colOff>
      <xdr:row>42</xdr:row>
      <xdr:rowOff>103011</xdr:rowOff>
    </xdr:to>
    <xdr:sp macro="" textlink="">
      <xdr:nvSpPr>
        <xdr:cNvPr id="396" name="フローチャート: 判断 395">
          <a:extLst>
            <a:ext uri="{FF2B5EF4-FFF2-40B4-BE49-F238E27FC236}">
              <a16:creationId xmlns:a16="http://schemas.microsoft.com/office/drawing/2014/main" id="{00000000-0008-0000-0300-00008C010000}"/>
            </a:ext>
          </a:extLst>
        </xdr:cNvPr>
        <xdr:cNvSpPr/>
      </xdr:nvSpPr>
      <xdr:spPr>
        <a:xfrm>
          <a:off x="13462000" y="7202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113188</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3131800" y="69711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42</xdr:row>
      <xdr:rowOff>148872</xdr:rowOff>
    </xdr:from>
    <xdr:to>
      <xdr:col>81</xdr:col>
      <xdr:colOff>95250</xdr:colOff>
      <xdr:row>43</xdr:row>
      <xdr:rowOff>79022</xdr:rowOff>
    </xdr:to>
    <xdr:sp macro="" textlink="">
      <xdr:nvSpPr>
        <xdr:cNvPr id="403" name="楕円 402">
          <a:extLst>
            <a:ext uri="{FF2B5EF4-FFF2-40B4-BE49-F238E27FC236}">
              <a16:creationId xmlns:a16="http://schemas.microsoft.com/office/drawing/2014/main" id="{00000000-0008-0000-0300-000093010000}"/>
            </a:ext>
          </a:extLst>
        </xdr:cNvPr>
        <xdr:cNvSpPr/>
      </xdr:nvSpPr>
      <xdr:spPr>
        <a:xfrm>
          <a:off x="16967200" y="7349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42</xdr:row>
      <xdr:rowOff>120949</xdr:rowOff>
    </xdr:from>
    <xdr:ext cx="762000" cy="259045"/>
    <xdr:sp macro="" textlink="">
      <xdr:nvSpPr>
        <xdr:cNvPr id="404" name="公債費負担の状況該当値テキスト">
          <a:extLst>
            <a:ext uri="{FF2B5EF4-FFF2-40B4-BE49-F238E27FC236}">
              <a16:creationId xmlns:a16="http://schemas.microsoft.com/office/drawing/2014/main" id="{00000000-0008-0000-0300-000094010000}"/>
            </a:ext>
          </a:extLst>
        </xdr:cNvPr>
        <xdr:cNvSpPr txBox="1"/>
      </xdr:nvSpPr>
      <xdr:spPr>
        <a:xfrm>
          <a:off x="17106900" y="7321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42</xdr:row>
      <xdr:rowOff>95250</xdr:rowOff>
    </xdr:from>
    <xdr:to>
      <xdr:col>77</xdr:col>
      <xdr:colOff>95250</xdr:colOff>
      <xdr:row>43</xdr:row>
      <xdr:rowOff>25400</xdr:rowOff>
    </xdr:to>
    <xdr:sp macro="" textlink="">
      <xdr:nvSpPr>
        <xdr:cNvPr id="405" name="楕円 404">
          <a:extLst>
            <a:ext uri="{FF2B5EF4-FFF2-40B4-BE49-F238E27FC236}">
              <a16:creationId xmlns:a16="http://schemas.microsoft.com/office/drawing/2014/main" id="{00000000-0008-0000-0300-000095010000}"/>
            </a:ext>
          </a:extLst>
        </xdr:cNvPr>
        <xdr:cNvSpPr/>
      </xdr:nvSpPr>
      <xdr:spPr>
        <a:xfrm>
          <a:off x="16129000" y="729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43</xdr:row>
      <xdr:rowOff>10177</xdr:rowOff>
    </xdr:from>
    <xdr:ext cx="736600" cy="259045"/>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5798800" y="73825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42</xdr:row>
      <xdr:rowOff>122061</xdr:rowOff>
    </xdr:from>
    <xdr:to>
      <xdr:col>73</xdr:col>
      <xdr:colOff>44450</xdr:colOff>
      <xdr:row>43</xdr:row>
      <xdr:rowOff>52211</xdr:rowOff>
    </xdr:to>
    <xdr:sp macro="" textlink="">
      <xdr:nvSpPr>
        <xdr:cNvPr id="407" name="楕円 406">
          <a:extLst>
            <a:ext uri="{FF2B5EF4-FFF2-40B4-BE49-F238E27FC236}">
              <a16:creationId xmlns:a16="http://schemas.microsoft.com/office/drawing/2014/main" id="{00000000-0008-0000-0300-000097010000}"/>
            </a:ext>
          </a:extLst>
        </xdr:cNvPr>
        <xdr:cNvSpPr/>
      </xdr:nvSpPr>
      <xdr:spPr>
        <a:xfrm>
          <a:off x="15240000" y="7322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43</xdr:row>
      <xdr:rowOff>36988</xdr:rowOff>
    </xdr:from>
    <xdr:ext cx="762000" cy="259045"/>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4909800" y="7409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43</xdr:row>
      <xdr:rowOff>124883</xdr:rowOff>
    </xdr:from>
    <xdr:to>
      <xdr:col>68</xdr:col>
      <xdr:colOff>203200</xdr:colOff>
      <xdr:row>44</xdr:row>
      <xdr:rowOff>55033</xdr:rowOff>
    </xdr:to>
    <xdr:sp macro="" textlink="">
      <xdr:nvSpPr>
        <xdr:cNvPr id="409" name="楕円 408">
          <a:extLst>
            <a:ext uri="{FF2B5EF4-FFF2-40B4-BE49-F238E27FC236}">
              <a16:creationId xmlns:a16="http://schemas.microsoft.com/office/drawing/2014/main" id="{00000000-0008-0000-0300-000099010000}"/>
            </a:ext>
          </a:extLst>
        </xdr:cNvPr>
        <xdr:cNvSpPr/>
      </xdr:nvSpPr>
      <xdr:spPr>
        <a:xfrm>
          <a:off x="14351000" y="7497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44</xdr:row>
      <xdr:rowOff>39810</xdr:rowOff>
    </xdr:from>
    <xdr:ext cx="762000" cy="259045"/>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14020800" y="7583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44</xdr:row>
      <xdr:rowOff>74083</xdr:rowOff>
    </xdr:from>
    <xdr:to>
      <xdr:col>64</xdr:col>
      <xdr:colOff>152400</xdr:colOff>
      <xdr:row>45</xdr:row>
      <xdr:rowOff>4233</xdr:rowOff>
    </xdr:to>
    <xdr:sp macro="" textlink="">
      <xdr:nvSpPr>
        <xdr:cNvPr id="411" name="楕円 410">
          <a:extLst>
            <a:ext uri="{FF2B5EF4-FFF2-40B4-BE49-F238E27FC236}">
              <a16:creationId xmlns:a16="http://schemas.microsoft.com/office/drawing/2014/main" id="{00000000-0008-0000-0300-00009B010000}"/>
            </a:ext>
          </a:extLst>
        </xdr:cNvPr>
        <xdr:cNvSpPr/>
      </xdr:nvSpPr>
      <xdr:spPr>
        <a:xfrm>
          <a:off x="13462000" y="7617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44</xdr:row>
      <xdr:rowOff>160460</xdr:rowOff>
    </xdr:from>
    <xdr:ext cx="762000" cy="259045"/>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3131800" y="77042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4" name="テキスト ボックス 413">
          <a:extLst>
            <a:ext uri="{FF2B5EF4-FFF2-40B4-BE49-F238E27FC236}">
              <a16:creationId xmlns:a16="http://schemas.microsoft.com/office/drawing/2014/main" id="{00000000-0008-0000-0300-00009E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[22.9%]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年度は前年度から</a:t>
          </a:r>
          <a:r>
            <a:rPr kumimoji="1" lang="en-US" altLang="ja-JP" sz="1300">
              <a:latin typeface="ＭＳ Ｐゴシック" panose="020B0600070205080204" pitchFamily="50" charset="-128"/>
              <a:ea typeface="ＭＳ Ｐゴシック" panose="020B0600070205080204" pitchFamily="50" charset="-128"/>
            </a:rPr>
            <a:t>7.8</a:t>
          </a:r>
          <a:r>
            <a:rPr kumimoji="1" lang="ja-JP" altLang="en-US" sz="1300">
              <a:latin typeface="ＭＳ Ｐゴシック" panose="020B0600070205080204" pitchFamily="50" charset="-128"/>
              <a:ea typeface="ＭＳ Ｐゴシック" panose="020B0600070205080204" pitchFamily="50" charset="-128"/>
            </a:rPr>
            <a:t>ポイント悪化し、近年は悪化しているが早期健全化基準の範囲内となっている。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主な要因として、教育施設等の建設事業に対し、元金償還額</a:t>
          </a:r>
          <a:r>
            <a:rPr kumimoji="1" lang="en-US" altLang="ja-JP" sz="1300">
              <a:latin typeface="ＭＳ Ｐゴシック" panose="020B0600070205080204" pitchFamily="50" charset="-128"/>
              <a:ea typeface="ＭＳ Ｐゴシック" panose="020B0600070205080204" pitchFamily="50" charset="-128"/>
            </a:rPr>
            <a:t>4,082</a:t>
          </a:r>
          <a:r>
            <a:rPr kumimoji="1" lang="ja-JP" altLang="en-US" sz="1300">
              <a:latin typeface="ＭＳ Ｐゴシック" panose="020B0600070205080204" pitchFamily="50" charset="-128"/>
              <a:ea typeface="ＭＳ Ｐゴシック" panose="020B0600070205080204" pitchFamily="50" charset="-128"/>
            </a:rPr>
            <a:t>百万円を上回る地方債</a:t>
          </a:r>
          <a:r>
            <a:rPr kumimoji="1" lang="en-US" altLang="ja-JP" sz="1300">
              <a:latin typeface="ＭＳ Ｐゴシック" panose="020B0600070205080204" pitchFamily="50" charset="-128"/>
              <a:ea typeface="ＭＳ Ｐゴシック" panose="020B0600070205080204" pitchFamily="50" charset="-128"/>
            </a:rPr>
            <a:t>4,875</a:t>
          </a:r>
          <a:r>
            <a:rPr kumimoji="1" lang="ja-JP" altLang="en-US" sz="1300">
              <a:latin typeface="ＭＳ Ｐゴシック" panose="020B0600070205080204" pitchFamily="50" charset="-128"/>
              <a:ea typeface="ＭＳ Ｐゴシック" panose="020B0600070205080204" pitchFamily="50" charset="-128"/>
            </a:rPr>
            <a:t>千円を発行したことにより、地方債現在高が増加（前年度比＋</a:t>
          </a:r>
          <a:r>
            <a:rPr kumimoji="1" lang="en-US" altLang="ja-JP" sz="1300">
              <a:latin typeface="ＭＳ Ｐゴシック" panose="020B0600070205080204" pitchFamily="50" charset="-128"/>
              <a:ea typeface="ＭＳ Ｐゴシック" panose="020B0600070205080204" pitchFamily="50" charset="-128"/>
            </a:rPr>
            <a:t>793</a:t>
          </a:r>
          <a:r>
            <a:rPr kumimoji="1" lang="ja-JP" altLang="en-US" sz="1300">
              <a:latin typeface="ＭＳ Ｐゴシック" panose="020B0600070205080204" pitchFamily="50" charset="-128"/>
              <a:ea typeface="ＭＳ Ｐゴシック" panose="020B0600070205080204" pitchFamily="50" charset="-128"/>
            </a:rPr>
            <a:t>百万円）したためである。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今後も教育施設の建設事業が控えており、有利な地方債を活用するとともに、事業の峻別及び平準化による地方債の抑制にも努め、財政健全化の取組みを一層進めていく。</a:t>
          </a:r>
        </a:p>
      </xdr:txBody>
    </xdr:sp>
    <xdr:clientData/>
  </xdr:twoCellAnchor>
  <xdr:oneCellAnchor>
    <xdr:from>
      <xdr:col>61</xdr:col>
      <xdr:colOff>6350</xdr:colOff>
      <xdr:row>10</xdr:row>
      <xdr:rowOff>63500</xdr:rowOff>
    </xdr:from>
    <xdr:ext cx="298543" cy="225703"/>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32" name="テキスト ボックス 431">
          <a:extLst>
            <a:ext uri="{FF2B5EF4-FFF2-40B4-BE49-F238E27FC236}">
              <a16:creationId xmlns:a16="http://schemas.microsoft.com/office/drawing/2014/main" id="{00000000-0008-0000-0300-0000B0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4" name="テキスト ボックス 433">
          <a:extLst>
            <a:ext uri="{FF2B5EF4-FFF2-40B4-BE49-F238E27FC236}">
              <a16:creationId xmlns:a16="http://schemas.microsoft.com/office/drawing/2014/main" id="{00000000-0008-0000-0300-0000B2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6" name="テキスト ボックス 435">
          <a:extLst>
            <a:ext uri="{FF2B5EF4-FFF2-40B4-BE49-F238E27FC236}">
              <a16:creationId xmlns:a16="http://schemas.microsoft.com/office/drawing/2014/main" id="{00000000-0008-0000-0300-0000B4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8" name="テキスト ボックス 437">
          <a:extLst>
            <a:ext uri="{FF2B5EF4-FFF2-40B4-BE49-F238E27FC236}">
              <a16:creationId xmlns:a16="http://schemas.microsoft.com/office/drawing/2014/main" id="{00000000-0008-0000-0300-0000B6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0" name="将来負担の状況グラフ枠">
          <a:extLst>
            <a:ext uri="{FF2B5EF4-FFF2-40B4-BE49-F238E27FC236}">
              <a16:creationId xmlns:a16="http://schemas.microsoft.com/office/drawing/2014/main" id="{00000000-0008-0000-0300-0000B8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23</xdr:row>
      <xdr:rowOff>35983</xdr:rowOff>
    </xdr:to>
    <xdr:cxnSp macro="">
      <xdr:nvCxnSpPr>
        <xdr:cNvPr id="441" name="直線コネクタ 440">
          <a:extLst>
            <a:ext uri="{FF2B5EF4-FFF2-40B4-BE49-F238E27FC236}">
              <a16:creationId xmlns:a16="http://schemas.microsoft.com/office/drawing/2014/main" id="{00000000-0008-0000-0300-0000B9010000}"/>
            </a:ext>
          </a:extLst>
        </xdr:cNvPr>
        <xdr:cNvCxnSpPr/>
      </xdr:nvCxnSpPr>
      <xdr:spPr>
        <a:xfrm flipV="1">
          <a:off x="17018000" y="2370667"/>
          <a:ext cx="0" cy="160866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8060</xdr:rowOff>
    </xdr:from>
    <xdr:ext cx="762000" cy="259045"/>
    <xdr:sp macro="" textlink="">
      <xdr:nvSpPr>
        <xdr:cNvPr id="442" name="将来負担の状況最小値テキスト">
          <a:extLst>
            <a:ext uri="{FF2B5EF4-FFF2-40B4-BE49-F238E27FC236}">
              <a16:creationId xmlns:a16="http://schemas.microsoft.com/office/drawing/2014/main" id="{00000000-0008-0000-0300-0000BA010000}"/>
            </a:ext>
          </a:extLst>
        </xdr:cNvPr>
        <xdr:cNvSpPr txBox="1"/>
      </xdr:nvSpPr>
      <xdr:spPr>
        <a:xfrm>
          <a:off x="17106900" y="3951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35983</xdr:rowOff>
    </xdr:from>
    <xdr:to>
      <xdr:col>81</xdr:col>
      <xdr:colOff>133350</xdr:colOff>
      <xdr:row>23</xdr:row>
      <xdr:rowOff>35983</xdr:rowOff>
    </xdr:to>
    <xdr:cxnSp macro="">
      <xdr:nvCxnSpPr>
        <xdr:cNvPr id="443" name="直線コネクタ 442">
          <a:extLst>
            <a:ext uri="{FF2B5EF4-FFF2-40B4-BE49-F238E27FC236}">
              <a16:creationId xmlns:a16="http://schemas.microsoft.com/office/drawing/2014/main" id="{00000000-0008-0000-0300-0000BB010000}"/>
            </a:ext>
          </a:extLst>
        </xdr:cNvPr>
        <xdr:cNvCxnSpPr/>
      </xdr:nvCxnSpPr>
      <xdr:spPr>
        <a:xfrm>
          <a:off x="16929100" y="3979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4" name="将来負担の状況最大値テキスト">
          <a:extLst>
            <a:ext uri="{FF2B5EF4-FFF2-40B4-BE49-F238E27FC236}">
              <a16:creationId xmlns:a16="http://schemas.microsoft.com/office/drawing/2014/main" id="{00000000-0008-0000-0300-0000BC010000}"/>
            </a:ext>
          </a:extLst>
        </xdr:cNvPr>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5" name="直線コネクタ 444">
          <a:extLst>
            <a:ext uri="{FF2B5EF4-FFF2-40B4-BE49-F238E27FC236}">
              <a16:creationId xmlns:a16="http://schemas.microsoft.com/office/drawing/2014/main" id="{00000000-0008-0000-0300-0000BD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15</xdr:row>
      <xdr:rowOff>1341</xdr:rowOff>
    </xdr:from>
    <xdr:to>
      <xdr:col>81</xdr:col>
      <xdr:colOff>44450</xdr:colOff>
      <xdr:row>15</xdr:row>
      <xdr:rowOff>105904</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a:off x="16179800" y="2573091"/>
          <a:ext cx="838200" cy="1045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22030</xdr:rowOff>
    </xdr:from>
    <xdr:ext cx="762000" cy="259045"/>
    <xdr:sp macro="" textlink="">
      <xdr:nvSpPr>
        <xdr:cNvPr id="447" name="将来負担の状況平均値テキスト">
          <a:extLst>
            <a:ext uri="{FF2B5EF4-FFF2-40B4-BE49-F238E27FC236}">
              <a16:creationId xmlns:a16="http://schemas.microsoft.com/office/drawing/2014/main" id="{00000000-0008-0000-0300-0000BF010000}"/>
            </a:ext>
          </a:extLst>
        </xdr:cNvPr>
        <xdr:cNvSpPr txBox="1"/>
      </xdr:nvSpPr>
      <xdr:spPr>
        <a:xfrm>
          <a:off x="17106900" y="242233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5503</xdr:rowOff>
    </xdr:from>
    <xdr:to>
      <xdr:col>81</xdr:col>
      <xdr:colOff>95250</xdr:colOff>
      <xdr:row>15</xdr:row>
      <xdr:rowOff>107103</xdr:rowOff>
    </xdr:to>
    <xdr:sp macro="" textlink="">
      <xdr:nvSpPr>
        <xdr:cNvPr id="448" name="フローチャート: 判断 447">
          <a:extLst>
            <a:ext uri="{FF2B5EF4-FFF2-40B4-BE49-F238E27FC236}">
              <a16:creationId xmlns:a16="http://schemas.microsoft.com/office/drawing/2014/main" id="{00000000-0008-0000-0300-0000C0010000}"/>
            </a:ext>
          </a:extLst>
        </xdr:cNvPr>
        <xdr:cNvSpPr/>
      </xdr:nvSpPr>
      <xdr:spPr>
        <a:xfrm>
          <a:off x="16967200" y="2577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13</xdr:row>
      <xdr:rowOff>168628</xdr:rowOff>
    </xdr:from>
    <xdr:to>
      <xdr:col>77</xdr:col>
      <xdr:colOff>44450</xdr:colOff>
      <xdr:row>15</xdr:row>
      <xdr:rowOff>1341</xdr:rowOff>
    </xdr:to>
    <xdr:cxnSp macro="">
      <xdr:nvCxnSpPr>
        <xdr:cNvPr id="449" name="直線コネクタ 448">
          <a:extLst>
            <a:ext uri="{FF2B5EF4-FFF2-40B4-BE49-F238E27FC236}">
              <a16:creationId xmlns:a16="http://schemas.microsoft.com/office/drawing/2014/main" id="{00000000-0008-0000-0300-0000C1010000}"/>
            </a:ext>
          </a:extLst>
        </xdr:cNvPr>
        <xdr:cNvCxnSpPr/>
      </xdr:nvCxnSpPr>
      <xdr:spPr>
        <a:xfrm>
          <a:off x="15290800" y="2397478"/>
          <a:ext cx="889000" cy="1756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15</xdr:row>
      <xdr:rowOff>123472</xdr:rowOff>
    </xdr:from>
    <xdr:to>
      <xdr:col>77</xdr:col>
      <xdr:colOff>95250</xdr:colOff>
      <xdr:row>16</xdr:row>
      <xdr:rowOff>53622</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6129000" y="2695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38399</xdr:rowOff>
    </xdr:from>
    <xdr:ext cx="7366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5798800" y="27815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13</xdr:row>
      <xdr:rowOff>168628</xdr:rowOff>
    </xdr:from>
    <xdr:to>
      <xdr:col>72</xdr:col>
      <xdr:colOff>203200</xdr:colOff>
      <xdr:row>14</xdr:row>
      <xdr:rowOff>42757</xdr:rowOff>
    </xdr:to>
    <xdr:cxnSp macro="">
      <xdr:nvCxnSpPr>
        <xdr:cNvPr id="452" name="直線コネクタ 451">
          <a:extLst>
            <a:ext uri="{FF2B5EF4-FFF2-40B4-BE49-F238E27FC236}">
              <a16:creationId xmlns:a16="http://schemas.microsoft.com/office/drawing/2014/main" id="{00000000-0008-0000-0300-0000C4010000}"/>
            </a:ext>
          </a:extLst>
        </xdr:cNvPr>
        <xdr:cNvCxnSpPr/>
      </xdr:nvCxnSpPr>
      <xdr:spPr>
        <a:xfrm flipV="1">
          <a:off x="14401800" y="2397478"/>
          <a:ext cx="889000" cy="45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15</xdr:row>
      <xdr:rowOff>56444</xdr:rowOff>
    </xdr:from>
    <xdr:to>
      <xdr:col>73</xdr:col>
      <xdr:colOff>44450</xdr:colOff>
      <xdr:row>15</xdr:row>
      <xdr:rowOff>158044</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5240000" y="2628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15</xdr:row>
      <xdr:rowOff>142821</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4909800" y="27145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14</xdr:row>
      <xdr:rowOff>42757</xdr:rowOff>
    </xdr:from>
    <xdr:to>
      <xdr:col>68</xdr:col>
      <xdr:colOff>152400</xdr:colOff>
      <xdr:row>15</xdr:row>
      <xdr:rowOff>148802</xdr:rowOff>
    </xdr:to>
    <xdr:cxnSp macro="">
      <xdr:nvCxnSpPr>
        <xdr:cNvPr id="455" name="直線コネクタ 454">
          <a:extLst>
            <a:ext uri="{FF2B5EF4-FFF2-40B4-BE49-F238E27FC236}">
              <a16:creationId xmlns:a16="http://schemas.microsoft.com/office/drawing/2014/main" id="{00000000-0008-0000-0300-0000C7010000}"/>
            </a:ext>
          </a:extLst>
        </xdr:cNvPr>
        <xdr:cNvCxnSpPr/>
      </xdr:nvCxnSpPr>
      <xdr:spPr>
        <a:xfrm flipV="1">
          <a:off x="13512800" y="2443057"/>
          <a:ext cx="889000" cy="2774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15</xdr:row>
      <xdr:rowOff>88618</xdr:rowOff>
    </xdr:from>
    <xdr:to>
      <xdr:col>68</xdr:col>
      <xdr:colOff>203200</xdr:colOff>
      <xdr:row>16</xdr:row>
      <xdr:rowOff>18768</xdr:rowOff>
    </xdr:to>
    <xdr:sp macro="" textlink="">
      <xdr:nvSpPr>
        <xdr:cNvPr id="456" name="フローチャート: 判断 455">
          <a:extLst>
            <a:ext uri="{FF2B5EF4-FFF2-40B4-BE49-F238E27FC236}">
              <a16:creationId xmlns:a16="http://schemas.microsoft.com/office/drawing/2014/main" id="{00000000-0008-0000-0300-0000C8010000}"/>
            </a:ext>
          </a:extLst>
        </xdr:cNvPr>
        <xdr:cNvSpPr/>
      </xdr:nvSpPr>
      <xdr:spPr>
        <a:xfrm>
          <a:off x="14351000" y="2660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3545</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4020800" y="27467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152965</xdr:rowOff>
    </xdr:from>
    <xdr:to>
      <xdr:col>64</xdr:col>
      <xdr:colOff>152400</xdr:colOff>
      <xdr:row>16</xdr:row>
      <xdr:rowOff>83115</xdr:rowOff>
    </xdr:to>
    <xdr:sp macro="" textlink="">
      <xdr:nvSpPr>
        <xdr:cNvPr id="458" name="フローチャート: 判断 457">
          <a:extLst>
            <a:ext uri="{FF2B5EF4-FFF2-40B4-BE49-F238E27FC236}">
              <a16:creationId xmlns:a16="http://schemas.microsoft.com/office/drawing/2014/main" id="{00000000-0008-0000-0300-0000CA010000}"/>
            </a:ext>
          </a:extLst>
        </xdr:cNvPr>
        <xdr:cNvSpPr/>
      </xdr:nvSpPr>
      <xdr:spPr>
        <a:xfrm>
          <a:off x="13462000" y="2724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67892</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3131800" y="2811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55104</xdr:rowOff>
    </xdr:from>
    <xdr:to>
      <xdr:col>81</xdr:col>
      <xdr:colOff>95250</xdr:colOff>
      <xdr:row>15</xdr:row>
      <xdr:rowOff>156704</xdr:rowOff>
    </xdr:to>
    <xdr:sp macro="" textlink="">
      <xdr:nvSpPr>
        <xdr:cNvPr id="465" name="楕円 464">
          <a:extLst>
            <a:ext uri="{FF2B5EF4-FFF2-40B4-BE49-F238E27FC236}">
              <a16:creationId xmlns:a16="http://schemas.microsoft.com/office/drawing/2014/main" id="{00000000-0008-0000-0300-0000D1010000}"/>
            </a:ext>
          </a:extLst>
        </xdr:cNvPr>
        <xdr:cNvSpPr/>
      </xdr:nvSpPr>
      <xdr:spPr>
        <a:xfrm>
          <a:off x="16967200" y="2626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15</xdr:row>
      <xdr:rowOff>27181</xdr:rowOff>
    </xdr:from>
    <xdr:ext cx="762000" cy="259045"/>
    <xdr:sp macro="" textlink="">
      <xdr:nvSpPr>
        <xdr:cNvPr id="466" name="将来負担の状況該当値テキスト">
          <a:extLst>
            <a:ext uri="{FF2B5EF4-FFF2-40B4-BE49-F238E27FC236}">
              <a16:creationId xmlns:a16="http://schemas.microsoft.com/office/drawing/2014/main" id="{00000000-0008-0000-0300-0000D2010000}"/>
            </a:ext>
          </a:extLst>
        </xdr:cNvPr>
        <xdr:cNvSpPr txBox="1"/>
      </xdr:nvSpPr>
      <xdr:spPr>
        <a:xfrm>
          <a:off x="17106900" y="25989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14</xdr:row>
      <xdr:rowOff>121991</xdr:rowOff>
    </xdr:from>
    <xdr:to>
      <xdr:col>77</xdr:col>
      <xdr:colOff>95250</xdr:colOff>
      <xdr:row>15</xdr:row>
      <xdr:rowOff>52141</xdr:rowOff>
    </xdr:to>
    <xdr:sp macro="" textlink="">
      <xdr:nvSpPr>
        <xdr:cNvPr id="467" name="楕円 466">
          <a:extLst>
            <a:ext uri="{FF2B5EF4-FFF2-40B4-BE49-F238E27FC236}">
              <a16:creationId xmlns:a16="http://schemas.microsoft.com/office/drawing/2014/main" id="{00000000-0008-0000-0300-0000D3010000}"/>
            </a:ext>
          </a:extLst>
        </xdr:cNvPr>
        <xdr:cNvSpPr/>
      </xdr:nvSpPr>
      <xdr:spPr>
        <a:xfrm>
          <a:off x="16129000" y="2522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62318</xdr:rowOff>
    </xdr:from>
    <xdr:ext cx="736600" cy="259045"/>
    <xdr:sp macro="" textlink="">
      <xdr:nvSpPr>
        <xdr:cNvPr id="468" name="テキスト ボックス 467">
          <a:extLst>
            <a:ext uri="{FF2B5EF4-FFF2-40B4-BE49-F238E27FC236}">
              <a16:creationId xmlns:a16="http://schemas.microsoft.com/office/drawing/2014/main" id="{00000000-0008-0000-0300-0000D4010000}"/>
            </a:ext>
          </a:extLst>
        </xdr:cNvPr>
        <xdr:cNvSpPr txBox="1"/>
      </xdr:nvSpPr>
      <xdr:spPr>
        <a:xfrm>
          <a:off x="15798800" y="22911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117828</xdr:rowOff>
    </xdr:from>
    <xdr:to>
      <xdr:col>73</xdr:col>
      <xdr:colOff>44450</xdr:colOff>
      <xdr:row>14</xdr:row>
      <xdr:rowOff>47978</xdr:rowOff>
    </xdr:to>
    <xdr:sp macro="" textlink="">
      <xdr:nvSpPr>
        <xdr:cNvPr id="469" name="楕円 468">
          <a:extLst>
            <a:ext uri="{FF2B5EF4-FFF2-40B4-BE49-F238E27FC236}">
              <a16:creationId xmlns:a16="http://schemas.microsoft.com/office/drawing/2014/main" id="{00000000-0008-0000-0300-0000D5010000}"/>
            </a:ext>
          </a:extLst>
        </xdr:cNvPr>
        <xdr:cNvSpPr/>
      </xdr:nvSpPr>
      <xdr:spPr>
        <a:xfrm>
          <a:off x="15240000" y="2346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58155</xdr:rowOff>
    </xdr:from>
    <xdr:ext cx="762000" cy="259045"/>
    <xdr:sp macro="" textlink="">
      <xdr:nvSpPr>
        <xdr:cNvPr id="470" name="テキスト ボックス 469">
          <a:extLst>
            <a:ext uri="{FF2B5EF4-FFF2-40B4-BE49-F238E27FC236}">
              <a16:creationId xmlns:a16="http://schemas.microsoft.com/office/drawing/2014/main" id="{00000000-0008-0000-0300-0000D6010000}"/>
            </a:ext>
          </a:extLst>
        </xdr:cNvPr>
        <xdr:cNvSpPr txBox="1"/>
      </xdr:nvSpPr>
      <xdr:spPr>
        <a:xfrm>
          <a:off x="14909800" y="21155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163407</xdr:rowOff>
    </xdr:from>
    <xdr:to>
      <xdr:col>68</xdr:col>
      <xdr:colOff>203200</xdr:colOff>
      <xdr:row>14</xdr:row>
      <xdr:rowOff>93557</xdr:rowOff>
    </xdr:to>
    <xdr:sp macro="" textlink="">
      <xdr:nvSpPr>
        <xdr:cNvPr id="471" name="楕円 470">
          <a:extLst>
            <a:ext uri="{FF2B5EF4-FFF2-40B4-BE49-F238E27FC236}">
              <a16:creationId xmlns:a16="http://schemas.microsoft.com/office/drawing/2014/main" id="{00000000-0008-0000-0300-0000D7010000}"/>
            </a:ext>
          </a:extLst>
        </xdr:cNvPr>
        <xdr:cNvSpPr/>
      </xdr:nvSpPr>
      <xdr:spPr>
        <a:xfrm>
          <a:off x="14351000" y="2392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103734</xdr:rowOff>
    </xdr:from>
    <xdr:ext cx="762000" cy="259045"/>
    <xdr:sp macro="" textlink="">
      <xdr:nvSpPr>
        <xdr:cNvPr id="472" name="テキスト ボックス 471">
          <a:extLst>
            <a:ext uri="{FF2B5EF4-FFF2-40B4-BE49-F238E27FC236}">
              <a16:creationId xmlns:a16="http://schemas.microsoft.com/office/drawing/2014/main" id="{00000000-0008-0000-0300-0000D8010000}"/>
            </a:ext>
          </a:extLst>
        </xdr:cNvPr>
        <xdr:cNvSpPr txBox="1"/>
      </xdr:nvSpPr>
      <xdr:spPr>
        <a:xfrm>
          <a:off x="14020800" y="2161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98002</xdr:rowOff>
    </xdr:from>
    <xdr:to>
      <xdr:col>64</xdr:col>
      <xdr:colOff>152400</xdr:colOff>
      <xdr:row>16</xdr:row>
      <xdr:rowOff>28152</xdr:rowOff>
    </xdr:to>
    <xdr:sp macro="" textlink="">
      <xdr:nvSpPr>
        <xdr:cNvPr id="473" name="楕円 472">
          <a:extLst>
            <a:ext uri="{FF2B5EF4-FFF2-40B4-BE49-F238E27FC236}">
              <a16:creationId xmlns:a16="http://schemas.microsoft.com/office/drawing/2014/main" id="{00000000-0008-0000-0300-0000D9010000}"/>
            </a:ext>
          </a:extLst>
        </xdr:cNvPr>
        <xdr:cNvSpPr/>
      </xdr:nvSpPr>
      <xdr:spPr>
        <a:xfrm>
          <a:off x="13462000" y="2669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38329</xdr:rowOff>
    </xdr:from>
    <xdr:ext cx="762000" cy="259045"/>
    <xdr:sp macro="" textlink="">
      <xdr:nvSpPr>
        <xdr:cNvPr id="474" name="テキスト ボックス 473">
          <a:extLst>
            <a:ext uri="{FF2B5EF4-FFF2-40B4-BE49-F238E27FC236}">
              <a16:creationId xmlns:a16="http://schemas.microsoft.com/office/drawing/2014/main" id="{00000000-0008-0000-0300-0000DA010000}"/>
            </a:ext>
          </a:extLst>
        </xdr:cNvPr>
        <xdr:cNvSpPr txBox="1"/>
      </xdr:nvSpPr>
      <xdr:spPr>
        <a:xfrm>
          <a:off x="13131800" y="2438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133350</xdr:colOff>
      <xdr:row>26</xdr:row>
      <xdr:rowOff>19049</xdr:rowOff>
    </xdr:from>
    <xdr:ext cx="9772650" cy="259045"/>
    <xdr:sp macro="" textlink="">
      <xdr:nvSpPr>
        <xdr:cNvPr id="480" name="テキスト ボックス 479">
          <a:extLst>
            <a:ext uri="{FF2B5EF4-FFF2-40B4-BE49-F238E27FC236}">
              <a16:creationId xmlns:a16="http://schemas.microsoft.com/office/drawing/2014/main" id="{5B3B3CC7-EB45-4C38-8397-F9815DD8383E}"/>
            </a:ext>
          </a:extLst>
        </xdr:cNvPr>
        <xdr:cNvSpPr txBox="1"/>
      </xdr:nvSpPr>
      <xdr:spPr>
        <a:xfrm>
          <a:off x="762000" y="4476749"/>
          <a:ext cx="9772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square" rtlCol="0" anchor="t">
          <a:spAutoFit/>
        </a:bodyPr>
        <a:lstStyle/>
        <a:p>
          <a:pPr algn="l"/>
          <a:endParaRPr kumimoji="1" lang="ja-JP" altLang="en-US" sz="1000">
            <a:solidFill>
              <a:srgbClr val="FF0000"/>
            </a:solidFill>
            <a:latin typeface="ＭＳ Ｐゴシック" panose="020B0600070205080204" pitchFamily="50" charset="-128"/>
            <a:ea typeface="+mn-ea"/>
          </a:endParaRPr>
        </a:p>
      </xdr:txBody>
    </xdr:sp>
    <xdr:clientData/>
  </xdr:oneCellAnchor>
  <xdr:oneCellAnchor>
    <xdr:from>
      <xdr:col>3</xdr:col>
      <xdr:colOff>133350</xdr:colOff>
      <xdr:row>26</xdr:row>
      <xdr:rowOff>19049</xdr:rowOff>
    </xdr:from>
    <xdr:ext cx="9167061" cy="425758"/>
    <xdr:sp macro="" textlink="">
      <xdr:nvSpPr>
        <xdr:cNvPr id="481" name="テキスト ボックス 480">
          <a:extLst>
            <a:ext uri="{FF2B5EF4-FFF2-40B4-BE49-F238E27FC236}">
              <a16:creationId xmlns:a16="http://schemas.microsoft.com/office/drawing/2014/main" id="{CFAB1435-5F71-4908-A4D1-3523930F322B}"/>
            </a:ext>
          </a:extLst>
        </xdr:cNvPr>
        <xdr:cNvSpPr txBox="1"/>
      </xdr:nvSpPr>
      <xdr:spPr>
        <a:xfrm>
          <a:off x="762000" y="4476749"/>
          <a:ext cx="9167061"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人当たり職員数」の算出に用いる職員数及び「給与水準（国との比較）」の「ラスパイレス指数」については、各調査対象年度の翌年の</a:t>
          </a:r>
          <a:endParaRPr kumimoji="1" lang="en-US" altLang="ja-JP" sz="1000">
            <a:solidFill>
              <a:srgbClr val="000000"/>
            </a:solidFill>
            <a:latin typeface="ＭＳ Ｐゴシック" panose="020B0600070205080204" pitchFamily="50" charset="-128"/>
            <a:ea typeface="ＭＳ Ｐゴシック" panose="020B0600070205080204" pitchFamily="50" charset="-128"/>
          </a:endParaRPr>
        </a:p>
        <a:p>
          <a:pPr algn="l"/>
          <a:r>
            <a:rPr kumimoji="1" lang="ja-JP" altLang="en-US" sz="1000">
              <a:solidFill>
                <a:srgbClr val="000000"/>
              </a:solidFill>
              <a:latin typeface="ＭＳ Ｐゴシック" panose="020B0600070205080204" pitchFamily="50" charset="-128"/>
              <a:ea typeface="ＭＳ Ｐゴシック" panose="020B0600070205080204" pitchFamily="50" charset="-128"/>
            </a:rPr>
            <a:t>　 地方公務員給与実態調査に基づいているが、令和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年度調査の数値を引用している。</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熊本県宇城市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57,981
57,432
188.61
37,608,565
36,440,534
878,043
18,333,181
42,782,318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9.1
22.9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年度は前年度から</a:t>
          </a:r>
          <a:r>
            <a:rPr kumimoji="1" lang="en-US" altLang="ja-JP" sz="1300">
              <a:latin typeface="ＭＳ Ｐゴシック" panose="020B0600070205080204" pitchFamily="50" charset="-128"/>
              <a:ea typeface="ＭＳ Ｐゴシック" panose="020B0600070205080204" pitchFamily="50" charset="-128"/>
            </a:rPr>
            <a:t>1.6</a:t>
          </a:r>
          <a:r>
            <a:rPr kumimoji="1" lang="ja-JP" altLang="en-US" sz="1300">
              <a:latin typeface="ＭＳ Ｐゴシック" panose="020B0600070205080204" pitchFamily="50" charset="-128"/>
              <a:ea typeface="ＭＳ Ｐゴシック" panose="020B0600070205080204" pitchFamily="50" charset="-128"/>
            </a:rPr>
            <a:t>ポイント減少し、全国・県・類似団体を下回っている。　主な要因として、公立保育園の民営化に伴う保育士報酬が減少したこと等から経常一般人件費総額は</a:t>
          </a:r>
          <a:r>
            <a:rPr kumimoji="1" lang="en-US" altLang="ja-JP" sz="1300">
              <a:latin typeface="ＭＳ Ｐゴシック" panose="020B0600070205080204" pitchFamily="50" charset="-128"/>
              <a:ea typeface="ＭＳ Ｐゴシック" panose="020B0600070205080204" pitchFamily="50" charset="-128"/>
            </a:rPr>
            <a:t>3,790</a:t>
          </a:r>
          <a:r>
            <a:rPr kumimoji="1" lang="ja-JP" altLang="en-US" sz="1300">
              <a:latin typeface="ＭＳ Ｐゴシック" panose="020B0600070205080204" pitchFamily="50" charset="-128"/>
              <a:ea typeface="ＭＳ Ｐゴシック" panose="020B0600070205080204" pitchFamily="50" charset="-128"/>
            </a:rPr>
            <a:t>百万円（前年度比▲</a:t>
          </a:r>
          <a:r>
            <a:rPr kumimoji="1" lang="en-US" altLang="ja-JP" sz="1300">
              <a:latin typeface="ＭＳ Ｐゴシック" panose="020B0600070205080204" pitchFamily="50" charset="-128"/>
              <a:ea typeface="ＭＳ Ｐゴシック" panose="020B0600070205080204" pitchFamily="50" charset="-128"/>
            </a:rPr>
            <a:t>79</a:t>
          </a:r>
          <a:r>
            <a:rPr kumimoji="1" lang="ja-JP" altLang="en-US" sz="1300">
              <a:latin typeface="ＭＳ Ｐゴシック" panose="020B0600070205080204" pitchFamily="50" charset="-128"/>
              <a:ea typeface="ＭＳ Ｐゴシック" panose="020B0600070205080204" pitchFamily="50" charset="-128"/>
            </a:rPr>
            <a:t>百万円）となった。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今後は、公共施設の統廃合を含めた適正配置や民営化、事業の民間委託等を検討しながら、業務の効率化を図り、住民サービスを低下させることなく適切な定員管理に努めていく。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42418</xdr:rowOff>
    </xdr:from>
    <xdr:to>
      <xdr:col>24</xdr:col>
      <xdr:colOff>25400</xdr:colOff>
      <xdr:row>41</xdr:row>
      <xdr:rowOff>133858</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5700268"/>
          <a:ext cx="0" cy="14630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105935</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7135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133858</xdr:rowOff>
    </xdr:from>
    <xdr:to>
      <xdr:col>24</xdr:col>
      <xdr:colOff>114300</xdr:colOff>
      <xdr:row>41</xdr:row>
      <xdr:rowOff>133858</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7163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128795</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4437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42418</xdr:rowOff>
    </xdr:from>
    <xdr:to>
      <xdr:col>24</xdr:col>
      <xdr:colOff>114300</xdr:colOff>
      <xdr:row>33</xdr:row>
      <xdr:rowOff>42418</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57002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49276</xdr:rowOff>
    </xdr:from>
    <xdr:to>
      <xdr:col>24</xdr:col>
      <xdr:colOff>25400</xdr:colOff>
      <xdr:row>37</xdr:row>
      <xdr:rowOff>24130</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flipV="1">
          <a:off x="3987800" y="6221476"/>
          <a:ext cx="838200" cy="146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64279</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40792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92202</xdr:rowOff>
    </xdr:from>
    <xdr:to>
      <xdr:col>24</xdr:col>
      <xdr:colOff>76200</xdr:colOff>
      <xdr:row>38</xdr:row>
      <xdr:rowOff>22352</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435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24130</xdr:rowOff>
    </xdr:from>
    <xdr:to>
      <xdr:col>19</xdr:col>
      <xdr:colOff>187325</xdr:colOff>
      <xdr:row>37</xdr:row>
      <xdr:rowOff>115570</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flipV="1">
          <a:off x="3098800" y="636778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38</xdr:row>
      <xdr:rowOff>85344</xdr:rowOff>
    </xdr:from>
    <xdr:to>
      <xdr:col>20</xdr:col>
      <xdr:colOff>38100</xdr:colOff>
      <xdr:row>39</xdr:row>
      <xdr:rowOff>15494</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600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39</xdr:row>
      <xdr:rowOff>271</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6868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115570</xdr:rowOff>
    </xdr:from>
    <xdr:to>
      <xdr:col>15</xdr:col>
      <xdr:colOff>98425</xdr:colOff>
      <xdr:row>37</xdr:row>
      <xdr:rowOff>133858</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flipV="1">
          <a:off x="2209800" y="6459220"/>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92202</xdr:rowOff>
    </xdr:from>
    <xdr:to>
      <xdr:col>15</xdr:col>
      <xdr:colOff>149225</xdr:colOff>
      <xdr:row>38</xdr:row>
      <xdr:rowOff>22352</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435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7129</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522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133858</xdr:rowOff>
    </xdr:from>
    <xdr:to>
      <xdr:col>11</xdr:col>
      <xdr:colOff>9525</xdr:colOff>
      <xdr:row>37</xdr:row>
      <xdr:rowOff>133858</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a:off x="1320800" y="647750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101346</xdr:rowOff>
    </xdr:from>
    <xdr:to>
      <xdr:col>11</xdr:col>
      <xdr:colOff>60325</xdr:colOff>
      <xdr:row>38</xdr:row>
      <xdr:rowOff>31496</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444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16273</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531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83058</xdr:rowOff>
    </xdr:from>
    <xdr:to>
      <xdr:col>6</xdr:col>
      <xdr:colOff>171450</xdr:colOff>
      <xdr:row>38</xdr:row>
      <xdr:rowOff>13208</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426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23385</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1955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169926</xdr:rowOff>
    </xdr:from>
    <xdr:to>
      <xdr:col>24</xdr:col>
      <xdr:colOff>76200</xdr:colOff>
      <xdr:row>36</xdr:row>
      <xdr:rowOff>100076</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170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15003</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0157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144780</xdr:rowOff>
    </xdr:from>
    <xdr:to>
      <xdr:col>20</xdr:col>
      <xdr:colOff>38100</xdr:colOff>
      <xdr:row>37</xdr:row>
      <xdr:rowOff>74930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31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85107</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0858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64770</xdr:rowOff>
    </xdr:from>
    <xdr:to>
      <xdr:col>15</xdr:col>
      <xdr:colOff>149225</xdr:colOff>
      <xdr:row>37</xdr:row>
      <xdr:rowOff>166370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408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5097</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177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83058</xdr:rowOff>
    </xdr:from>
    <xdr:to>
      <xdr:col>11</xdr:col>
      <xdr:colOff>60325</xdr:colOff>
      <xdr:row>38</xdr:row>
      <xdr:rowOff>13208</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426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23385</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61955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83058</xdr:rowOff>
    </xdr:from>
    <xdr:to>
      <xdr:col>6</xdr:col>
      <xdr:colOff>171450</xdr:colOff>
      <xdr:row>38</xdr:row>
      <xdr:rowOff>13208</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426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169435</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513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年度は前年度から</a:t>
          </a:r>
          <a:r>
            <a:rPr kumimoji="1" lang="en-US" altLang="ja-JP" sz="1300">
              <a:latin typeface="ＭＳ Ｐゴシック" panose="020B0600070205080204" pitchFamily="50" charset="-128"/>
              <a:ea typeface="ＭＳ Ｐゴシック" panose="020B0600070205080204" pitchFamily="50" charset="-128"/>
            </a:rPr>
            <a:t>0.8</a:t>
          </a:r>
          <a:r>
            <a:rPr kumimoji="1" lang="ja-JP" altLang="en-US" sz="1300">
              <a:latin typeface="ＭＳ Ｐゴシック" panose="020B0600070205080204" pitchFamily="50" charset="-128"/>
              <a:ea typeface="ＭＳ Ｐゴシック" panose="020B0600070205080204" pitchFamily="50" charset="-128"/>
            </a:rPr>
            <a:t>ポイント減少し、全国・県・類似団体の平均を下回っている。主な要因として、郵便料の抑制に努めたこと等から、経常一般物件費総額は</a:t>
          </a:r>
          <a:r>
            <a:rPr kumimoji="1" lang="en-US" altLang="ja-JP" sz="1300">
              <a:latin typeface="ＭＳ Ｐゴシック" panose="020B0600070205080204" pitchFamily="50" charset="-128"/>
              <a:ea typeface="ＭＳ Ｐゴシック" panose="020B0600070205080204" pitchFamily="50" charset="-128"/>
            </a:rPr>
            <a:t>2,046</a:t>
          </a:r>
          <a:r>
            <a:rPr kumimoji="1" lang="ja-JP" altLang="en-US" sz="1300">
              <a:latin typeface="ＭＳ Ｐゴシック" panose="020B0600070205080204" pitchFamily="50" charset="-128"/>
              <a:ea typeface="ＭＳ Ｐゴシック" panose="020B0600070205080204" pitchFamily="50" charset="-128"/>
            </a:rPr>
            <a:t>百万円（前年度比▲</a:t>
          </a:r>
          <a:r>
            <a:rPr kumimoji="1" lang="en-US" altLang="ja-JP" sz="1300">
              <a:latin typeface="ＭＳ Ｐゴシック" panose="020B0600070205080204" pitchFamily="50" charset="-128"/>
              <a:ea typeface="ＭＳ Ｐゴシック" panose="020B0600070205080204" pitchFamily="50" charset="-128"/>
            </a:rPr>
            <a:t>27</a:t>
          </a:r>
          <a:r>
            <a:rPr kumimoji="1" lang="ja-JP" altLang="en-US" sz="1300">
              <a:latin typeface="ＭＳ Ｐゴシック" panose="020B0600070205080204" pitchFamily="50" charset="-128"/>
              <a:ea typeface="ＭＳ Ｐゴシック" panose="020B0600070205080204" pitchFamily="50" charset="-128"/>
            </a:rPr>
            <a:t>百万円）となった。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今後も経常的経費の削減に努め、低コストで質の高い行政サービスの提供を目指した行財政改革を進めていく。</a:t>
          </a: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146050</xdr:rowOff>
    </xdr:from>
    <xdr:to>
      <xdr:col>82</xdr:col>
      <xdr:colOff>107950</xdr:colOff>
      <xdr:row>21</xdr:row>
      <xdr:rowOff>146050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37490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118127</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71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146050</xdr:rowOff>
    </xdr:from>
    <xdr:to>
      <xdr:col>82</xdr:col>
      <xdr:colOff>196850</xdr:colOff>
      <xdr:row>21</xdr:row>
      <xdr:rowOff>146050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746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60977</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211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146050</xdr:rowOff>
    </xdr:from>
    <xdr:to>
      <xdr:col>82</xdr:col>
      <xdr:colOff>196850</xdr:colOff>
      <xdr:row>13</xdr:row>
      <xdr:rowOff>146050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374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140607</xdr:rowOff>
    </xdr:from>
    <xdr:to>
      <xdr:col>82</xdr:col>
      <xdr:colOff>107950</xdr:colOff>
      <xdr:row>16</xdr:row>
      <xdr:rowOff>56243</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flipV="1">
          <a:off x="15671800" y="2712357"/>
          <a:ext cx="838200" cy="87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119034</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8622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146957</xdr:rowOff>
    </xdr:from>
    <xdr:to>
      <xdr:col>82</xdr:col>
      <xdr:colOff>158750</xdr:colOff>
      <xdr:row>17</xdr:row>
      <xdr:rowOff>77107</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2890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162379</xdr:rowOff>
    </xdr:from>
    <xdr:to>
      <xdr:col>78</xdr:col>
      <xdr:colOff>69850</xdr:colOff>
      <xdr:row>16</xdr:row>
      <xdr:rowOff>56243</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4782800" y="2734129"/>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29936</xdr:rowOff>
    </xdr:from>
    <xdr:to>
      <xdr:col>78</xdr:col>
      <xdr:colOff>120650</xdr:colOff>
      <xdr:row>17</xdr:row>
      <xdr:rowOff>131536</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2944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116313</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30309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14</xdr:row>
      <xdr:rowOff>170543</xdr:rowOff>
    </xdr:from>
    <xdr:to>
      <xdr:col>73</xdr:col>
      <xdr:colOff>180975</xdr:colOff>
      <xdr:row>15</xdr:row>
      <xdr:rowOff>162379</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a:off x="13893800" y="2570843"/>
          <a:ext cx="889000" cy="163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160564</xdr:rowOff>
    </xdr:from>
    <xdr:to>
      <xdr:col>74</xdr:col>
      <xdr:colOff>31750</xdr:colOff>
      <xdr:row>18</xdr:row>
      <xdr:rowOff>90714</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3075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75491</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3161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14</xdr:row>
      <xdr:rowOff>170543</xdr:rowOff>
    </xdr:from>
    <xdr:to>
      <xdr:col>69</xdr:col>
      <xdr:colOff>92075</xdr:colOff>
      <xdr:row>14</xdr:row>
      <xdr:rowOff>170543</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a:off x="13004800" y="25708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127907</xdr:rowOff>
    </xdr:from>
    <xdr:to>
      <xdr:col>69</xdr:col>
      <xdr:colOff>142875</xdr:colOff>
      <xdr:row>18</xdr:row>
      <xdr:rowOff>58057</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3042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42834</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3128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95250</xdr:rowOff>
    </xdr:from>
    <xdr:to>
      <xdr:col>65</xdr:col>
      <xdr:colOff>53975</xdr:colOff>
      <xdr:row>18</xdr:row>
      <xdr:rowOff>25400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3009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309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89807</xdr:rowOff>
    </xdr:from>
    <xdr:to>
      <xdr:col>82</xdr:col>
      <xdr:colOff>158750</xdr:colOff>
      <xdr:row>16</xdr:row>
      <xdr:rowOff>19957</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2661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14</xdr:row>
      <xdr:rowOff>106334</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2506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5443</xdr:rowOff>
    </xdr:from>
    <xdr:to>
      <xdr:col>78</xdr:col>
      <xdr:colOff>120650</xdr:colOff>
      <xdr:row>16</xdr:row>
      <xdr:rowOff>107043</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2748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117220</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25175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111579</xdr:rowOff>
    </xdr:from>
    <xdr:to>
      <xdr:col>74</xdr:col>
      <xdr:colOff>31750</xdr:colOff>
      <xdr:row>16</xdr:row>
      <xdr:rowOff>41729</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2683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51906</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24522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14</xdr:row>
      <xdr:rowOff>119743</xdr:rowOff>
    </xdr:from>
    <xdr:to>
      <xdr:col>69</xdr:col>
      <xdr:colOff>142875</xdr:colOff>
      <xdr:row>15</xdr:row>
      <xdr:rowOff>49893</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2520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60070</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2288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119743</xdr:rowOff>
    </xdr:from>
    <xdr:to>
      <xdr:col>65</xdr:col>
      <xdr:colOff>53975</xdr:colOff>
      <xdr:row>15</xdr:row>
      <xdr:rowOff>49893</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2520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60070</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2288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年度は前年度から</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ポイント増加となり、全国や県平均を下回ったが、類似団体平均を上回っている。　主な要因として、生活保護対象の高齢化や対象人数の増により医療扶助費が増加したこと等から、経常一般扶助費総額は</a:t>
          </a:r>
          <a:r>
            <a:rPr kumimoji="1" lang="en-US" altLang="ja-JP" sz="1300">
              <a:latin typeface="ＭＳ Ｐゴシック" panose="020B0600070205080204" pitchFamily="50" charset="-128"/>
              <a:ea typeface="ＭＳ Ｐゴシック" panose="020B0600070205080204" pitchFamily="50" charset="-128"/>
            </a:rPr>
            <a:t>2,214</a:t>
          </a:r>
          <a:r>
            <a:rPr kumimoji="1" lang="ja-JP" altLang="en-US" sz="1300">
              <a:latin typeface="ＭＳ Ｐゴシック" panose="020B0600070205080204" pitchFamily="50" charset="-128"/>
              <a:ea typeface="ＭＳ Ｐゴシック" panose="020B0600070205080204" pitchFamily="50" charset="-128"/>
            </a:rPr>
            <a:t>百万円（前年度比＋</a:t>
          </a:r>
          <a:r>
            <a:rPr kumimoji="1" lang="en-US" altLang="ja-JP" sz="1300">
              <a:latin typeface="ＭＳ Ｐゴシック" panose="020B0600070205080204" pitchFamily="50" charset="-128"/>
              <a:ea typeface="ＭＳ Ｐゴシック" panose="020B0600070205080204" pitchFamily="50" charset="-128"/>
            </a:rPr>
            <a:t>144</a:t>
          </a:r>
          <a:r>
            <a:rPr kumimoji="1" lang="ja-JP" altLang="en-US" sz="1300">
              <a:latin typeface="ＭＳ Ｐゴシック" panose="020B0600070205080204" pitchFamily="50" charset="-128"/>
              <a:ea typeface="ＭＳ Ｐゴシック" panose="020B0600070205080204" pitchFamily="50" charset="-128"/>
            </a:rPr>
            <a:t>百万円）となった。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今後も高齢化の進展等により扶助費の増加が予測されることから、資格審査等の適正化や受給者負担等の検討を行っていく。</a:t>
          </a: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69850</xdr:rowOff>
    </xdr:from>
    <xdr:to>
      <xdr:col>26</xdr:col>
      <xdr:colOff>184150</xdr:colOff>
      <xdr:row>61</xdr:row>
      <xdr:rowOff>69850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60</xdr:row>
      <xdr:rowOff>99077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127000</xdr:rowOff>
    </xdr:from>
    <xdr:to>
      <xdr:col>26</xdr:col>
      <xdr:colOff>184150</xdr:colOff>
      <xdr:row>58</xdr:row>
      <xdr:rowOff>127000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156227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12700</xdr:rowOff>
    </xdr:from>
    <xdr:to>
      <xdr:col>26</xdr:col>
      <xdr:colOff>184150</xdr:colOff>
      <xdr:row>56</xdr:row>
      <xdr:rowOff>12700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41927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53</xdr:row>
      <xdr:rowOff>69850</xdr:rowOff>
    </xdr:from>
    <xdr:to>
      <xdr:col>26</xdr:col>
      <xdr:colOff>184150</xdr:colOff>
      <xdr:row>53</xdr:row>
      <xdr:rowOff>69850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99077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a:extLst>
            <a:ext uri="{FF2B5EF4-FFF2-40B4-BE49-F238E27FC236}">
              <a16:creationId xmlns:a16="http://schemas.microsoft.com/office/drawing/2014/main" id="{00000000-0008-0000-0400-0000B4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51562</xdr:rowOff>
    </xdr:from>
    <xdr:to>
      <xdr:col>24</xdr:col>
      <xdr:colOff>25400</xdr:colOff>
      <xdr:row>61</xdr:row>
      <xdr:rowOff>60706</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flipV="1">
          <a:off x="4826000" y="9138412"/>
          <a:ext cx="0" cy="13807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32783</xdr:rowOff>
    </xdr:from>
    <xdr:ext cx="762000" cy="259045"/>
    <xdr:sp macro="" textlink="">
      <xdr:nvSpPr>
        <xdr:cNvPr id="182" name="扶助費最小値テキスト">
          <a:extLst>
            <a:ext uri="{FF2B5EF4-FFF2-40B4-BE49-F238E27FC236}">
              <a16:creationId xmlns:a16="http://schemas.microsoft.com/office/drawing/2014/main" id="{00000000-0008-0000-0400-0000B6000000}"/>
            </a:ext>
          </a:extLst>
        </xdr:cNvPr>
        <xdr:cNvSpPr txBox="1"/>
      </xdr:nvSpPr>
      <xdr:spPr>
        <a:xfrm>
          <a:off x="4914900" y="10491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60706</xdr:rowOff>
    </xdr:from>
    <xdr:to>
      <xdr:col>24</xdr:col>
      <xdr:colOff>114300</xdr:colOff>
      <xdr:row>61</xdr:row>
      <xdr:rowOff>60706</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105191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137939</xdr:rowOff>
    </xdr:from>
    <xdr:ext cx="762000" cy="259045"/>
    <xdr:sp macro="" textlink="">
      <xdr:nvSpPr>
        <xdr:cNvPr id="184" name="扶助費最大値テキスト">
          <a:extLst>
            <a:ext uri="{FF2B5EF4-FFF2-40B4-BE49-F238E27FC236}">
              <a16:creationId xmlns:a16="http://schemas.microsoft.com/office/drawing/2014/main" id="{00000000-0008-0000-0400-0000B8000000}"/>
            </a:ext>
          </a:extLst>
        </xdr:cNvPr>
        <xdr:cNvSpPr txBox="1"/>
      </xdr:nvSpPr>
      <xdr:spPr>
        <a:xfrm>
          <a:off x="4914900" y="88818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51562</xdr:rowOff>
    </xdr:from>
    <xdr:to>
      <xdr:col>24</xdr:col>
      <xdr:colOff>114300</xdr:colOff>
      <xdr:row>53</xdr:row>
      <xdr:rowOff>51562</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91384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57</xdr:row>
      <xdr:rowOff>5842</xdr:rowOff>
    </xdr:from>
    <xdr:to>
      <xdr:col>24</xdr:col>
      <xdr:colOff>25400</xdr:colOff>
      <xdr:row>57</xdr:row>
      <xdr:rowOff>14986</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3987800" y="9778492"/>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67581</xdr:rowOff>
    </xdr:from>
    <xdr:ext cx="762000" cy="259045"/>
    <xdr:sp macro="" textlink="">
      <xdr:nvSpPr>
        <xdr:cNvPr id="187" name="扶助費平均値テキスト">
          <a:extLst>
            <a:ext uri="{FF2B5EF4-FFF2-40B4-BE49-F238E27FC236}">
              <a16:creationId xmlns:a16="http://schemas.microsoft.com/office/drawing/2014/main" id="{00000000-0008-0000-0400-0000BB000000}"/>
            </a:ext>
          </a:extLst>
        </xdr:cNvPr>
        <xdr:cNvSpPr txBox="1"/>
      </xdr:nvSpPr>
      <xdr:spPr>
        <a:xfrm>
          <a:off x="4914900" y="93258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51054</xdr:rowOff>
    </xdr:from>
    <xdr:to>
      <xdr:col>24</xdr:col>
      <xdr:colOff>76200</xdr:colOff>
      <xdr:row>55</xdr:row>
      <xdr:rowOff>152654</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4775200" y="9480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57</xdr:row>
      <xdr:rowOff>5842</xdr:rowOff>
    </xdr:from>
    <xdr:to>
      <xdr:col>19</xdr:col>
      <xdr:colOff>187325</xdr:colOff>
      <xdr:row>57</xdr:row>
      <xdr:rowOff>133858</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flipV="1">
          <a:off x="3098800" y="9778492"/>
          <a:ext cx="889000" cy="128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151638</xdr:rowOff>
    </xdr:from>
    <xdr:to>
      <xdr:col>20</xdr:col>
      <xdr:colOff>38100</xdr:colOff>
      <xdr:row>56</xdr:row>
      <xdr:rowOff>81788</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3937000" y="9581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91965</xdr:rowOff>
    </xdr:from>
    <xdr:ext cx="736600" cy="259045"/>
    <xdr:sp macro="" textlink="">
      <xdr:nvSpPr>
        <xdr:cNvPr id="191" name="テキスト ボックス 190">
          <a:extLst>
            <a:ext uri="{FF2B5EF4-FFF2-40B4-BE49-F238E27FC236}">
              <a16:creationId xmlns:a16="http://schemas.microsoft.com/office/drawing/2014/main" id="{00000000-0008-0000-0400-0000BF000000}"/>
            </a:ext>
          </a:extLst>
        </xdr:cNvPr>
        <xdr:cNvSpPr txBox="1"/>
      </xdr:nvSpPr>
      <xdr:spPr>
        <a:xfrm>
          <a:off x="3606800" y="93502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57</xdr:row>
      <xdr:rowOff>14986</xdr:rowOff>
    </xdr:from>
    <xdr:to>
      <xdr:col>15</xdr:col>
      <xdr:colOff>98425</xdr:colOff>
      <xdr:row>57</xdr:row>
      <xdr:rowOff>133858</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a:off x="2209800" y="9787636"/>
          <a:ext cx="889000" cy="118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62484</xdr:rowOff>
    </xdr:from>
    <xdr:to>
      <xdr:col>15</xdr:col>
      <xdr:colOff>149225</xdr:colOff>
      <xdr:row>56</xdr:row>
      <xdr:rowOff>164084</xdr:rowOff>
    </xdr:to>
    <xdr:sp macro="" textlink="">
      <xdr:nvSpPr>
        <xdr:cNvPr id="193" name="フローチャート: 判断 192">
          <a:extLst>
            <a:ext uri="{FF2B5EF4-FFF2-40B4-BE49-F238E27FC236}">
              <a16:creationId xmlns:a16="http://schemas.microsoft.com/office/drawing/2014/main" id="{00000000-0008-0000-0400-0000C1000000}"/>
            </a:ext>
          </a:extLst>
        </xdr:cNvPr>
        <xdr:cNvSpPr/>
      </xdr:nvSpPr>
      <xdr:spPr>
        <a:xfrm>
          <a:off x="3048000" y="9663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2811</xdr:rowOff>
    </xdr:from>
    <xdr:ext cx="762000" cy="259045"/>
    <xdr:sp macro="" textlink="">
      <xdr:nvSpPr>
        <xdr:cNvPr id="194" name="テキスト ボックス 193">
          <a:extLst>
            <a:ext uri="{FF2B5EF4-FFF2-40B4-BE49-F238E27FC236}">
              <a16:creationId xmlns:a16="http://schemas.microsoft.com/office/drawing/2014/main" id="{00000000-0008-0000-0400-0000C2000000}"/>
            </a:ext>
          </a:extLst>
        </xdr:cNvPr>
        <xdr:cNvSpPr txBox="1"/>
      </xdr:nvSpPr>
      <xdr:spPr>
        <a:xfrm>
          <a:off x="2717800" y="9432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149860</xdr:rowOff>
    </xdr:from>
    <xdr:to>
      <xdr:col>11</xdr:col>
      <xdr:colOff>9525</xdr:colOff>
      <xdr:row>57</xdr:row>
      <xdr:rowOff>14986</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a:off x="1320800" y="9751060"/>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16764</xdr:rowOff>
    </xdr:from>
    <xdr:to>
      <xdr:col>11</xdr:col>
      <xdr:colOff>60325</xdr:colOff>
      <xdr:row>56</xdr:row>
      <xdr:rowOff>118364</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2159000" y="9617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128541</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1828800" y="9386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7620</xdr:rowOff>
    </xdr:from>
    <xdr:to>
      <xdr:col>6</xdr:col>
      <xdr:colOff>171450</xdr:colOff>
      <xdr:row>56</xdr:row>
      <xdr:rowOff>109220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1270000" y="9608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119397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939800" y="9377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135636</xdr:rowOff>
    </xdr:from>
    <xdr:to>
      <xdr:col>24</xdr:col>
      <xdr:colOff>76200</xdr:colOff>
      <xdr:row>57</xdr:row>
      <xdr:rowOff>65786</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4775200" y="9736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107713</xdr:rowOff>
    </xdr:from>
    <xdr:ext cx="762000" cy="259045"/>
    <xdr:sp macro="" textlink="">
      <xdr:nvSpPr>
        <xdr:cNvPr id="206" name="扶助費該当値テキスト">
          <a:extLst>
            <a:ext uri="{FF2B5EF4-FFF2-40B4-BE49-F238E27FC236}">
              <a16:creationId xmlns:a16="http://schemas.microsoft.com/office/drawing/2014/main" id="{00000000-0008-0000-0400-0000CE000000}"/>
            </a:ext>
          </a:extLst>
        </xdr:cNvPr>
        <xdr:cNvSpPr txBox="1"/>
      </xdr:nvSpPr>
      <xdr:spPr>
        <a:xfrm>
          <a:off x="4914900" y="97089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126492</xdr:rowOff>
    </xdr:from>
    <xdr:to>
      <xdr:col>20</xdr:col>
      <xdr:colOff>38100</xdr:colOff>
      <xdr:row>57</xdr:row>
      <xdr:rowOff>56642</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937000" y="9727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41419</xdr:rowOff>
    </xdr:from>
    <xdr:ext cx="7366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3606800" y="98140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57</xdr:row>
      <xdr:rowOff>83058</xdr:rowOff>
    </xdr:from>
    <xdr:to>
      <xdr:col>15</xdr:col>
      <xdr:colOff>149225</xdr:colOff>
      <xdr:row>58</xdr:row>
      <xdr:rowOff>13208</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048000" y="9855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169435</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2717800" y="9942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135636</xdr:rowOff>
    </xdr:from>
    <xdr:to>
      <xdr:col>11</xdr:col>
      <xdr:colOff>60325</xdr:colOff>
      <xdr:row>57</xdr:row>
      <xdr:rowOff>65786</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2159000" y="9736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50563</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1828800" y="9823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99060</xdr:rowOff>
    </xdr:from>
    <xdr:to>
      <xdr:col>6</xdr:col>
      <xdr:colOff>171450</xdr:colOff>
      <xdr:row>57</xdr:row>
      <xdr:rowOff>29210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1270000" y="9700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13987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939800" y="9786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年度は前年度から</a:t>
          </a:r>
          <a:r>
            <a:rPr kumimoji="1" lang="en-US" altLang="ja-JP" sz="1300">
              <a:latin typeface="ＭＳ Ｐゴシック" panose="020B0600070205080204" pitchFamily="50" charset="-128"/>
              <a:ea typeface="ＭＳ Ｐゴシック" panose="020B0600070205080204" pitchFamily="50" charset="-128"/>
            </a:rPr>
            <a:t>0.9</a:t>
          </a:r>
          <a:r>
            <a:rPr kumimoji="1" lang="ja-JP" altLang="en-US" sz="1300">
              <a:latin typeface="ＭＳ Ｐゴシック" panose="020B0600070205080204" pitchFamily="50" charset="-128"/>
              <a:ea typeface="ＭＳ Ｐゴシック" panose="020B0600070205080204" pitchFamily="50" charset="-128"/>
            </a:rPr>
            <a:t>ポイント減少したが、全国・県・類似団体の平均を上回っている。主な要因として、後期高齢者広域連合療養給付費負担金が新型コロナウイルス感染症の影響により減少したこと等で経常一般繰出金総額が</a:t>
          </a:r>
          <a:r>
            <a:rPr kumimoji="1" lang="en-US" altLang="ja-JP" sz="1300">
              <a:latin typeface="ＭＳ Ｐゴシック" panose="020B0600070205080204" pitchFamily="50" charset="-128"/>
              <a:ea typeface="ＭＳ Ｐゴシック" panose="020B0600070205080204" pitchFamily="50" charset="-128"/>
            </a:rPr>
            <a:t>2,118</a:t>
          </a:r>
          <a:r>
            <a:rPr kumimoji="1" lang="ja-JP" altLang="en-US" sz="1300">
              <a:latin typeface="ＭＳ Ｐゴシック" panose="020B0600070205080204" pitchFamily="50" charset="-128"/>
              <a:ea typeface="ＭＳ Ｐゴシック" panose="020B0600070205080204" pitchFamily="50" charset="-128"/>
            </a:rPr>
            <a:t>百万円（前年度比▲</a:t>
          </a:r>
          <a:r>
            <a:rPr kumimoji="1" lang="en-US" altLang="ja-JP" sz="1300">
              <a:latin typeface="ＭＳ Ｐゴシック" panose="020B0600070205080204" pitchFamily="50" charset="-128"/>
              <a:ea typeface="ＭＳ Ｐゴシック" panose="020B0600070205080204" pitchFamily="50" charset="-128"/>
            </a:rPr>
            <a:t>16</a:t>
          </a:r>
          <a:r>
            <a:rPr kumimoji="1" lang="ja-JP" altLang="en-US" sz="1300">
              <a:latin typeface="ＭＳ Ｐゴシック" panose="020B0600070205080204" pitchFamily="50" charset="-128"/>
              <a:ea typeface="ＭＳ Ｐゴシック" panose="020B0600070205080204" pitchFamily="50" charset="-128"/>
            </a:rPr>
            <a:t>百万円）となった。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今後は高齢化の進展に伴い医療給付費等の増加が見込まれるため、保険料の適正化等に留意し、財政健全化に努めていく。</a:t>
          </a:r>
        </a:p>
      </xdr:txBody>
    </xdr:sp>
    <xdr:clientData/>
  </xdr:twoCellAnchor>
  <xdr:oneCellAnchor>
    <xdr:from>
      <xdr:col>62</xdr:col>
      <xdr:colOff>6350</xdr:colOff>
      <xdr:row>49</xdr:row>
      <xdr:rowOff>107950</xdr:rowOff>
    </xdr:from>
    <xdr:ext cx="298543" cy="225703"/>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a:extLst>
            <a:ext uri="{FF2B5EF4-FFF2-40B4-BE49-F238E27FC236}">
              <a16:creationId xmlns:a16="http://schemas.microsoft.com/office/drawing/2014/main" id="{00000000-0008-0000-0400-0000F3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86178</xdr:rowOff>
    </xdr:from>
    <xdr:to>
      <xdr:col>82</xdr:col>
      <xdr:colOff>107950</xdr:colOff>
      <xdr:row>61</xdr:row>
      <xdr:rowOff>102507</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flipV="1">
          <a:off x="16510000" y="9173028"/>
          <a:ext cx="0" cy="13879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74584</xdr:rowOff>
    </xdr:from>
    <xdr:ext cx="762000" cy="259045"/>
    <xdr:sp macro="" textlink="">
      <xdr:nvSpPr>
        <xdr:cNvPr id="245" name="その他最小値テキスト">
          <a:extLst>
            <a:ext uri="{FF2B5EF4-FFF2-40B4-BE49-F238E27FC236}">
              <a16:creationId xmlns:a16="http://schemas.microsoft.com/office/drawing/2014/main" id="{00000000-0008-0000-0400-0000F5000000}"/>
            </a:ext>
          </a:extLst>
        </xdr:cNvPr>
        <xdr:cNvSpPr txBox="1"/>
      </xdr:nvSpPr>
      <xdr:spPr>
        <a:xfrm>
          <a:off x="16598900" y="10533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102507</xdr:rowOff>
    </xdr:from>
    <xdr:to>
      <xdr:col>82</xdr:col>
      <xdr:colOff>196850</xdr:colOff>
      <xdr:row>61</xdr:row>
      <xdr:rowOff>102507</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10560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1105</xdr:rowOff>
    </xdr:from>
    <xdr:ext cx="762000" cy="259045"/>
    <xdr:sp macro="" textlink="">
      <xdr:nvSpPr>
        <xdr:cNvPr id="247" name="その他最大値テキスト">
          <a:extLst>
            <a:ext uri="{FF2B5EF4-FFF2-40B4-BE49-F238E27FC236}">
              <a16:creationId xmlns:a16="http://schemas.microsoft.com/office/drawing/2014/main" id="{00000000-0008-0000-0400-0000F7000000}"/>
            </a:ext>
          </a:extLst>
        </xdr:cNvPr>
        <xdr:cNvSpPr txBox="1"/>
      </xdr:nvSpPr>
      <xdr:spPr>
        <a:xfrm>
          <a:off x="16598900" y="8916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86178</xdr:rowOff>
    </xdr:from>
    <xdr:to>
      <xdr:col>82</xdr:col>
      <xdr:colOff>196850</xdr:colOff>
      <xdr:row>53</xdr:row>
      <xdr:rowOff>86178</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91730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151493</xdr:rowOff>
    </xdr:from>
    <xdr:to>
      <xdr:col>82</xdr:col>
      <xdr:colOff>107950</xdr:colOff>
      <xdr:row>58</xdr:row>
      <xdr:rowOff>127000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flipV="1">
          <a:off x="15671800" y="9924143"/>
          <a:ext cx="838200" cy="1469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2920</xdr:rowOff>
    </xdr:from>
    <xdr:ext cx="762000" cy="259045"/>
    <xdr:sp macro="" textlink="">
      <xdr:nvSpPr>
        <xdr:cNvPr id="250" name="その他平均値テキスト">
          <a:extLst>
            <a:ext uri="{FF2B5EF4-FFF2-40B4-BE49-F238E27FC236}">
              <a16:creationId xmlns:a16="http://schemas.microsoft.com/office/drawing/2014/main" id="{00000000-0008-0000-0400-0000FA000000}"/>
            </a:ext>
          </a:extLst>
        </xdr:cNvPr>
        <xdr:cNvSpPr txBox="1"/>
      </xdr:nvSpPr>
      <xdr:spPr>
        <a:xfrm>
          <a:off x="16598900" y="96041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157843</xdr:rowOff>
    </xdr:from>
    <xdr:to>
      <xdr:col>82</xdr:col>
      <xdr:colOff>158750</xdr:colOff>
      <xdr:row>57</xdr:row>
      <xdr:rowOff>87993</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6459200" y="9759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127000</xdr:rowOff>
    </xdr:from>
    <xdr:to>
      <xdr:col>78</xdr:col>
      <xdr:colOff>69850</xdr:colOff>
      <xdr:row>58</xdr:row>
      <xdr:rowOff>159657</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flipV="1">
          <a:off x="14782800" y="10071100"/>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35378</xdr:rowOff>
    </xdr:from>
    <xdr:to>
      <xdr:col>78</xdr:col>
      <xdr:colOff>120650</xdr:colOff>
      <xdr:row>57</xdr:row>
      <xdr:rowOff>136978</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5621000" y="9808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147155</xdr:rowOff>
    </xdr:from>
    <xdr:ext cx="7366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5290800" y="95769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159657</xdr:rowOff>
    </xdr:from>
    <xdr:to>
      <xdr:col>73</xdr:col>
      <xdr:colOff>180975</xdr:colOff>
      <xdr:row>59</xdr:row>
      <xdr:rowOff>20865</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flipV="1">
          <a:off x="13893800" y="10103757"/>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157843</xdr:rowOff>
    </xdr:from>
    <xdr:to>
      <xdr:col>74</xdr:col>
      <xdr:colOff>31750</xdr:colOff>
      <xdr:row>59</xdr:row>
      <xdr:rowOff>87993</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4732000" y="10101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72770</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4401800" y="10188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143328</xdr:rowOff>
    </xdr:from>
    <xdr:to>
      <xdr:col>69</xdr:col>
      <xdr:colOff>92075</xdr:colOff>
      <xdr:row>59</xdr:row>
      <xdr:rowOff>20865</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a:off x="13004800" y="10087428"/>
          <a:ext cx="889000" cy="48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59</xdr:row>
      <xdr:rowOff>51707</xdr:rowOff>
    </xdr:from>
    <xdr:to>
      <xdr:col>69</xdr:col>
      <xdr:colOff>142875</xdr:colOff>
      <xdr:row>59</xdr:row>
      <xdr:rowOff>153307</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3843000" y="10167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138084</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3512800" y="10253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51707</xdr:rowOff>
    </xdr:from>
    <xdr:to>
      <xdr:col>65</xdr:col>
      <xdr:colOff>53975</xdr:colOff>
      <xdr:row>59</xdr:row>
      <xdr:rowOff>153307</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2954000" y="10167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138084</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623800" y="10253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100693</xdr:rowOff>
    </xdr:from>
    <xdr:to>
      <xdr:col>82</xdr:col>
      <xdr:colOff>158750</xdr:colOff>
      <xdr:row>58</xdr:row>
      <xdr:rowOff>30843</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6459200" y="9873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72770</xdr:rowOff>
    </xdr:from>
    <xdr:ext cx="762000" cy="259045"/>
    <xdr:sp macro="" textlink="">
      <xdr:nvSpPr>
        <xdr:cNvPr id="269" name="その他該当値テキスト">
          <a:extLst>
            <a:ext uri="{FF2B5EF4-FFF2-40B4-BE49-F238E27FC236}">
              <a16:creationId xmlns:a16="http://schemas.microsoft.com/office/drawing/2014/main" id="{00000000-0008-0000-0400-00000D010000}"/>
            </a:ext>
          </a:extLst>
        </xdr:cNvPr>
        <xdr:cNvSpPr txBox="1"/>
      </xdr:nvSpPr>
      <xdr:spPr>
        <a:xfrm>
          <a:off x="16598900" y="9845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76200</xdr:rowOff>
    </xdr:from>
    <xdr:to>
      <xdr:col>78</xdr:col>
      <xdr:colOff>120650</xdr:colOff>
      <xdr:row>59</xdr:row>
      <xdr:rowOff>6350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56210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162577</xdr:rowOff>
    </xdr:from>
    <xdr:ext cx="7366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5290800" y="10106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108857</xdr:rowOff>
    </xdr:from>
    <xdr:to>
      <xdr:col>74</xdr:col>
      <xdr:colOff>31750</xdr:colOff>
      <xdr:row>59</xdr:row>
      <xdr:rowOff>39007</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4732000" y="10052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49184</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4401800" y="9821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141515</xdr:rowOff>
    </xdr:from>
    <xdr:to>
      <xdr:col>69</xdr:col>
      <xdr:colOff>142875</xdr:colOff>
      <xdr:row>59</xdr:row>
      <xdr:rowOff>71665</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3843000" y="10085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81842</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3512800" y="9854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92528</xdr:rowOff>
    </xdr:from>
    <xdr:to>
      <xdr:col>65</xdr:col>
      <xdr:colOff>53975</xdr:colOff>
      <xdr:row>59</xdr:row>
      <xdr:rowOff>22678</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2954000" y="10036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32855</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2623800" y="9805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年度は前年度から</a:t>
          </a:r>
          <a:r>
            <a:rPr kumimoji="1" lang="en-US" altLang="ja-JP" sz="1300">
              <a:latin typeface="ＭＳ Ｐゴシック" panose="020B0600070205080204" pitchFamily="50" charset="-128"/>
              <a:ea typeface="ＭＳ Ｐゴシック" panose="020B0600070205080204" pitchFamily="50" charset="-128"/>
            </a:rPr>
            <a:t>1.1</a:t>
          </a:r>
          <a:r>
            <a:rPr kumimoji="1" lang="ja-JP" altLang="en-US" sz="1300">
              <a:latin typeface="ＭＳ Ｐゴシック" panose="020B0600070205080204" pitchFamily="50" charset="-128"/>
              <a:ea typeface="ＭＳ Ｐゴシック" panose="020B0600070205080204" pitchFamily="50" charset="-128"/>
            </a:rPr>
            <a:t>ポイント減少し、類似団体の平均を下回ったが、全国・県の平均を上回っている。主な要因として、宇城広域連合負担金の義務的経費（経常）が減少したこと等により、経常一般補助費総額は</a:t>
          </a:r>
          <a:r>
            <a:rPr kumimoji="1" lang="en-US" altLang="ja-JP" sz="1300">
              <a:latin typeface="ＭＳ Ｐゴシック" panose="020B0600070205080204" pitchFamily="50" charset="-128"/>
              <a:ea typeface="ＭＳ Ｐゴシック" panose="020B0600070205080204" pitchFamily="50" charset="-128"/>
            </a:rPr>
            <a:t>1,930</a:t>
          </a:r>
          <a:r>
            <a:rPr kumimoji="1" lang="ja-JP" altLang="en-US" sz="1300">
              <a:latin typeface="ＭＳ Ｐゴシック" panose="020B0600070205080204" pitchFamily="50" charset="-128"/>
              <a:ea typeface="ＭＳ Ｐゴシック" panose="020B0600070205080204" pitchFamily="50" charset="-128"/>
            </a:rPr>
            <a:t>百万円（前年度比▲</a:t>
          </a:r>
          <a:r>
            <a:rPr kumimoji="1" lang="en-US" altLang="ja-JP" sz="1300">
              <a:latin typeface="ＭＳ Ｐゴシック" panose="020B0600070205080204" pitchFamily="50" charset="-128"/>
              <a:ea typeface="ＭＳ Ｐゴシック" panose="020B0600070205080204" pitchFamily="50" charset="-128"/>
            </a:rPr>
            <a:t>94</a:t>
          </a:r>
          <a:r>
            <a:rPr kumimoji="1" lang="ja-JP" altLang="en-US" sz="1300">
              <a:latin typeface="ＭＳ Ｐゴシック" panose="020B0600070205080204" pitchFamily="50" charset="-128"/>
              <a:ea typeface="ＭＳ Ｐゴシック" panose="020B0600070205080204" pitchFamily="50" charset="-128"/>
            </a:rPr>
            <a:t>百万円）となった。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平成</a:t>
          </a:r>
          <a:r>
            <a:rPr kumimoji="1" lang="en-US" altLang="ja-JP" sz="1300">
              <a:latin typeface="ＭＳ Ｐゴシック" panose="020B0600070205080204" pitchFamily="50" charset="-128"/>
              <a:ea typeface="ＭＳ Ｐゴシック" panose="020B0600070205080204" pitchFamily="50" charset="-128"/>
            </a:rPr>
            <a:t>18</a:t>
          </a:r>
          <a:r>
            <a:rPr kumimoji="1" lang="ja-JP" altLang="en-US" sz="1300">
              <a:latin typeface="ＭＳ Ｐゴシック" panose="020B0600070205080204" pitchFamily="50" charset="-128"/>
              <a:ea typeface="ＭＳ Ｐゴシック" panose="020B0600070205080204" pitchFamily="50" charset="-128"/>
            </a:rPr>
            <a:t>年度以降、公営企業等に対する補助金の適正化に努めているが、更に執行管理等による経費削減に努めていく。</a:t>
          </a:r>
        </a:p>
      </xdr:txBody>
    </xdr:sp>
    <xdr:clientData/>
  </xdr:twoCellAnchor>
  <xdr:oneCellAnchor>
    <xdr:from>
      <xdr:col>62</xdr:col>
      <xdr:colOff>6350</xdr:colOff>
      <xdr:row>29</xdr:row>
      <xdr:rowOff>107950</xdr:rowOff>
    </xdr:from>
    <xdr:ext cx="298543" cy="225703"/>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127000</xdr:rowOff>
    </xdr:from>
    <xdr:to>
      <xdr:col>85</xdr:col>
      <xdr:colOff>66675</xdr:colOff>
      <xdr:row>40</xdr:row>
      <xdr:rowOff>127000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6985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39</xdr:row>
      <xdr:rowOff>156227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842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12700</xdr:rowOff>
    </xdr:from>
    <xdr:to>
      <xdr:col>85</xdr:col>
      <xdr:colOff>66675</xdr:colOff>
      <xdr:row>34</xdr:row>
      <xdr:rowOff>12700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5842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33</xdr:row>
      <xdr:rowOff>41927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5699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9" name="補助費等グラフ枠">
          <a:extLst>
            <a:ext uri="{FF2B5EF4-FFF2-40B4-BE49-F238E27FC236}">
              <a16:creationId xmlns:a16="http://schemas.microsoft.com/office/drawing/2014/main" id="{00000000-0008-0000-0400-00002B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81280</xdr:rowOff>
    </xdr:from>
    <xdr:to>
      <xdr:col>82</xdr:col>
      <xdr:colOff>107950</xdr:colOff>
      <xdr:row>41</xdr:row>
      <xdr:rowOff>75565</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flipV="1">
          <a:off x="16510000" y="5910580"/>
          <a:ext cx="0" cy="11944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47642</xdr:rowOff>
    </xdr:from>
    <xdr:ext cx="762000" cy="259045"/>
    <xdr:sp macro="" textlink="">
      <xdr:nvSpPr>
        <xdr:cNvPr id="301" name="補助費等最小値テキスト">
          <a:extLst>
            <a:ext uri="{FF2B5EF4-FFF2-40B4-BE49-F238E27FC236}">
              <a16:creationId xmlns:a16="http://schemas.microsoft.com/office/drawing/2014/main" id="{00000000-0008-0000-0400-00002D010000}"/>
            </a:ext>
          </a:extLst>
        </xdr:cNvPr>
        <xdr:cNvSpPr txBox="1"/>
      </xdr:nvSpPr>
      <xdr:spPr>
        <a:xfrm>
          <a:off x="16598900" y="7077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75565</xdr:rowOff>
    </xdr:from>
    <xdr:to>
      <xdr:col>82</xdr:col>
      <xdr:colOff>196850</xdr:colOff>
      <xdr:row>41</xdr:row>
      <xdr:rowOff>75565</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6421100" y="71050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167657</xdr:rowOff>
    </xdr:from>
    <xdr:ext cx="762000" cy="259045"/>
    <xdr:sp macro="" textlink="">
      <xdr:nvSpPr>
        <xdr:cNvPr id="303" name="補助費等最大値テキスト">
          <a:extLst>
            <a:ext uri="{FF2B5EF4-FFF2-40B4-BE49-F238E27FC236}">
              <a16:creationId xmlns:a16="http://schemas.microsoft.com/office/drawing/2014/main" id="{00000000-0008-0000-0400-00002F010000}"/>
            </a:ext>
          </a:extLst>
        </xdr:cNvPr>
        <xdr:cNvSpPr txBox="1"/>
      </xdr:nvSpPr>
      <xdr:spPr>
        <a:xfrm>
          <a:off x="16598900" y="5654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81280</xdr:rowOff>
    </xdr:from>
    <xdr:to>
      <xdr:col>82</xdr:col>
      <xdr:colOff>196850</xdr:colOff>
      <xdr:row>34</xdr:row>
      <xdr:rowOff>81280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6421100" y="5910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92710</xdr:rowOff>
    </xdr:from>
    <xdr:to>
      <xdr:col>82</xdr:col>
      <xdr:colOff>107950</xdr:colOff>
      <xdr:row>37</xdr:row>
      <xdr:rowOff>155575</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flipV="1">
          <a:off x="15671800" y="6436360"/>
          <a:ext cx="838200" cy="62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37</xdr:row>
      <xdr:rowOff>105427</xdr:rowOff>
    </xdr:from>
    <xdr:ext cx="762000" cy="259045"/>
    <xdr:sp macro="" textlink="">
      <xdr:nvSpPr>
        <xdr:cNvPr id="306" name="補助費等平均値テキスト">
          <a:extLst>
            <a:ext uri="{FF2B5EF4-FFF2-40B4-BE49-F238E27FC236}">
              <a16:creationId xmlns:a16="http://schemas.microsoft.com/office/drawing/2014/main" id="{00000000-0008-0000-0400-000032010000}"/>
            </a:ext>
          </a:extLst>
        </xdr:cNvPr>
        <xdr:cNvSpPr txBox="1"/>
      </xdr:nvSpPr>
      <xdr:spPr>
        <a:xfrm>
          <a:off x="16598900" y="6449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133350</xdr:rowOff>
    </xdr:from>
    <xdr:to>
      <xdr:col>82</xdr:col>
      <xdr:colOff>158750</xdr:colOff>
      <xdr:row>38</xdr:row>
      <xdr:rowOff>63500</xdr:rowOff>
    </xdr:to>
    <xdr:sp macro="" textlink="">
      <xdr:nvSpPr>
        <xdr:cNvPr id="307" name="フローチャート: 判断 306">
          <a:extLst>
            <a:ext uri="{FF2B5EF4-FFF2-40B4-BE49-F238E27FC236}">
              <a16:creationId xmlns:a16="http://schemas.microsoft.com/office/drawing/2014/main" id="{00000000-0008-0000-0400-000033010000}"/>
            </a:ext>
          </a:extLst>
        </xdr:cNvPr>
        <xdr:cNvSpPr/>
      </xdr:nvSpPr>
      <xdr:spPr>
        <a:xfrm>
          <a:off x="16459200" y="647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155575</xdr:rowOff>
    </xdr:from>
    <xdr:to>
      <xdr:col>78</xdr:col>
      <xdr:colOff>69850</xdr:colOff>
      <xdr:row>38</xdr:row>
      <xdr:rowOff>24130</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flipV="1">
          <a:off x="14782800" y="6499225"/>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127635</xdr:rowOff>
    </xdr:from>
    <xdr:to>
      <xdr:col>78</xdr:col>
      <xdr:colOff>120650</xdr:colOff>
      <xdr:row>38</xdr:row>
      <xdr:rowOff>57785</xdr:rowOff>
    </xdr:to>
    <xdr:sp macro="" textlink="">
      <xdr:nvSpPr>
        <xdr:cNvPr id="309" name="フローチャート: 判断 308">
          <a:extLst>
            <a:ext uri="{FF2B5EF4-FFF2-40B4-BE49-F238E27FC236}">
              <a16:creationId xmlns:a16="http://schemas.microsoft.com/office/drawing/2014/main" id="{00000000-0008-0000-0400-000035010000}"/>
            </a:ext>
          </a:extLst>
        </xdr:cNvPr>
        <xdr:cNvSpPr/>
      </xdr:nvSpPr>
      <xdr:spPr>
        <a:xfrm>
          <a:off x="15621000" y="6471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42562</xdr:rowOff>
    </xdr:from>
    <xdr:ext cx="736600" cy="259045"/>
    <xdr:sp macro="" textlink="">
      <xdr:nvSpPr>
        <xdr:cNvPr id="310" name="テキスト ボックス 309">
          <a:extLst>
            <a:ext uri="{FF2B5EF4-FFF2-40B4-BE49-F238E27FC236}">
              <a16:creationId xmlns:a16="http://schemas.microsoft.com/office/drawing/2014/main" id="{00000000-0008-0000-0400-000036010000}"/>
            </a:ext>
          </a:extLst>
        </xdr:cNvPr>
        <xdr:cNvSpPr txBox="1"/>
      </xdr:nvSpPr>
      <xdr:spPr>
        <a:xfrm>
          <a:off x="15290800" y="65576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38</xdr:row>
      <xdr:rowOff>24130</xdr:rowOff>
    </xdr:from>
    <xdr:to>
      <xdr:col>73</xdr:col>
      <xdr:colOff>180975</xdr:colOff>
      <xdr:row>38</xdr:row>
      <xdr:rowOff>75565</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flipV="1">
          <a:off x="13893800" y="6539230"/>
          <a:ext cx="88900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37</xdr:row>
      <xdr:rowOff>47625</xdr:rowOff>
    </xdr:from>
    <xdr:to>
      <xdr:col>74</xdr:col>
      <xdr:colOff>31750</xdr:colOff>
      <xdr:row>37</xdr:row>
      <xdr:rowOff>149225</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4732000" y="6391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159402</xdr:rowOff>
    </xdr:from>
    <xdr:ext cx="7620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4401800" y="6160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38</xdr:row>
      <xdr:rowOff>58420</xdr:rowOff>
    </xdr:from>
    <xdr:to>
      <xdr:col>69</xdr:col>
      <xdr:colOff>92075</xdr:colOff>
      <xdr:row>38</xdr:row>
      <xdr:rowOff>75565</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a:off x="13004800" y="6573520"/>
          <a:ext cx="8890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37</xdr:row>
      <xdr:rowOff>24765</xdr:rowOff>
    </xdr:from>
    <xdr:to>
      <xdr:col>69</xdr:col>
      <xdr:colOff>142875</xdr:colOff>
      <xdr:row>37</xdr:row>
      <xdr:rowOff>126365</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3843000" y="6368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136542</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3512800" y="6137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13335</xdr:rowOff>
    </xdr:from>
    <xdr:to>
      <xdr:col>65</xdr:col>
      <xdr:colOff>53975</xdr:colOff>
      <xdr:row>37</xdr:row>
      <xdr:rowOff>114935</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2954000" y="6356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125112</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2623800" y="6125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41910</xdr:rowOff>
    </xdr:from>
    <xdr:to>
      <xdr:col>82</xdr:col>
      <xdr:colOff>158750</xdr:colOff>
      <xdr:row>37</xdr:row>
      <xdr:rowOff>143510</xdr:rowOff>
    </xdr:to>
    <xdr:sp macro="" textlink="">
      <xdr:nvSpPr>
        <xdr:cNvPr id="324" name="楕円 323">
          <a:extLst>
            <a:ext uri="{FF2B5EF4-FFF2-40B4-BE49-F238E27FC236}">
              <a16:creationId xmlns:a16="http://schemas.microsoft.com/office/drawing/2014/main" id="{00000000-0008-0000-0400-000044010000}"/>
            </a:ext>
          </a:extLst>
        </xdr:cNvPr>
        <xdr:cNvSpPr/>
      </xdr:nvSpPr>
      <xdr:spPr>
        <a:xfrm>
          <a:off x="16459200" y="6385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58437</xdr:rowOff>
    </xdr:from>
    <xdr:ext cx="762000" cy="259045"/>
    <xdr:sp macro="" textlink="">
      <xdr:nvSpPr>
        <xdr:cNvPr id="325" name="補助費等該当値テキスト">
          <a:extLst>
            <a:ext uri="{FF2B5EF4-FFF2-40B4-BE49-F238E27FC236}">
              <a16:creationId xmlns:a16="http://schemas.microsoft.com/office/drawing/2014/main" id="{00000000-0008-0000-0400-000045010000}"/>
            </a:ext>
          </a:extLst>
        </xdr:cNvPr>
        <xdr:cNvSpPr txBox="1"/>
      </xdr:nvSpPr>
      <xdr:spPr>
        <a:xfrm>
          <a:off x="16598900" y="6230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104775</xdr:rowOff>
    </xdr:from>
    <xdr:to>
      <xdr:col>78</xdr:col>
      <xdr:colOff>120650</xdr:colOff>
      <xdr:row>38</xdr:row>
      <xdr:rowOff>34925</xdr:rowOff>
    </xdr:to>
    <xdr:sp macro="" textlink="">
      <xdr:nvSpPr>
        <xdr:cNvPr id="326" name="楕円 325">
          <a:extLst>
            <a:ext uri="{FF2B5EF4-FFF2-40B4-BE49-F238E27FC236}">
              <a16:creationId xmlns:a16="http://schemas.microsoft.com/office/drawing/2014/main" id="{00000000-0008-0000-0400-000046010000}"/>
            </a:ext>
          </a:extLst>
        </xdr:cNvPr>
        <xdr:cNvSpPr/>
      </xdr:nvSpPr>
      <xdr:spPr>
        <a:xfrm>
          <a:off x="15621000" y="6448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45102</xdr:rowOff>
    </xdr:from>
    <xdr:ext cx="7366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5290800" y="62173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144780</xdr:rowOff>
    </xdr:from>
    <xdr:to>
      <xdr:col>74</xdr:col>
      <xdr:colOff>31750</xdr:colOff>
      <xdr:row>38</xdr:row>
      <xdr:rowOff>74930</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4732000" y="6488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59707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4401800" y="65748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38</xdr:row>
      <xdr:rowOff>24765</xdr:rowOff>
    </xdr:from>
    <xdr:to>
      <xdr:col>69</xdr:col>
      <xdr:colOff>142875</xdr:colOff>
      <xdr:row>38</xdr:row>
      <xdr:rowOff>126365</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3843000" y="6539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111142</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3512800" y="66262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38</xdr:row>
      <xdr:rowOff>7620</xdr:rowOff>
    </xdr:from>
    <xdr:to>
      <xdr:col>65</xdr:col>
      <xdr:colOff>53975</xdr:colOff>
      <xdr:row>38</xdr:row>
      <xdr:rowOff>109220</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2954000" y="6522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93997</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2623800" y="6609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年度は前年度から</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ポイント増加となり、全国・県・類似団体の平均を上回っている。主な要因として、防災拠点センター整備事業等の元金償還が始まったことから、経常一般公債費総額は</a:t>
          </a:r>
          <a:r>
            <a:rPr kumimoji="1" lang="en-US" altLang="ja-JP" sz="1300">
              <a:latin typeface="ＭＳ Ｐゴシック" panose="020B0600070205080204" pitchFamily="50" charset="-128"/>
              <a:ea typeface="ＭＳ Ｐゴシック" panose="020B0600070205080204" pitchFamily="50" charset="-128"/>
            </a:rPr>
            <a:t>4,187</a:t>
          </a:r>
          <a:r>
            <a:rPr kumimoji="1" lang="ja-JP" altLang="en-US" sz="1300">
              <a:latin typeface="ＭＳ Ｐゴシック" panose="020B0600070205080204" pitchFamily="50" charset="-128"/>
              <a:ea typeface="ＭＳ Ｐゴシック" panose="020B0600070205080204" pitchFamily="50" charset="-128"/>
            </a:rPr>
            <a:t>百万円（前年度比＋</a:t>
          </a:r>
          <a:r>
            <a:rPr kumimoji="1" lang="en-US" altLang="ja-JP" sz="1300">
              <a:latin typeface="ＭＳ Ｐゴシック" panose="020B0600070205080204" pitchFamily="50" charset="-128"/>
              <a:ea typeface="ＭＳ Ｐゴシック" panose="020B0600070205080204" pitchFamily="50" charset="-128"/>
            </a:rPr>
            <a:t>254</a:t>
          </a:r>
          <a:r>
            <a:rPr kumimoji="1" lang="ja-JP" altLang="en-US" sz="1300">
              <a:latin typeface="ＭＳ Ｐゴシック" panose="020B0600070205080204" pitchFamily="50" charset="-128"/>
              <a:ea typeface="ＭＳ Ｐゴシック" panose="020B0600070205080204" pitchFamily="50" charset="-128"/>
            </a:rPr>
            <a:t>百万円）となった。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今後も教育施設の整備事業が控えており、地方債残高の増加が見込まれるため、事業の峻別及び平準化を行い当該比率を悪化させないように努めていく。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5" name="テキスト ボックス 344">
          <a:extLst>
            <a:ext uri="{FF2B5EF4-FFF2-40B4-BE49-F238E27FC236}">
              <a16:creationId xmlns:a16="http://schemas.microsoft.com/office/drawing/2014/main" id="{00000000-0008-0000-0400-000059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6" name="直線コネクタ 345">
          <a:extLst>
            <a:ext uri="{FF2B5EF4-FFF2-40B4-BE49-F238E27FC236}">
              <a16:creationId xmlns:a16="http://schemas.microsoft.com/office/drawing/2014/main" id="{00000000-0008-0000-0400-00005A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82</xdr:row>
      <xdr:rowOff>29029</xdr:rowOff>
    </xdr:from>
    <xdr:to>
      <xdr:col>26</xdr:col>
      <xdr:colOff>184150</xdr:colOff>
      <xdr:row>82</xdr:row>
      <xdr:rowOff>29029</xdr:rowOff>
    </xdr:to>
    <xdr:cxnSp macro="">
      <xdr:nvCxnSpPr>
        <xdr:cNvPr id="348" name="直線コネクタ 347">
          <a:extLst>
            <a:ext uri="{FF2B5EF4-FFF2-40B4-BE49-F238E27FC236}">
              <a16:creationId xmlns:a16="http://schemas.microsoft.com/office/drawing/2014/main" id="{00000000-0008-0000-0400-00005C010000}"/>
            </a:ext>
          </a:extLst>
        </xdr:cNvPr>
        <xdr:cNvCxnSpPr/>
      </xdr:nvCxnSpPr>
      <xdr:spPr>
        <a:xfrm>
          <a:off x="762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58256</xdr:rowOff>
    </xdr:from>
    <xdr:ext cx="508000" cy="259045"/>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254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80</xdr:row>
      <xdr:rowOff>45357</xdr:rowOff>
    </xdr:from>
    <xdr:to>
      <xdr:col>26</xdr:col>
      <xdr:colOff>184150</xdr:colOff>
      <xdr:row>80</xdr:row>
      <xdr:rowOff>45357</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79</xdr:row>
      <xdr:rowOff>74584</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61686</xdr:rowOff>
    </xdr:from>
    <xdr:to>
      <xdr:col>26</xdr:col>
      <xdr:colOff>184150</xdr:colOff>
      <xdr:row>78</xdr:row>
      <xdr:rowOff>61686</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90913</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78014</xdr:rowOff>
    </xdr:from>
    <xdr:to>
      <xdr:col>26</xdr:col>
      <xdr:colOff>184150</xdr:colOff>
      <xdr:row>76</xdr:row>
      <xdr:rowOff>78014</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107241</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74</xdr:row>
      <xdr:rowOff>94343</xdr:rowOff>
    </xdr:from>
    <xdr:to>
      <xdr:col>26</xdr:col>
      <xdr:colOff>184150</xdr:colOff>
      <xdr:row>74</xdr:row>
      <xdr:rowOff>94343</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73</xdr:row>
      <xdr:rowOff>123570</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110672</xdr:rowOff>
    </xdr:from>
    <xdr:to>
      <xdr:col>26</xdr:col>
      <xdr:colOff>184150</xdr:colOff>
      <xdr:row>72</xdr:row>
      <xdr:rowOff>110672</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71</xdr:row>
      <xdr:rowOff>139899</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2" name="公債費グラフ枠">
          <a:extLst>
            <a:ext uri="{FF2B5EF4-FFF2-40B4-BE49-F238E27FC236}">
              <a16:creationId xmlns:a16="http://schemas.microsoft.com/office/drawing/2014/main" id="{00000000-0008-0000-0400-00006A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143328</xdr:rowOff>
    </xdr:from>
    <xdr:to>
      <xdr:col>24</xdr:col>
      <xdr:colOff>25400</xdr:colOff>
      <xdr:row>80</xdr:row>
      <xdr:rowOff>132443</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flipV="1">
          <a:off x="4826000" y="12487728"/>
          <a:ext cx="0" cy="13607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104520</xdr:rowOff>
    </xdr:from>
    <xdr:ext cx="762000" cy="259045"/>
    <xdr:sp macro="" textlink="">
      <xdr:nvSpPr>
        <xdr:cNvPr id="364" name="公債費最小値テキスト">
          <a:extLst>
            <a:ext uri="{FF2B5EF4-FFF2-40B4-BE49-F238E27FC236}">
              <a16:creationId xmlns:a16="http://schemas.microsoft.com/office/drawing/2014/main" id="{00000000-0008-0000-0400-00006C010000}"/>
            </a:ext>
          </a:extLst>
        </xdr:cNvPr>
        <xdr:cNvSpPr txBox="1"/>
      </xdr:nvSpPr>
      <xdr:spPr>
        <a:xfrm>
          <a:off x="4914900" y="13820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132443</xdr:rowOff>
    </xdr:from>
    <xdr:to>
      <xdr:col>24</xdr:col>
      <xdr:colOff>114300</xdr:colOff>
      <xdr:row>80</xdr:row>
      <xdr:rowOff>132443</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4737100" y="138484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58255</xdr:rowOff>
    </xdr:from>
    <xdr:ext cx="762000" cy="259045"/>
    <xdr:sp macro="" textlink="">
      <xdr:nvSpPr>
        <xdr:cNvPr id="366" name="公債費最大値テキスト">
          <a:extLst>
            <a:ext uri="{FF2B5EF4-FFF2-40B4-BE49-F238E27FC236}">
              <a16:creationId xmlns:a16="http://schemas.microsoft.com/office/drawing/2014/main" id="{00000000-0008-0000-0400-00006E010000}"/>
            </a:ext>
          </a:extLst>
        </xdr:cNvPr>
        <xdr:cNvSpPr txBox="1"/>
      </xdr:nvSpPr>
      <xdr:spPr>
        <a:xfrm>
          <a:off x="4914900" y="12231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143328</xdr:rowOff>
    </xdr:from>
    <xdr:to>
      <xdr:col>24</xdr:col>
      <xdr:colOff>114300</xdr:colOff>
      <xdr:row>72</xdr:row>
      <xdr:rowOff>143328</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4737100" y="12487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79</xdr:row>
      <xdr:rowOff>42636</xdr:rowOff>
    </xdr:from>
    <xdr:to>
      <xdr:col>24</xdr:col>
      <xdr:colOff>25400</xdr:colOff>
      <xdr:row>79</xdr:row>
      <xdr:rowOff>64407</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a:off x="3987800" y="13587186"/>
          <a:ext cx="838200" cy="21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76399</xdr:rowOff>
    </xdr:from>
    <xdr:ext cx="762000" cy="259045"/>
    <xdr:sp macro="" textlink="">
      <xdr:nvSpPr>
        <xdr:cNvPr id="369" name="公債費平均値テキスト">
          <a:extLst>
            <a:ext uri="{FF2B5EF4-FFF2-40B4-BE49-F238E27FC236}">
              <a16:creationId xmlns:a16="http://schemas.microsoft.com/office/drawing/2014/main" id="{00000000-0008-0000-0400-000071010000}"/>
            </a:ext>
          </a:extLst>
        </xdr:cNvPr>
        <xdr:cNvSpPr txBox="1"/>
      </xdr:nvSpPr>
      <xdr:spPr>
        <a:xfrm>
          <a:off x="4914900" y="129351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59871</xdr:rowOff>
    </xdr:from>
    <xdr:to>
      <xdr:col>24</xdr:col>
      <xdr:colOff>76200</xdr:colOff>
      <xdr:row>76</xdr:row>
      <xdr:rowOff>161471</xdr:rowOff>
    </xdr:to>
    <xdr:sp macro="" textlink="">
      <xdr:nvSpPr>
        <xdr:cNvPr id="370" name="フローチャート: 判断 369">
          <a:extLst>
            <a:ext uri="{FF2B5EF4-FFF2-40B4-BE49-F238E27FC236}">
              <a16:creationId xmlns:a16="http://schemas.microsoft.com/office/drawing/2014/main" id="{00000000-0008-0000-0400-000072010000}"/>
            </a:ext>
          </a:extLst>
        </xdr:cNvPr>
        <xdr:cNvSpPr/>
      </xdr:nvSpPr>
      <xdr:spPr>
        <a:xfrm>
          <a:off x="4775200" y="13090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78</xdr:row>
      <xdr:rowOff>39914</xdr:rowOff>
    </xdr:from>
    <xdr:to>
      <xdr:col>19</xdr:col>
      <xdr:colOff>187325</xdr:colOff>
      <xdr:row>79</xdr:row>
      <xdr:rowOff>42636</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3098800" y="13413014"/>
          <a:ext cx="889000" cy="174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48986</xdr:rowOff>
    </xdr:from>
    <xdr:to>
      <xdr:col>20</xdr:col>
      <xdr:colOff>38100</xdr:colOff>
      <xdr:row>76</xdr:row>
      <xdr:rowOff>150586</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3937000" y="13079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160762</xdr:rowOff>
    </xdr:from>
    <xdr:ext cx="7366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3606800" y="128480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78</xdr:row>
      <xdr:rowOff>39914</xdr:rowOff>
    </xdr:from>
    <xdr:to>
      <xdr:col>15</xdr:col>
      <xdr:colOff>98425</xdr:colOff>
      <xdr:row>79</xdr:row>
      <xdr:rowOff>42636</xdr:rowOff>
    </xdr:to>
    <xdr:cxnSp macro="">
      <xdr:nvCxnSpPr>
        <xdr:cNvPr id="374" name="直線コネクタ 373">
          <a:extLst>
            <a:ext uri="{FF2B5EF4-FFF2-40B4-BE49-F238E27FC236}">
              <a16:creationId xmlns:a16="http://schemas.microsoft.com/office/drawing/2014/main" id="{00000000-0008-0000-0400-000076010000}"/>
            </a:ext>
          </a:extLst>
        </xdr:cNvPr>
        <xdr:cNvCxnSpPr/>
      </xdr:nvCxnSpPr>
      <xdr:spPr>
        <a:xfrm flipV="1">
          <a:off x="2209800" y="13413014"/>
          <a:ext cx="889000" cy="174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48986</xdr:rowOff>
    </xdr:from>
    <xdr:to>
      <xdr:col>15</xdr:col>
      <xdr:colOff>149225</xdr:colOff>
      <xdr:row>76</xdr:row>
      <xdr:rowOff>150586</xdr:rowOff>
    </xdr:to>
    <xdr:sp macro="" textlink="">
      <xdr:nvSpPr>
        <xdr:cNvPr id="375" name="フローチャート: 判断 374">
          <a:extLst>
            <a:ext uri="{FF2B5EF4-FFF2-40B4-BE49-F238E27FC236}">
              <a16:creationId xmlns:a16="http://schemas.microsoft.com/office/drawing/2014/main" id="{00000000-0008-0000-0400-000077010000}"/>
            </a:ext>
          </a:extLst>
        </xdr:cNvPr>
        <xdr:cNvSpPr/>
      </xdr:nvSpPr>
      <xdr:spPr>
        <a:xfrm>
          <a:off x="3048000" y="13079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160762</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2717800" y="12848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79</xdr:row>
      <xdr:rowOff>42636</xdr:rowOff>
    </xdr:from>
    <xdr:to>
      <xdr:col>11</xdr:col>
      <xdr:colOff>9525</xdr:colOff>
      <xdr:row>79</xdr:row>
      <xdr:rowOff>107950</xdr:rowOff>
    </xdr:to>
    <xdr:cxnSp macro="">
      <xdr:nvCxnSpPr>
        <xdr:cNvPr id="377" name="直線コネクタ 376">
          <a:extLst>
            <a:ext uri="{FF2B5EF4-FFF2-40B4-BE49-F238E27FC236}">
              <a16:creationId xmlns:a16="http://schemas.microsoft.com/office/drawing/2014/main" id="{00000000-0008-0000-0400-000079010000}"/>
            </a:ext>
          </a:extLst>
        </xdr:cNvPr>
        <xdr:cNvCxnSpPr/>
      </xdr:nvCxnSpPr>
      <xdr:spPr>
        <a:xfrm flipV="1">
          <a:off x="1320800" y="13587186"/>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59871</xdr:rowOff>
    </xdr:from>
    <xdr:to>
      <xdr:col>11</xdr:col>
      <xdr:colOff>60325</xdr:colOff>
      <xdr:row>76</xdr:row>
      <xdr:rowOff>161471</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2159000" y="13090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199</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1828800" y="12858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70757</xdr:rowOff>
    </xdr:from>
    <xdr:to>
      <xdr:col>6</xdr:col>
      <xdr:colOff>171450</xdr:colOff>
      <xdr:row>77</xdr:row>
      <xdr:rowOff>907</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1270000" y="13100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11084</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939800" y="12869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79</xdr:row>
      <xdr:rowOff>13607</xdr:rowOff>
    </xdr:from>
    <xdr:to>
      <xdr:col>24</xdr:col>
      <xdr:colOff>76200</xdr:colOff>
      <xdr:row>79</xdr:row>
      <xdr:rowOff>115207</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4775200" y="13558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157134</xdr:rowOff>
    </xdr:from>
    <xdr:ext cx="762000" cy="259045"/>
    <xdr:sp macro="" textlink="">
      <xdr:nvSpPr>
        <xdr:cNvPr id="388" name="公債費該当値テキスト">
          <a:extLst>
            <a:ext uri="{FF2B5EF4-FFF2-40B4-BE49-F238E27FC236}">
              <a16:creationId xmlns:a16="http://schemas.microsoft.com/office/drawing/2014/main" id="{00000000-0008-0000-0400-000084010000}"/>
            </a:ext>
          </a:extLst>
        </xdr:cNvPr>
        <xdr:cNvSpPr txBox="1"/>
      </xdr:nvSpPr>
      <xdr:spPr>
        <a:xfrm>
          <a:off x="4914900" y="13530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78</xdr:row>
      <xdr:rowOff>163286</xdr:rowOff>
    </xdr:from>
    <xdr:to>
      <xdr:col>20</xdr:col>
      <xdr:colOff>38100</xdr:colOff>
      <xdr:row>79</xdr:row>
      <xdr:rowOff>93436</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3937000" y="13536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79</xdr:row>
      <xdr:rowOff>78213</xdr:rowOff>
    </xdr:from>
    <xdr:ext cx="7366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3606800" y="136227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160564</xdr:rowOff>
    </xdr:from>
    <xdr:to>
      <xdr:col>15</xdr:col>
      <xdr:colOff>149225</xdr:colOff>
      <xdr:row>78</xdr:row>
      <xdr:rowOff>90714</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3048000" y="13362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75491</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2717800" y="13448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78</xdr:row>
      <xdr:rowOff>163286</xdr:rowOff>
    </xdr:from>
    <xdr:to>
      <xdr:col>11</xdr:col>
      <xdr:colOff>60325</xdr:colOff>
      <xdr:row>79</xdr:row>
      <xdr:rowOff>93436</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2159000" y="13536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79</xdr:row>
      <xdr:rowOff>78213</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1828800" y="136227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79</xdr:row>
      <xdr:rowOff>57150</xdr:rowOff>
    </xdr:from>
    <xdr:to>
      <xdr:col>6</xdr:col>
      <xdr:colOff>171450</xdr:colOff>
      <xdr:row>79</xdr:row>
      <xdr:rowOff>158750</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1270000" y="1360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79</xdr:row>
      <xdr:rowOff>143527</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939800" y="1368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年度は前年度から</a:t>
          </a:r>
          <a:r>
            <a:rPr kumimoji="1" lang="en-US" altLang="ja-JP" sz="1300">
              <a:latin typeface="ＭＳ Ｐゴシック" panose="020B0600070205080204" pitchFamily="50" charset="-128"/>
              <a:ea typeface="ＭＳ Ｐゴシック" panose="020B0600070205080204" pitchFamily="50" charset="-128"/>
            </a:rPr>
            <a:t>4.3</a:t>
          </a:r>
          <a:r>
            <a:rPr kumimoji="1" lang="ja-JP" altLang="en-US" sz="1300">
              <a:latin typeface="ＭＳ Ｐゴシック" panose="020B0600070205080204" pitchFamily="50" charset="-128"/>
              <a:ea typeface="ＭＳ Ｐゴシック" panose="020B0600070205080204" pitchFamily="50" charset="-128"/>
            </a:rPr>
            <a:t>ポイント改善し、全国・県・類似団体の平均を下回っている。主な要因として、新型コロナウイルス感染症の影響による経常的な事業の中止等が挙げられる。しかしながら、経常一般財源の多くを普通交付税が占めている現状のため、歳入面では税収等の債権管理を徹底し財政基盤の強化に努める。歳出面では、事業担当部局がコスト意識を持ち、歳入規模に応じた歳出の見直しを行う必要がある。</a:t>
          </a:r>
        </a:p>
      </xdr:txBody>
    </xdr:sp>
    <xdr:clientData/>
  </xdr:twoCellAnchor>
  <xdr:oneCellAnchor>
    <xdr:from>
      <xdr:col>62</xdr:col>
      <xdr:colOff>6350</xdr:colOff>
      <xdr:row>69</xdr:row>
      <xdr:rowOff>107950</xdr:rowOff>
    </xdr:from>
    <xdr:ext cx="298543" cy="225703"/>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3" name="公債費以外グラフ枠">
          <a:extLst>
            <a:ext uri="{FF2B5EF4-FFF2-40B4-BE49-F238E27FC236}">
              <a16:creationId xmlns:a16="http://schemas.microsoft.com/office/drawing/2014/main" id="{00000000-0008-0000-0400-0000A7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12700</xdr:rowOff>
    </xdr:from>
    <xdr:to>
      <xdr:col>82</xdr:col>
      <xdr:colOff>107950</xdr:colOff>
      <xdr:row>82</xdr:row>
      <xdr:rowOff>43180</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flipV="1">
          <a:off x="16510000" y="12700000"/>
          <a:ext cx="0" cy="14020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82</xdr:row>
      <xdr:rowOff>15257</xdr:rowOff>
    </xdr:from>
    <xdr:ext cx="762000" cy="259045"/>
    <xdr:sp macro="" textlink="">
      <xdr:nvSpPr>
        <xdr:cNvPr id="425" name="公債費以外最小値テキスト">
          <a:extLst>
            <a:ext uri="{FF2B5EF4-FFF2-40B4-BE49-F238E27FC236}">
              <a16:creationId xmlns:a16="http://schemas.microsoft.com/office/drawing/2014/main" id="{00000000-0008-0000-0400-0000A9010000}"/>
            </a:ext>
          </a:extLst>
        </xdr:cNvPr>
        <xdr:cNvSpPr txBox="1"/>
      </xdr:nvSpPr>
      <xdr:spPr>
        <a:xfrm>
          <a:off x="16598900" y="14074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82</xdr:row>
      <xdr:rowOff>43180</xdr:rowOff>
    </xdr:from>
    <xdr:to>
      <xdr:col>82</xdr:col>
      <xdr:colOff>196850</xdr:colOff>
      <xdr:row>82</xdr:row>
      <xdr:rowOff>43180</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6421100" y="14102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99077</xdr:rowOff>
    </xdr:from>
    <xdr:ext cx="762000" cy="259045"/>
    <xdr:sp macro="" textlink="">
      <xdr:nvSpPr>
        <xdr:cNvPr id="427" name="公債費以外最大値テキスト">
          <a:extLst>
            <a:ext uri="{FF2B5EF4-FFF2-40B4-BE49-F238E27FC236}">
              <a16:creationId xmlns:a16="http://schemas.microsoft.com/office/drawing/2014/main" id="{00000000-0008-0000-0400-0000AB010000}"/>
            </a:ext>
          </a:extLst>
        </xdr:cNvPr>
        <xdr:cNvSpPr txBox="1"/>
      </xdr:nvSpPr>
      <xdr:spPr>
        <a:xfrm>
          <a:off x="16598900" y="1244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12700</xdr:rowOff>
    </xdr:from>
    <xdr:to>
      <xdr:col>82</xdr:col>
      <xdr:colOff>196850</xdr:colOff>
      <xdr:row>74</xdr:row>
      <xdr:rowOff>12700</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6421100" y="1270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27939</xdr:rowOff>
    </xdr:from>
    <xdr:to>
      <xdr:col>82</xdr:col>
      <xdr:colOff>107950</xdr:colOff>
      <xdr:row>78</xdr:row>
      <xdr:rowOff>12700</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flipV="1">
          <a:off x="15671800" y="13058139"/>
          <a:ext cx="838200" cy="327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13988</xdr:rowOff>
    </xdr:from>
    <xdr:ext cx="762000" cy="259045"/>
    <xdr:sp macro="" textlink="">
      <xdr:nvSpPr>
        <xdr:cNvPr id="430" name="公債費以外平均値テキスト">
          <a:extLst>
            <a:ext uri="{FF2B5EF4-FFF2-40B4-BE49-F238E27FC236}">
              <a16:creationId xmlns:a16="http://schemas.microsoft.com/office/drawing/2014/main" id="{00000000-0008-0000-0400-0000AE010000}"/>
            </a:ext>
          </a:extLst>
        </xdr:cNvPr>
        <xdr:cNvSpPr txBox="1"/>
      </xdr:nvSpPr>
      <xdr:spPr>
        <a:xfrm>
          <a:off x="16598900" y="132156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41911</xdr:rowOff>
    </xdr:from>
    <xdr:to>
      <xdr:col>82</xdr:col>
      <xdr:colOff>158750</xdr:colOff>
      <xdr:row>77</xdr:row>
      <xdr:rowOff>143511</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64592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12700</xdr:rowOff>
    </xdr:from>
    <xdr:to>
      <xdr:col>78</xdr:col>
      <xdr:colOff>69850</xdr:colOff>
      <xdr:row>79</xdr:row>
      <xdr:rowOff>46989</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flipV="1">
          <a:off x="14782800" y="13385800"/>
          <a:ext cx="889000" cy="2057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78</xdr:row>
      <xdr:rowOff>144780</xdr:rowOff>
    </xdr:from>
    <xdr:to>
      <xdr:col>78</xdr:col>
      <xdr:colOff>120650</xdr:colOff>
      <xdr:row>79</xdr:row>
      <xdr:rowOff>74930</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5621000" y="13517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59707</xdr:rowOff>
    </xdr:from>
    <xdr:ext cx="7366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5290800" y="136042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104139</xdr:rowOff>
    </xdr:from>
    <xdr:to>
      <xdr:col>73</xdr:col>
      <xdr:colOff>180975</xdr:colOff>
      <xdr:row>79</xdr:row>
      <xdr:rowOff>46989</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a:off x="13893800" y="13477239"/>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79</xdr:row>
      <xdr:rowOff>26670</xdr:rowOff>
    </xdr:from>
    <xdr:to>
      <xdr:col>74</xdr:col>
      <xdr:colOff>31750</xdr:colOff>
      <xdr:row>79</xdr:row>
      <xdr:rowOff>128270</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4732000" y="13571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113047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4401800" y="13657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27939</xdr:rowOff>
    </xdr:from>
    <xdr:to>
      <xdr:col>69</xdr:col>
      <xdr:colOff>92075</xdr:colOff>
      <xdr:row>78</xdr:row>
      <xdr:rowOff>104139</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a:off x="13004800" y="13401039"/>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78</xdr:row>
      <xdr:rowOff>144780</xdr:rowOff>
    </xdr:from>
    <xdr:to>
      <xdr:col>69</xdr:col>
      <xdr:colOff>142875</xdr:colOff>
      <xdr:row>79</xdr:row>
      <xdr:rowOff>74930</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3843000" y="13517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59707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3512800" y="13604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83820</xdr:rowOff>
    </xdr:from>
    <xdr:to>
      <xdr:col>65</xdr:col>
      <xdr:colOff>53975</xdr:colOff>
      <xdr:row>79</xdr:row>
      <xdr:rowOff>13970</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2954000" y="13456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170197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2623800" y="13543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148589</xdr:rowOff>
    </xdr:from>
    <xdr:to>
      <xdr:col>82</xdr:col>
      <xdr:colOff>158750</xdr:colOff>
      <xdr:row>76</xdr:row>
      <xdr:rowOff>78739</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6459200" y="13007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74</xdr:row>
      <xdr:rowOff>165117</xdr:rowOff>
    </xdr:from>
    <xdr:ext cx="762000" cy="259045"/>
    <xdr:sp macro="" textlink="">
      <xdr:nvSpPr>
        <xdr:cNvPr id="449" name="公債費以外該当値テキスト">
          <a:extLst>
            <a:ext uri="{FF2B5EF4-FFF2-40B4-BE49-F238E27FC236}">
              <a16:creationId xmlns:a16="http://schemas.microsoft.com/office/drawing/2014/main" id="{00000000-0008-0000-0400-0000C1010000}"/>
            </a:ext>
          </a:extLst>
        </xdr:cNvPr>
        <xdr:cNvSpPr txBox="1"/>
      </xdr:nvSpPr>
      <xdr:spPr>
        <a:xfrm>
          <a:off x="16598900" y="12852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133350</xdr:rowOff>
    </xdr:from>
    <xdr:to>
      <xdr:col>78</xdr:col>
      <xdr:colOff>120650</xdr:colOff>
      <xdr:row>78</xdr:row>
      <xdr:rowOff>63500</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5621000" y="1333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73677</xdr:rowOff>
    </xdr:from>
    <xdr:ext cx="7366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5290800" y="13103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167639</xdr:rowOff>
    </xdr:from>
    <xdr:to>
      <xdr:col>74</xdr:col>
      <xdr:colOff>31750</xdr:colOff>
      <xdr:row>79</xdr:row>
      <xdr:rowOff>97789</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4732000" y="13540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107966</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4401800" y="133096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53339</xdr:rowOff>
    </xdr:from>
    <xdr:to>
      <xdr:col>69</xdr:col>
      <xdr:colOff>142875</xdr:colOff>
      <xdr:row>78</xdr:row>
      <xdr:rowOff>154939</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3843000" y="13426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165116</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3512800" y="13195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148589</xdr:rowOff>
    </xdr:from>
    <xdr:to>
      <xdr:col>65</xdr:col>
      <xdr:colOff>53975</xdr:colOff>
      <xdr:row>78</xdr:row>
      <xdr:rowOff>78739</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2954000" y="13350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88916</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2623800" y="13119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熊本県宇城市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3</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21</xdr:row>
      <xdr:rowOff>3175</xdr:rowOff>
    </xdr:from>
    <xdr:to>
      <xdr:col>33</xdr:col>
      <xdr:colOff>114300</xdr:colOff>
      <xdr:row>21</xdr:row>
      <xdr:rowOff>3175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51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20</xdr:row>
      <xdr:rowOff>32402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509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19</xdr:row>
      <xdr:rowOff>60325</xdr:rowOff>
    </xdr:from>
    <xdr:to>
      <xdr:col>33</xdr:col>
      <xdr:colOff>114300</xdr:colOff>
      <xdr:row>19</xdr:row>
      <xdr:rowOff>60325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36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89552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22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117475</xdr:rowOff>
    </xdr:from>
    <xdr:to>
      <xdr:col>33</xdr:col>
      <xdr:colOff>114300</xdr:colOff>
      <xdr:row>17</xdr:row>
      <xdr:rowOff>117475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3079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146702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937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60325</xdr:rowOff>
    </xdr:from>
    <xdr:to>
      <xdr:col>33</xdr:col>
      <xdr:colOff>114300</xdr:colOff>
      <xdr:row>14</xdr:row>
      <xdr:rowOff>60325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508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89552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3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117475</xdr:rowOff>
    </xdr:from>
    <xdr:to>
      <xdr:col>33</xdr:col>
      <xdr:colOff>114300</xdr:colOff>
      <xdr:row>12</xdr:row>
      <xdr:rowOff>117475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222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146702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208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3175</xdr:rowOff>
    </xdr:from>
    <xdr:to>
      <xdr:col>33</xdr:col>
      <xdr:colOff>114300</xdr:colOff>
      <xdr:row>11</xdr:row>
      <xdr:rowOff>3175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936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32402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794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7" name="テキスト ボックス 46">
          <a:extLst>
            <a:ext uri="{FF2B5EF4-FFF2-40B4-BE49-F238E27FC236}">
              <a16:creationId xmlns:a16="http://schemas.microsoft.com/office/drawing/2014/main" id="{00000000-0008-0000-0500-00002F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8" name="人口1人当たり決算額の推移グラフ枠130">
          <a:extLst>
            <a:ext uri="{FF2B5EF4-FFF2-40B4-BE49-F238E27FC236}">
              <a16:creationId xmlns:a16="http://schemas.microsoft.com/office/drawing/2014/main" id="{00000000-0008-0000-0500-000030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121976</xdr:rowOff>
    </xdr:from>
    <xdr:to>
      <xdr:col>29</xdr:col>
      <xdr:colOff>127000</xdr:colOff>
      <xdr:row>19</xdr:row>
      <xdr:rowOff>168353</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flipV="1">
          <a:off x="5651500" y="2055551"/>
          <a:ext cx="0" cy="141797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140430</xdr:rowOff>
    </xdr:from>
    <xdr:ext cx="762000" cy="259045"/>
    <xdr:sp macro="" textlink="">
      <xdr:nvSpPr>
        <xdr:cNvPr id="50" name="人口1人当たり決算額の推移最小値テキスト130">
          <a:extLst>
            <a:ext uri="{FF2B5EF4-FFF2-40B4-BE49-F238E27FC236}">
              <a16:creationId xmlns:a16="http://schemas.microsoft.com/office/drawing/2014/main" id="{00000000-0008-0000-0500-000032000000}"/>
            </a:ext>
          </a:extLst>
        </xdr:cNvPr>
        <xdr:cNvSpPr txBox="1"/>
      </xdr:nvSpPr>
      <xdr:spPr>
        <a:xfrm>
          <a:off x="5740400" y="3445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52,439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168353</xdr:rowOff>
    </xdr:from>
    <xdr:to>
      <xdr:col>30</xdr:col>
      <xdr:colOff>25400</xdr:colOff>
      <xdr:row>19</xdr:row>
      <xdr:rowOff>168353</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347352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36903</xdr:rowOff>
    </xdr:from>
    <xdr:ext cx="762000" cy="259045"/>
    <xdr:sp macro="" textlink="">
      <xdr:nvSpPr>
        <xdr:cNvPr id="52" name="人口1人当たり決算額の推移最大値テキスト130">
          <a:extLst>
            <a:ext uri="{FF2B5EF4-FFF2-40B4-BE49-F238E27FC236}">
              <a16:creationId xmlns:a16="http://schemas.microsoft.com/office/drawing/2014/main" id="{00000000-0008-0000-0500-000034000000}"/>
            </a:ext>
          </a:extLst>
        </xdr:cNvPr>
        <xdr:cNvSpPr txBox="1"/>
      </xdr:nvSpPr>
      <xdr:spPr>
        <a:xfrm>
          <a:off x="5740400" y="17990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151,685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121976</xdr:rowOff>
    </xdr:from>
    <xdr:to>
      <xdr:col>30</xdr:col>
      <xdr:colOff>25400</xdr:colOff>
      <xdr:row>11</xdr:row>
      <xdr:rowOff>121976</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a:off x="5562600" y="205555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135077</xdr:rowOff>
    </xdr:from>
    <xdr:to>
      <xdr:col>29</xdr:col>
      <xdr:colOff>127000</xdr:colOff>
      <xdr:row>18</xdr:row>
      <xdr:rowOff>10690</xdr:rowOff>
    </xdr:to>
    <xdr:cxnSp macro="">
      <xdr:nvCxnSpPr>
        <xdr:cNvPr id="54" name="直線コネクタ 53">
          <a:extLst>
            <a:ext uri="{FF2B5EF4-FFF2-40B4-BE49-F238E27FC236}">
              <a16:creationId xmlns:a16="http://schemas.microsoft.com/office/drawing/2014/main" id="{00000000-0008-0000-0500-000036000000}"/>
            </a:ext>
          </a:extLst>
        </xdr:cNvPr>
        <xdr:cNvCxnSpPr/>
      </xdr:nvCxnSpPr>
      <xdr:spPr bwMode="auto">
        <a:xfrm>
          <a:off x="5003800" y="3097352"/>
          <a:ext cx="647700" cy="4706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67329</xdr:rowOff>
    </xdr:from>
    <xdr:ext cx="762000" cy="259045"/>
    <xdr:sp macro="" textlink="">
      <xdr:nvSpPr>
        <xdr:cNvPr id="55" name="人口1人当たり決算額の推移平均値テキスト130">
          <a:extLst>
            <a:ext uri="{FF2B5EF4-FFF2-40B4-BE49-F238E27FC236}">
              <a16:creationId xmlns:a16="http://schemas.microsoft.com/office/drawing/2014/main" id="{00000000-0008-0000-0500-000037000000}"/>
            </a:ext>
          </a:extLst>
        </xdr:cNvPr>
        <xdr:cNvSpPr txBox="1"/>
      </xdr:nvSpPr>
      <xdr:spPr>
        <a:xfrm>
          <a:off x="5740400" y="268670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50802</xdr:rowOff>
    </xdr:from>
    <xdr:to>
      <xdr:col>29</xdr:col>
      <xdr:colOff>177800</xdr:colOff>
      <xdr:row>16</xdr:row>
      <xdr:rowOff>152402</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5600700" y="284162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97358</xdr:rowOff>
    </xdr:from>
    <xdr:to>
      <xdr:col>26</xdr:col>
      <xdr:colOff>50800</xdr:colOff>
      <xdr:row>17</xdr:row>
      <xdr:rowOff>135077</xdr:rowOff>
    </xdr:to>
    <xdr:cxnSp macro="">
      <xdr:nvCxnSpPr>
        <xdr:cNvPr id="57" name="直線コネクタ 56">
          <a:extLst>
            <a:ext uri="{FF2B5EF4-FFF2-40B4-BE49-F238E27FC236}">
              <a16:creationId xmlns:a16="http://schemas.microsoft.com/office/drawing/2014/main" id="{00000000-0008-0000-0500-000039000000}"/>
            </a:ext>
          </a:extLst>
        </xdr:cNvPr>
        <xdr:cNvCxnSpPr/>
      </xdr:nvCxnSpPr>
      <xdr:spPr bwMode="auto">
        <a:xfrm>
          <a:off x="4305300" y="3059633"/>
          <a:ext cx="698500" cy="3771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147299</xdr:rowOff>
    </xdr:from>
    <xdr:to>
      <xdr:col>26</xdr:col>
      <xdr:colOff>101600</xdr:colOff>
      <xdr:row>17</xdr:row>
      <xdr:rowOff>77449</xdr:rowOff>
    </xdr:to>
    <xdr:sp macro="" textlink="">
      <xdr:nvSpPr>
        <xdr:cNvPr id="58" name="フローチャート: 判断 57">
          <a:extLst>
            <a:ext uri="{FF2B5EF4-FFF2-40B4-BE49-F238E27FC236}">
              <a16:creationId xmlns:a16="http://schemas.microsoft.com/office/drawing/2014/main" id="{00000000-0008-0000-0500-00003A000000}"/>
            </a:ext>
          </a:extLst>
        </xdr:cNvPr>
        <xdr:cNvSpPr/>
      </xdr:nvSpPr>
      <xdr:spPr bwMode="auto">
        <a:xfrm>
          <a:off x="4953000" y="293812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87626</xdr:rowOff>
    </xdr:from>
    <xdr:ext cx="736600" cy="259045"/>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4622800" y="27070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71941</xdr:rowOff>
    </xdr:from>
    <xdr:to>
      <xdr:col>22</xdr:col>
      <xdr:colOff>114300</xdr:colOff>
      <xdr:row>17</xdr:row>
      <xdr:rowOff>97358</xdr:rowOff>
    </xdr:to>
    <xdr:cxnSp macro="">
      <xdr:nvCxnSpPr>
        <xdr:cNvPr id="60" name="直線コネクタ 59">
          <a:extLst>
            <a:ext uri="{FF2B5EF4-FFF2-40B4-BE49-F238E27FC236}">
              <a16:creationId xmlns:a16="http://schemas.microsoft.com/office/drawing/2014/main" id="{00000000-0008-0000-0500-00003C000000}"/>
            </a:ext>
          </a:extLst>
        </xdr:cNvPr>
        <xdr:cNvCxnSpPr/>
      </xdr:nvCxnSpPr>
      <xdr:spPr bwMode="auto">
        <a:xfrm>
          <a:off x="3606800" y="3034216"/>
          <a:ext cx="698500" cy="2541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9725</xdr:rowOff>
    </xdr:from>
    <xdr:to>
      <xdr:col>22</xdr:col>
      <xdr:colOff>165100</xdr:colOff>
      <xdr:row>17</xdr:row>
      <xdr:rowOff>111325</xdr:rowOff>
    </xdr:to>
    <xdr:sp macro="" textlink="">
      <xdr:nvSpPr>
        <xdr:cNvPr id="61" name="フローチャート: 判断 60">
          <a:extLst>
            <a:ext uri="{FF2B5EF4-FFF2-40B4-BE49-F238E27FC236}">
              <a16:creationId xmlns:a16="http://schemas.microsoft.com/office/drawing/2014/main" id="{00000000-0008-0000-0500-00003D000000}"/>
            </a:ext>
          </a:extLst>
        </xdr:cNvPr>
        <xdr:cNvSpPr/>
      </xdr:nvSpPr>
      <xdr:spPr bwMode="auto">
        <a:xfrm>
          <a:off x="4254500" y="29720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121502</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3924300" y="274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71941</xdr:rowOff>
    </xdr:from>
    <xdr:to>
      <xdr:col>18</xdr:col>
      <xdr:colOff>177800</xdr:colOff>
      <xdr:row>17</xdr:row>
      <xdr:rowOff>79356</xdr:rowOff>
    </xdr:to>
    <xdr:cxnSp macro="">
      <xdr:nvCxnSpPr>
        <xdr:cNvPr id="63" name="直線コネクタ 62">
          <a:extLst>
            <a:ext uri="{FF2B5EF4-FFF2-40B4-BE49-F238E27FC236}">
              <a16:creationId xmlns:a16="http://schemas.microsoft.com/office/drawing/2014/main" id="{00000000-0008-0000-0500-00003F000000}"/>
            </a:ext>
          </a:extLst>
        </xdr:cNvPr>
        <xdr:cNvCxnSpPr/>
      </xdr:nvCxnSpPr>
      <xdr:spPr bwMode="auto">
        <a:xfrm flipV="1">
          <a:off x="2908300" y="3034216"/>
          <a:ext cx="698500" cy="741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25956</xdr:rowOff>
    </xdr:from>
    <xdr:to>
      <xdr:col>19</xdr:col>
      <xdr:colOff>38100</xdr:colOff>
      <xdr:row>17</xdr:row>
      <xdr:rowOff>127556</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3556000" y="298823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112333</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3225800" y="30746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25298</xdr:rowOff>
    </xdr:from>
    <xdr:to>
      <xdr:col>15</xdr:col>
      <xdr:colOff>101600</xdr:colOff>
      <xdr:row>17</xdr:row>
      <xdr:rowOff>126898</xdr:rowOff>
    </xdr:to>
    <xdr:sp macro="" textlink="">
      <xdr:nvSpPr>
        <xdr:cNvPr id="66" name="フローチャート: 判断 65">
          <a:extLst>
            <a:ext uri="{FF2B5EF4-FFF2-40B4-BE49-F238E27FC236}">
              <a16:creationId xmlns:a16="http://schemas.microsoft.com/office/drawing/2014/main" id="{00000000-0008-0000-0500-000042000000}"/>
            </a:ext>
          </a:extLst>
        </xdr:cNvPr>
        <xdr:cNvSpPr/>
      </xdr:nvSpPr>
      <xdr:spPr bwMode="auto">
        <a:xfrm>
          <a:off x="2857500" y="298757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137075</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2527300" y="27564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71" name="テキスト ボックス 70">
          <a:extLst>
            <a:ext uri="{FF2B5EF4-FFF2-40B4-BE49-F238E27FC236}">
              <a16:creationId xmlns:a16="http://schemas.microsoft.com/office/drawing/2014/main" id="{00000000-0008-0000-0500-000047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131340</xdr:rowOff>
    </xdr:from>
    <xdr:to>
      <xdr:col>29</xdr:col>
      <xdr:colOff>177800</xdr:colOff>
      <xdr:row>18</xdr:row>
      <xdr:rowOff>61490</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5600700" y="309361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103417</xdr:rowOff>
    </xdr:from>
    <xdr:ext cx="762000" cy="259045"/>
    <xdr:sp macro="" textlink="">
      <xdr:nvSpPr>
        <xdr:cNvPr id="74" name="人口1人当たり決算額の推移該当値テキスト130">
          <a:extLst>
            <a:ext uri="{FF2B5EF4-FFF2-40B4-BE49-F238E27FC236}">
              <a16:creationId xmlns:a16="http://schemas.microsoft.com/office/drawing/2014/main" id="{00000000-0008-0000-0500-00004A000000}"/>
            </a:ext>
          </a:extLst>
        </xdr:cNvPr>
        <xdr:cNvSpPr txBox="1"/>
      </xdr:nvSpPr>
      <xdr:spPr>
        <a:xfrm>
          <a:off x="5740400" y="3065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84277</xdr:rowOff>
    </xdr:from>
    <xdr:to>
      <xdr:col>26</xdr:col>
      <xdr:colOff>101600</xdr:colOff>
      <xdr:row>18</xdr:row>
      <xdr:rowOff>14427</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953000" y="304655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170654</xdr:rowOff>
    </xdr:from>
    <xdr:ext cx="7366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4622800" y="31329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46558</xdr:rowOff>
    </xdr:from>
    <xdr:to>
      <xdr:col>22</xdr:col>
      <xdr:colOff>165100</xdr:colOff>
      <xdr:row>17</xdr:row>
      <xdr:rowOff>148158</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4254500" y="300883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132935</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924300" y="30952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21141</xdr:rowOff>
    </xdr:from>
    <xdr:to>
      <xdr:col>19</xdr:col>
      <xdr:colOff>38100</xdr:colOff>
      <xdr:row>17</xdr:row>
      <xdr:rowOff>122741</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3556000" y="298341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132918</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3225800" y="27522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28556</xdr:rowOff>
    </xdr:from>
    <xdr:to>
      <xdr:col>15</xdr:col>
      <xdr:colOff>101600</xdr:colOff>
      <xdr:row>17</xdr:row>
      <xdr:rowOff>130156</xdr:rowOff>
    </xdr:to>
    <xdr:sp macro="" textlink="">
      <xdr:nvSpPr>
        <xdr:cNvPr id="81" name="楕円 80">
          <a:extLst>
            <a:ext uri="{FF2B5EF4-FFF2-40B4-BE49-F238E27FC236}">
              <a16:creationId xmlns:a16="http://schemas.microsoft.com/office/drawing/2014/main" id="{00000000-0008-0000-0500-000051000000}"/>
            </a:ext>
          </a:extLst>
        </xdr:cNvPr>
        <xdr:cNvSpPr/>
      </xdr:nvSpPr>
      <xdr:spPr bwMode="auto">
        <a:xfrm>
          <a:off x="2857500" y="299083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114933</xdr:rowOff>
    </xdr:from>
    <xdr:ext cx="762000" cy="259045"/>
    <xdr:sp macro="" textlink="">
      <xdr:nvSpPr>
        <xdr:cNvPr id="82" name="テキスト ボックス 81">
          <a:extLst>
            <a:ext uri="{FF2B5EF4-FFF2-40B4-BE49-F238E27FC236}">
              <a16:creationId xmlns:a16="http://schemas.microsoft.com/office/drawing/2014/main" id="{00000000-0008-0000-0500-000052000000}"/>
            </a:ext>
          </a:extLst>
        </xdr:cNvPr>
        <xdr:cNvSpPr txBox="1"/>
      </xdr:nvSpPr>
      <xdr:spPr>
        <a:xfrm>
          <a:off x="2527300" y="30772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4" name="角丸四角形 83">
          <a:extLst>
            <a:ext uri="{FF2B5EF4-FFF2-40B4-BE49-F238E27FC236}">
              <a16:creationId xmlns:a16="http://schemas.microsoft.com/office/drawing/2014/main" id="{00000000-0008-0000-0500-000054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6" name="正方形/長方形 85">
          <a:extLst>
            <a:ext uri="{FF2B5EF4-FFF2-40B4-BE49-F238E27FC236}">
              <a16:creationId xmlns:a16="http://schemas.microsoft.com/office/drawing/2014/main" id="{00000000-0008-0000-0500-000056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7" name="正方形/長方形 86">
          <a:extLst>
            <a:ext uri="{FF2B5EF4-FFF2-40B4-BE49-F238E27FC236}">
              <a16:creationId xmlns:a16="http://schemas.microsoft.com/office/drawing/2014/main" id="{00000000-0008-0000-0500-000057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91" name="直線コネクタ 90">
          <a:extLst>
            <a:ext uri="{FF2B5EF4-FFF2-40B4-BE49-F238E27FC236}">
              <a16:creationId xmlns:a16="http://schemas.microsoft.com/office/drawing/2014/main" id="{00000000-0008-0000-0500-00005B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3" name="楕円 92">
          <a:extLst>
            <a:ext uri="{FF2B5EF4-FFF2-40B4-BE49-F238E27FC236}">
              <a16:creationId xmlns:a16="http://schemas.microsoft.com/office/drawing/2014/main" id="{00000000-0008-0000-0500-00005D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4" name="フローチャート: 判断 93">
          <a:extLst>
            <a:ext uri="{FF2B5EF4-FFF2-40B4-BE49-F238E27FC236}">
              <a16:creationId xmlns:a16="http://schemas.microsoft.com/office/drawing/2014/main" id="{00000000-0008-0000-0500-00005E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5" name="正方形/長方形 94">
          <a:extLst>
            <a:ext uri="{FF2B5EF4-FFF2-40B4-BE49-F238E27FC236}">
              <a16:creationId xmlns:a16="http://schemas.microsoft.com/office/drawing/2014/main" id="{00000000-0008-0000-0500-00005F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38</xdr:row>
      <xdr:rowOff>1105</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159657</xdr:rowOff>
    </xdr:from>
    <xdr:to>
      <xdr:col>33</xdr:col>
      <xdr:colOff>114300</xdr:colOff>
      <xdr:row>37</xdr:row>
      <xdr:rowOff>159657</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5" name="テキスト ボックス 104">
          <a:extLst>
            <a:ext uri="{FF2B5EF4-FFF2-40B4-BE49-F238E27FC236}">
              <a16:creationId xmlns:a16="http://schemas.microsoft.com/office/drawing/2014/main" id="{00000000-0008-0000-0500-000069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7" name="テキスト ボックス 106">
          <a:extLst>
            <a:ext uri="{FF2B5EF4-FFF2-40B4-BE49-F238E27FC236}">
              <a16:creationId xmlns:a16="http://schemas.microsoft.com/office/drawing/2014/main" id="{00000000-0008-0000-0500-00006B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9" name="テキスト ボックス 108">
          <a:extLst>
            <a:ext uri="{FF2B5EF4-FFF2-40B4-BE49-F238E27FC236}">
              <a16:creationId xmlns:a16="http://schemas.microsoft.com/office/drawing/2014/main" id="{00000000-0008-0000-0500-00006D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11" name="テキスト ボックス 110">
          <a:extLst>
            <a:ext uri="{FF2B5EF4-FFF2-40B4-BE49-F238E27FC236}">
              <a16:creationId xmlns:a16="http://schemas.microsoft.com/office/drawing/2014/main" id="{00000000-0008-0000-0500-00006F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12" name="人口1人当たり決算額の推移グラフ枠445">
          <a:extLst>
            <a:ext uri="{FF2B5EF4-FFF2-40B4-BE49-F238E27FC236}">
              <a16:creationId xmlns:a16="http://schemas.microsoft.com/office/drawing/2014/main" id="{00000000-0008-0000-0500-000070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146202</xdr:rowOff>
    </xdr:from>
    <xdr:to>
      <xdr:col>29</xdr:col>
      <xdr:colOff>127000</xdr:colOff>
      <xdr:row>38</xdr:row>
      <xdr:rowOff>100581</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flipV="1">
          <a:off x="5651500" y="6070752"/>
          <a:ext cx="0" cy="149742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72658</xdr:rowOff>
    </xdr:from>
    <xdr:ext cx="762000" cy="259045"/>
    <xdr:sp macro="" textlink="">
      <xdr:nvSpPr>
        <xdr:cNvPr id="114" name="人口1人当たり決算額の推移最小値テキスト445">
          <a:extLst>
            <a:ext uri="{FF2B5EF4-FFF2-40B4-BE49-F238E27FC236}">
              <a16:creationId xmlns:a16="http://schemas.microsoft.com/office/drawing/2014/main" id="{00000000-0008-0000-0500-000072000000}"/>
            </a:ext>
          </a:extLst>
        </xdr:cNvPr>
        <xdr:cNvSpPr txBox="1"/>
      </xdr:nvSpPr>
      <xdr:spPr>
        <a:xfrm>
          <a:off x="5740400" y="75402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100581</xdr:rowOff>
    </xdr:from>
    <xdr:to>
      <xdr:col>30</xdr:col>
      <xdr:colOff>25400</xdr:colOff>
      <xdr:row>38</xdr:row>
      <xdr:rowOff>100581</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a:off x="5562600" y="756818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61129</xdr:rowOff>
    </xdr:from>
    <xdr:ext cx="762000" cy="259045"/>
    <xdr:sp macro="" textlink="">
      <xdr:nvSpPr>
        <xdr:cNvPr id="116" name="人口1人当たり決算額の推移最大値テキスト445">
          <a:extLst>
            <a:ext uri="{FF2B5EF4-FFF2-40B4-BE49-F238E27FC236}">
              <a16:creationId xmlns:a16="http://schemas.microsoft.com/office/drawing/2014/main" id="{00000000-0008-0000-0500-000074000000}"/>
            </a:ext>
          </a:extLst>
        </xdr:cNvPr>
        <xdr:cNvSpPr txBox="1"/>
      </xdr:nvSpPr>
      <xdr:spPr>
        <a:xfrm>
          <a:off x="5740400" y="5814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47,162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146202</xdr:rowOff>
    </xdr:from>
    <xdr:to>
      <xdr:col>30</xdr:col>
      <xdr:colOff>25400</xdr:colOff>
      <xdr:row>33</xdr:row>
      <xdr:rowOff>146202</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a:off x="5562600" y="607075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120566</xdr:rowOff>
    </xdr:from>
    <xdr:to>
      <xdr:col>29</xdr:col>
      <xdr:colOff>127000</xdr:colOff>
      <xdr:row>35</xdr:row>
      <xdr:rowOff>222653</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flipV="1">
          <a:off x="5003800" y="6730916"/>
          <a:ext cx="647700" cy="10208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237133</xdr:rowOff>
    </xdr:from>
    <xdr:ext cx="762000" cy="259045"/>
    <xdr:sp macro="" textlink="">
      <xdr:nvSpPr>
        <xdr:cNvPr id="119" name="人口1人当たり決算額の推移平均値テキスト445">
          <a:extLst>
            <a:ext uri="{FF2B5EF4-FFF2-40B4-BE49-F238E27FC236}">
              <a16:creationId xmlns:a16="http://schemas.microsoft.com/office/drawing/2014/main" id="{00000000-0008-0000-0500-000077000000}"/>
            </a:ext>
          </a:extLst>
        </xdr:cNvPr>
        <xdr:cNvSpPr txBox="1"/>
      </xdr:nvSpPr>
      <xdr:spPr>
        <a:xfrm>
          <a:off x="5740400" y="684748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265056</xdr:rowOff>
    </xdr:from>
    <xdr:to>
      <xdr:col>29</xdr:col>
      <xdr:colOff>177800</xdr:colOff>
      <xdr:row>36</xdr:row>
      <xdr:rowOff>23756</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5600700" y="68754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222653</xdr:rowOff>
    </xdr:from>
    <xdr:to>
      <xdr:col>26</xdr:col>
      <xdr:colOff>50800</xdr:colOff>
      <xdr:row>36</xdr:row>
      <xdr:rowOff>126380</xdr:rowOff>
    </xdr:to>
    <xdr:cxnSp macro="">
      <xdr:nvCxnSpPr>
        <xdr:cNvPr id="121" name="直線コネクタ 120">
          <a:extLst>
            <a:ext uri="{FF2B5EF4-FFF2-40B4-BE49-F238E27FC236}">
              <a16:creationId xmlns:a16="http://schemas.microsoft.com/office/drawing/2014/main" id="{00000000-0008-0000-0500-000079000000}"/>
            </a:ext>
          </a:extLst>
        </xdr:cNvPr>
        <xdr:cNvCxnSpPr/>
      </xdr:nvCxnSpPr>
      <xdr:spPr bwMode="auto">
        <a:xfrm flipV="1">
          <a:off x="4305300" y="6833003"/>
          <a:ext cx="698500" cy="24662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35085</xdr:rowOff>
    </xdr:from>
    <xdr:to>
      <xdr:col>26</xdr:col>
      <xdr:colOff>101600</xdr:colOff>
      <xdr:row>36</xdr:row>
      <xdr:rowOff>136685</xdr:rowOff>
    </xdr:to>
    <xdr:sp macro="" textlink="">
      <xdr:nvSpPr>
        <xdr:cNvPr id="122" name="フローチャート: 判断 121">
          <a:extLst>
            <a:ext uri="{FF2B5EF4-FFF2-40B4-BE49-F238E27FC236}">
              <a16:creationId xmlns:a16="http://schemas.microsoft.com/office/drawing/2014/main" id="{00000000-0008-0000-0500-00007A000000}"/>
            </a:ext>
          </a:extLst>
        </xdr:cNvPr>
        <xdr:cNvSpPr/>
      </xdr:nvSpPr>
      <xdr:spPr bwMode="auto">
        <a:xfrm>
          <a:off x="4953000" y="698833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121462</xdr:rowOff>
    </xdr:from>
    <xdr:ext cx="7366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4622800" y="70747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288620</xdr:rowOff>
    </xdr:from>
    <xdr:to>
      <xdr:col>22</xdr:col>
      <xdr:colOff>114300</xdr:colOff>
      <xdr:row>36</xdr:row>
      <xdr:rowOff>126380</xdr:rowOff>
    </xdr:to>
    <xdr:cxnSp macro="">
      <xdr:nvCxnSpPr>
        <xdr:cNvPr id="124" name="直線コネクタ 123">
          <a:extLst>
            <a:ext uri="{FF2B5EF4-FFF2-40B4-BE49-F238E27FC236}">
              <a16:creationId xmlns:a16="http://schemas.microsoft.com/office/drawing/2014/main" id="{00000000-0008-0000-0500-00007C000000}"/>
            </a:ext>
          </a:extLst>
        </xdr:cNvPr>
        <xdr:cNvCxnSpPr/>
      </xdr:nvCxnSpPr>
      <xdr:spPr bwMode="auto">
        <a:xfrm>
          <a:off x="3606800" y="6898970"/>
          <a:ext cx="698500" cy="18066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29794</xdr:rowOff>
    </xdr:from>
    <xdr:to>
      <xdr:col>22</xdr:col>
      <xdr:colOff>165100</xdr:colOff>
      <xdr:row>36</xdr:row>
      <xdr:rowOff>131394</xdr:rowOff>
    </xdr:to>
    <xdr:sp macro="" textlink="">
      <xdr:nvSpPr>
        <xdr:cNvPr id="125" name="フローチャート: 判断 124">
          <a:extLst>
            <a:ext uri="{FF2B5EF4-FFF2-40B4-BE49-F238E27FC236}">
              <a16:creationId xmlns:a16="http://schemas.microsoft.com/office/drawing/2014/main" id="{00000000-0008-0000-0500-00007D000000}"/>
            </a:ext>
          </a:extLst>
        </xdr:cNvPr>
        <xdr:cNvSpPr/>
      </xdr:nvSpPr>
      <xdr:spPr bwMode="auto">
        <a:xfrm>
          <a:off x="4254500" y="69830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141571</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3924300" y="6751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197800</xdr:rowOff>
    </xdr:from>
    <xdr:to>
      <xdr:col>18</xdr:col>
      <xdr:colOff>177800</xdr:colOff>
      <xdr:row>35</xdr:row>
      <xdr:rowOff>288620</xdr:rowOff>
    </xdr:to>
    <xdr:cxnSp macro="">
      <xdr:nvCxnSpPr>
        <xdr:cNvPr id="127" name="直線コネクタ 126">
          <a:extLst>
            <a:ext uri="{FF2B5EF4-FFF2-40B4-BE49-F238E27FC236}">
              <a16:creationId xmlns:a16="http://schemas.microsoft.com/office/drawing/2014/main" id="{00000000-0008-0000-0500-00007F000000}"/>
            </a:ext>
          </a:extLst>
        </xdr:cNvPr>
        <xdr:cNvCxnSpPr/>
      </xdr:nvCxnSpPr>
      <xdr:spPr bwMode="auto">
        <a:xfrm>
          <a:off x="2908300" y="6808150"/>
          <a:ext cx="698500" cy="9082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44033</xdr:rowOff>
    </xdr:from>
    <xdr:to>
      <xdr:col>19</xdr:col>
      <xdr:colOff>38100</xdr:colOff>
      <xdr:row>36</xdr:row>
      <xdr:rowOff>145633</xdr:rowOff>
    </xdr:to>
    <xdr:sp macro="" textlink="">
      <xdr:nvSpPr>
        <xdr:cNvPr id="128" name="フローチャート: 判断 127">
          <a:extLst>
            <a:ext uri="{FF2B5EF4-FFF2-40B4-BE49-F238E27FC236}">
              <a16:creationId xmlns:a16="http://schemas.microsoft.com/office/drawing/2014/main" id="{00000000-0008-0000-0500-000080000000}"/>
            </a:ext>
          </a:extLst>
        </xdr:cNvPr>
        <xdr:cNvSpPr/>
      </xdr:nvSpPr>
      <xdr:spPr bwMode="auto">
        <a:xfrm>
          <a:off x="3556000" y="699728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130410</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3225800" y="7083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9743</xdr:rowOff>
    </xdr:from>
    <xdr:to>
      <xdr:col>15</xdr:col>
      <xdr:colOff>101600</xdr:colOff>
      <xdr:row>36</xdr:row>
      <xdr:rowOff>111343</xdr:rowOff>
    </xdr:to>
    <xdr:sp macro="" textlink="">
      <xdr:nvSpPr>
        <xdr:cNvPr id="130" name="フローチャート: 判断 129">
          <a:extLst>
            <a:ext uri="{FF2B5EF4-FFF2-40B4-BE49-F238E27FC236}">
              <a16:creationId xmlns:a16="http://schemas.microsoft.com/office/drawing/2014/main" id="{00000000-0008-0000-0500-000082000000}"/>
            </a:ext>
          </a:extLst>
        </xdr:cNvPr>
        <xdr:cNvSpPr/>
      </xdr:nvSpPr>
      <xdr:spPr bwMode="auto">
        <a:xfrm>
          <a:off x="2857500" y="696299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96120</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2527300" y="70493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69766</xdr:rowOff>
    </xdr:from>
    <xdr:to>
      <xdr:col>29</xdr:col>
      <xdr:colOff>177800</xdr:colOff>
      <xdr:row>35</xdr:row>
      <xdr:rowOff>171366</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5600700" y="668011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257743</xdr:rowOff>
    </xdr:from>
    <xdr:ext cx="762000" cy="259045"/>
    <xdr:sp macro="" textlink="">
      <xdr:nvSpPr>
        <xdr:cNvPr id="138" name="人口1人当たり決算額の推移該当値テキスト445">
          <a:extLst>
            <a:ext uri="{FF2B5EF4-FFF2-40B4-BE49-F238E27FC236}">
              <a16:creationId xmlns:a16="http://schemas.microsoft.com/office/drawing/2014/main" id="{00000000-0008-0000-0500-00008A000000}"/>
            </a:ext>
          </a:extLst>
        </xdr:cNvPr>
        <xdr:cNvSpPr txBox="1"/>
      </xdr:nvSpPr>
      <xdr:spPr>
        <a:xfrm>
          <a:off x="5740400" y="6525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171853</xdr:rowOff>
    </xdr:from>
    <xdr:to>
      <xdr:col>26</xdr:col>
      <xdr:colOff>101600</xdr:colOff>
      <xdr:row>35</xdr:row>
      <xdr:rowOff>273453</xdr:rowOff>
    </xdr:to>
    <xdr:sp macro="" textlink="">
      <xdr:nvSpPr>
        <xdr:cNvPr id="139" name="楕円 138">
          <a:extLst>
            <a:ext uri="{FF2B5EF4-FFF2-40B4-BE49-F238E27FC236}">
              <a16:creationId xmlns:a16="http://schemas.microsoft.com/office/drawing/2014/main" id="{00000000-0008-0000-0500-00008B000000}"/>
            </a:ext>
          </a:extLst>
        </xdr:cNvPr>
        <xdr:cNvSpPr/>
      </xdr:nvSpPr>
      <xdr:spPr bwMode="auto">
        <a:xfrm>
          <a:off x="4953000" y="678220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283630</xdr:rowOff>
    </xdr:from>
    <xdr:ext cx="736600" cy="259045"/>
    <xdr:sp macro="" textlink="">
      <xdr:nvSpPr>
        <xdr:cNvPr id="140" name="テキスト ボックス 139">
          <a:extLst>
            <a:ext uri="{FF2B5EF4-FFF2-40B4-BE49-F238E27FC236}">
              <a16:creationId xmlns:a16="http://schemas.microsoft.com/office/drawing/2014/main" id="{00000000-0008-0000-0500-00008C000000}"/>
            </a:ext>
          </a:extLst>
        </xdr:cNvPr>
        <xdr:cNvSpPr txBox="1"/>
      </xdr:nvSpPr>
      <xdr:spPr>
        <a:xfrm>
          <a:off x="4622800" y="655108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75580</xdr:rowOff>
    </xdr:from>
    <xdr:to>
      <xdr:col>22</xdr:col>
      <xdr:colOff>165100</xdr:colOff>
      <xdr:row>37</xdr:row>
      <xdr:rowOff>5730</xdr:rowOff>
    </xdr:to>
    <xdr:sp macro="" textlink="">
      <xdr:nvSpPr>
        <xdr:cNvPr id="141" name="楕円 140">
          <a:extLst>
            <a:ext uri="{FF2B5EF4-FFF2-40B4-BE49-F238E27FC236}">
              <a16:creationId xmlns:a16="http://schemas.microsoft.com/office/drawing/2014/main" id="{00000000-0008-0000-0500-00008D000000}"/>
            </a:ext>
          </a:extLst>
        </xdr:cNvPr>
        <xdr:cNvSpPr/>
      </xdr:nvSpPr>
      <xdr:spPr bwMode="auto">
        <a:xfrm>
          <a:off x="4254500" y="702883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161957</xdr:rowOff>
    </xdr:from>
    <xdr:ext cx="762000" cy="259045"/>
    <xdr:sp macro="" textlink="">
      <xdr:nvSpPr>
        <xdr:cNvPr id="142" name="テキスト ボックス 141">
          <a:extLst>
            <a:ext uri="{FF2B5EF4-FFF2-40B4-BE49-F238E27FC236}">
              <a16:creationId xmlns:a16="http://schemas.microsoft.com/office/drawing/2014/main" id="{00000000-0008-0000-0500-00008E000000}"/>
            </a:ext>
          </a:extLst>
        </xdr:cNvPr>
        <xdr:cNvSpPr txBox="1"/>
      </xdr:nvSpPr>
      <xdr:spPr>
        <a:xfrm>
          <a:off x="3924300" y="7115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237820</xdr:rowOff>
    </xdr:from>
    <xdr:to>
      <xdr:col>19</xdr:col>
      <xdr:colOff>38100</xdr:colOff>
      <xdr:row>35</xdr:row>
      <xdr:rowOff>339420</xdr:rowOff>
    </xdr:to>
    <xdr:sp macro="" textlink="">
      <xdr:nvSpPr>
        <xdr:cNvPr id="143" name="楕円 142">
          <a:extLst>
            <a:ext uri="{FF2B5EF4-FFF2-40B4-BE49-F238E27FC236}">
              <a16:creationId xmlns:a16="http://schemas.microsoft.com/office/drawing/2014/main" id="{00000000-0008-0000-0500-00008F000000}"/>
            </a:ext>
          </a:extLst>
        </xdr:cNvPr>
        <xdr:cNvSpPr/>
      </xdr:nvSpPr>
      <xdr:spPr bwMode="auto">
        <a:xfrm>
          <a:off x="3556000" y="684817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6697</xdr:rowOff>
    </xdr:from>
    <xdr:ext cx="762000" cy="259045"/>
    <xdr:sp macro="" textlink="">
      <xdr:nvSpPr>
        <xdr:cNvPr id="144" name="テキスト ボックス 143">
          <a:extLst>
            <a:ext uri="{FF2B5EF4-FFF2-40B4-BE49-F238E27FC236}">
              <a16:creationId xmlns:a16="http://schemas.microsoft.com/office/drawing/2014/main" id="{00000000-0008-0000-0500-000090000000}"/>
            </a:ext>
          </a:extLst>
        </xdr:cNvPr>
        <xdr:cNvSpPr txBox="1"/>
      </xdr:nvSpPr>
      <xdr:spPr>
        <a:xfrm>
          <a:off x="3225800" y="6617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147000</xdr:rowOff>
    </xdr:from>
    <xdr:to>
      <xdr:col>15</xdr:col>
      <xdr:colOff>101600</xdr:colOff>
      <xdr:row>35</xdr:row>
      <xdr:rowOff>248600</xdr:rowOff>
    </xdr:to>
    <xdr:sp macro="" textlink="">
      <xdr:nvSpPr>
        <xdr:cNvPr id="145" name="楕円 144">
          <a:extLst>
            <a:ext uri="{FF2B5EF4-FFF2-40B4-BE49-F238E27FC236}">
              <a16:creationId xmlns:a16="http://schemas.microsoft.com/office/drawing/2014/main" id="{00000000-0008-0000-0500-000091000000}"/>
            </a:ext>
          </a:extLst>
        </xdr:cNvPr>
        <xdr:cNvSpPr/>
      </xdr:nvSpPr>
      <xdr:spPr bwMode="auto">
        <a:xfrm>
          <a:off x="2857500" y="675735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258777</xdr:rowOff>
    </xdr:from>
    <xdr:ext cx="762000" cy="259045"/>
    <xdr:sp macro="" textlink="">
      <xdr:nvSpPr>
        <xdr:cNvPr id="146" name="テキスト ボックス 145">
          <a:extLst>
            <a:ext uri="{FF2B5EF4-FFF2-40B4-BE49-F238E27FC236}">
              <a16:creationId xmlns:a16="http://schemas.microsoft.com/office/drawing/2014/main" id="{00000000-0008-0000-0500-000092000000}"/>
            </a:ext>
          </a:extLst>
        </xdr:cNvPr>
        <xdr:cNvSpPr txBox="1"/>
      </xdr:nvSpPr>
      <xdr:spPr>
        <a:xfrm>
          <a:off x="2527300" y="6526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熊本県宇城市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57,981
57,432
188.61
37,608,565
36,440,534
878,043
18,333,181
42,782,318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9.1
22.9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97,495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52222</xdr:rowOff>
    </xdr:from>
    <xdr:to>
      <xdr:col>24</xdr:col>
      <xdr:colOff>62865</xdr:colOff>
      <xdr:row>37</xdr:row>
      <xdr:rowOff>125692</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195722"/>
          <a:ext cx="1270" cy="1273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129519</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473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50,603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125692</xdr:rowOff>
    </xdr:from>
    <xdr:to>
      <xdr:col>24</xdr:col>
      <xdr:colOff>152400</xdr:colOff>
      <xdr:row>37</xdr:row>
      <xdr:rowOff>125692</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4693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170349</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49709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150,888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52222</xdr:rowOff>
    </xdr:from>
    <xdr:to>
      <xdr:col>24</xdr:col>
      <xdr:colOff>152400</xdr:colOff>
      <xdr:row>30</xdr:row>
      <xdr:rowOff>52222</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1957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14567</xdr:rowOff>
    </xdr:from>
    <xdr:to>
      <xdr:col>24</xdr:col>
      <xdr:colOff>63500</xdr:colOff>
      <xdr:row>36</xdr:row>
      <xdr:rowOff>40703</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a:off x="3797300" y="6186767"/>
          <a:ext cx="838200" cy="261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166387</xdr:rowOff>
    </xdr:from>
    <xdr:ext cx="534377"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582423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143510</xdr:rowOff>
    </xdr:from>
    <xdr:to>
      <xdr:col>24</xdr:col>
      <xdr:colOff>114300</xdr:colOff>
      <xdr:row>35</xdr:row>
      <xdr:rowOff>73660</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5972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14567</xdr:rowOff>
    </xdr:from>
    <xdr:to>
      <xdr:col>19</xdr:col>
      <xdr:colOff>177800</xdr:colOff>
      <xdr:row>36</xdr:row>
      <xdr:rowOff>21247</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908300" y="6186767"/>
          <a:ext cx="889000" cy="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29235</xdr:rowOff>
    </xdr:from>
    <xdr:to>
      <xdr:col>20</xdr:col>
      <xdr:colOff>38100</xdr:colOff>
      <xdr:row>35</xdr:row>
      <xdr:rowOff>130835</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029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33</xdr:row>
      <xdr:rowOff>147362</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58052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11036</xdr:rowOff>
    </xdr:from>
    <xdr:to>
      <xdr:col>15</xdr:col>
      <xdr:colOff>50800</xdr:colOff>
      <xdr:row>36</xdr:row>
      <xdr:rowOff>21247</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a:off x="2019300" y="6183236"/>
          <a:ext cx="889000" cy="102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131864</xdr:rowOff>
    </xdr:from>
    <xdr:to>
      <xdr:col>15</xdr:col>
      <xdr:colOff>101600</xdr:colOff>
      <xdr:row>36</xdr:row>
      <xdr:rowOff>62014</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132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78541</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5907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1270</xdr:rowOff>
    </xdr:from>
    <xdr:to>
      <xdr:col>10</xdr:col>
      <xdr:colOff>114300</xdr:colOff>
      <xdr:row>36</xdr:row>
      <xdr:rowOff>11036</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a:off x="1130300" y="6173470"/>
          <a:ext cx="889000" cy="9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135230</xdr:rowOff>
    </xdr:from>
    <xdr:to>
      <xdr:col>10</xdr:col>
      <xdr:colOff>165100</xdr:colOff>
      <xdr:row>36</xdr:row>
      <xdr:rowOff>65380</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13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56507</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6228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135534</xdr:rowOff>
    </xdr:from>
    <xdr:to>
      <xdr:col>6</xdr:col>
      <xdr:colOff>38100</xdr:colOff>
      <xdr:row>36</xdr:row>
      <xdr:rowOff>65684</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136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56811</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2290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161353</xdr:rowOff>
    </xdr:from>
    <xdr:to>
      <xdr:col>24</xdr:col>
      <xdr:colOff>114300</xdr:colOff>
      <xdr:row>36</xdr:row>
      <xdr:rowOff>91503</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6162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139780</xdr:rowOff>
    </xdr:from>
    <xdr:ext cx="534377"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6140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135217</xdr:rowOff>
    </xdr:from>
    <xdr:to>
      <xdr:col>20</xdr:col>
      <xdr:colOff>38100</xdr:colOff>
      <xdr:row>36</xdr:row>
      <xdr:rowOff>65367</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6135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56494</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6228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141897</xdr:rowOff>
    </xdr:from>
    <xdr:to>
      <xdr:col>15</xdr:col>
      <xdr:colOff>101600</xdr:colOff>
      <xdr:row>36</xdr:row>
      <xdr:rowOff>72047</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142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63174</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6235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131686</xdr:rowOff>
    </xdr:from>
    <xdr:to>
      <xdr:col>10</xdr:col>
      <xdr:colOff>165100</xdr:colOff>
      <xdr:row>36</xdr:row>
      <xdr:rowOff>61836</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132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78363</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5907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121920</xdr:rowOff>
    </xdr:from>
    <xdr:to>
      <xdr:col>6</xdr:col>
      <xdr:colOff>38100</xdr:colOff>
      <xdr:row>36</xdr:row>
      <xdr:rowOff>52070</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122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68597</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5897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84,053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a:extLst>
            <a:ext uri="{FF2B5EF4-FFF2-40B4-BE49-F238E27FC236}">
              <a16:creationId xmlns:a16="http://schemas.microsoft.com/office/drawing/2014/main" id="{00000000-0008-0000-0600-000073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56637</xdr:rowOff>
    </xdr:from>
    <xdr:to>
      <xdr:col>24</xdr:col>
      <xdr:colOff>62865</xdr:colOff>
      <xdr:row>58</xdr:row>
      <xdr:rowOff>67332</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flipV="1">
          <a:off x="4633595" y="8800587"/>
          <a:ext cx="1270" cy="12108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71159</xdr:rowOff>
    </xdr:from>
    <xdr:ext cx="534377" cy="259045"/>
    <xdr:sp macro="" textlink="">
      <xdr:nvSpPr>
        <xdr:cNvPr id="117" name="物件費最小値テキスト">
          <a:extLst>
            <a:ext uri="{FF2B5EF4-FFF2-40B4-BE49-F238E27FC236}">
              <a16:creationId xmlns:a16="http://schemas.microsoft.com/office/drawing/2014/main" id="{00000000-0008-0000-0600-000075000000}"/>
            </a:ext>
          </a:extLst>
        </xdr:cNvPr>
        <xdr:cNvSpPr txBox="1"/>
      </xdr:nvSpPr>
      <xdr:spPr>
        <a:xfrm>
          <a:off x="4686300" y="10015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52,432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67332</xdr:rowOff>
    </xdr:from>
    <xdr:to>
      <xdr:col>24</xdr:col>
      <xdr:colOff>152400</xdr:colOff>
      <xdr:row>58</xdr:row>
      <xdr:rowOff>67332</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10011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3314</xdr:rowOff>
    </xdr:from>
    <xdr:ext cx="599010" cy="259045"/>
    <xdr:sp macro="" textlink="">
      <xdr:nvSpPr>
        <xdr:cNvPr id="119" name="物件費最大値テキスト">
          <a:extLst>
            <a:ext uri="{FF2B5EF4-FFF2-40B4-BE49-F238E27FC236}">
              <a16:creationId xmlns:a16="http://schemas.microsoft.com/office/drawing/2014/main" id="{00000000-0008-0000-0600-000077000000}"/>
            </a:ext>
          </a:extLst>
        </xdr:cNvPr>
        <xdr:cNvSpPr txBox="1"/>
      </xdr:nvSpPr>
      <xdr:spPr>
        <a:xfrm>
          <a:off x="4686300" y="85758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126,587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56637</xdr:rowOff>
    </xdr:from>
    <xdr:to>
      <xdr:col>24</xdr:col>
      <xdr:colOff>152400</xdr:colOff>
      <xdr:row>51</xdr:row>
      <xdr:rowOff>56637</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4546600" y="88005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54</xdr:row>
      <xdr:rowOff>39932</xdr:rowOff>
    </xdr:from>
    <xdr:to>
      <xdr:col>24</xdr:col>
      <xdr:colOff>63500</xdr:colOff>
      <xdr:row>56</xdr:row>
      <xdr:rowOff>151669</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a:off x="3797300" y="9298232"/>
          <a:ext cx="838200" cy="4546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82761</xdr:rowOff>
    </xdr:from>
    <xdr:ext cx="534377" cy="259045"/>
    <xdr:sp macro="" textlink="">
      <xdr:nvSpPr>
        <xdr:cNvPr id="122" name="物件費平均値テキスト">
          <a:extLst>
            <a:ext uri="{FF2B5EF4-FFF2-40B4-BE49-F238E27FC236}">
              <a16:creationId xmlns:a16="http://schemas.microsoft.com/office/drawing/2014/main" id="{00000000-0008-0000-0600-00007A000000}"/>
            </a:ext>
          </a:extLst>
        </xdr:cNvPr>
        <xdr:cNvSpPr txBox="1"/>
      </xdr:nvSpPr>
      <xdr:spPr>
        <a:xfrm>
          <a:off x="4686300" y="934106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59884</xdr:rowOff>
    </xdr:from>
    <xdr:to>
      <xdr:col>24</xdr:col>
      <xdr:colOff>114300</xdr:colOff>
      <xdr:row>55</xdr:row>
      <xdr:rowOff>161484</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4584700" y="9489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54</xdr:row>
      <xdr:rowOff>39932</xdr:rowOff>
    </xdr:from>
    <xdr:to>
      <xdr:col>19</xdr:col>
      <xdr:colOff>177800</xdr:colOff>
      <xdr:row>58</xdr:row>
      <xdr:rowOff>13986</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908300" y="9298232"/>
          <a:ext cx="889000" cy="6598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49450</xdr:rowOff>
    </xdr:from>
    <xdr:to>
      <xdr:col>20</xdr:col>
      <xdr:colOff>38100</xdr:colOff>
      <xdr:row>56</xdr:row>
      <xdr:rowOff>151050</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3746500" y="9650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142177</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3530111" y="9743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13986</xdr:rowOff>
    </xdr:from>
    <xdr:to>
      <xdr:col>15</xdr:col>
      <xdr:colOff>50800</xdr:colOff>
      <xdr:row>59</xdr:row>
      <xdr:rowOff>3487</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2019300" y="9958086"/>
          <a:ext cx="889000" cy="1609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96901</xdr:rowOff>
    </xdr:from>
    <xdr:to>
      <xdr:col>15</xdr:col>
      <xdr:colOff>101600</xdr:colOff>
      <xdr:row>57</xdr:row>
      <xdr:rowOff>27051</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2857500" y="9698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43578</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2641111" y="9473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51</xdr:row>
      <xdr:rowOff>116219</xdr:rowOff>
    </xdr:from>
    <xdr:to>
      <xdr:col>10</xdr:col>
      <xdr:colOff>114300</xdr:colOff>
      <xdr:row>59</xdr:row>
      <xdr:rowOff>3487</xdr:rowOff>
    </xdr:to>
    <xdr:cxnSp macro="">
      <xdr:nvCxnSpPr>
        <xdr:cNvPr id="130" name="直線コネクタ 129">
          <a:extLst>
            <a:ext uri="{FF2B5EF4-FFF2-40B4-BE49-F238E27FC236}">
              <a16:creationId xmlns:a16="http://schemas.microsoft.com/office/drawing/2014/main" id="{00000000-0008-0000-0600-000082000000}"/>
            </a:ext>
          </a:extLst>
        </xdr:cNvPr>
        <xdr:cNvCxnSpPr/>
      </xdr:nvCxnSpPr>
      <xdr:spPr>
        <a:xfrm>
          <a:off x="1130300" y="8860169"/>
          <a:ext cx="889000" cy="1258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171310</xdr:rowOff>
    </xdr:from>
    <xdr:to>
      <xdr:col>10</xdr:col>
      <xdr:colOff>165100</xdr:colOff>
      <xdr:row>57</xdr:row>
      <xdr:rowOff>101460</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968500" y="9772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117987</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1752111" y="9547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25349</xdr:rowOff>
    </xdr:from>
    <xdr:to>
      <xdr:col>6</xdr:col>
      <xdr:colOff>38100</xdr:colOff>
      <xdr:row>57</xdr:row>
      <xdr:rowOff>126949</xdr:rowOff>
    </xdr:to>
    <xdr:sp macro="" textlink="">
      <xdr:nvSpPr>
        <xdr:cNvPr id="133" name="フローチャート: 判断 132">
          <a:extLst>
            <a:ext uri="{FF2B5EF4-FFF2-40B4-BE49-F238E27FC236}">
              <a16:creationId xmlns:a16="http://schemas.microsoft.com/office/drawing/2014/main" id="{00000000-0008-0000-0600-000085000000}"/>
            </a:ext>
          </a:extLst>
        </xdr:cNvPr>
        <xdr:cNvSpPr/>
      </xdr:nvSpPr>
      <xdr:spPr>
        <a:xfrm>
          <a:off x="1079500" y="9797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118076</xdr:rowOff>
    </xdr:from>
    <xdr:ext cx="534377"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863111" y="9890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100869</xdr:rowOff>
    </xdr:from>
    <xdr:to>
      <xdr:col>24</xdr:col>
      <xdr:colOff>114300</xdr:colOff>
      <xdr:row>57</xdr:row>
      <xdr:rowOff>31019</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4584700" y="9702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79296</xdr:rowOff>
    </xdr:from>
    <xdr:ext cx="534377" cy="259045"/>
    <xdr:sp macro="" textlink="">
      <xdr:nvSpPr>
        <xdr:cNvPr id="141" name="物件費該当値テキスト">
          <a:extLst>
            <a:ext uri="{FF2B5EF4-FFF2-40B4-BE49-F238E27FC236}">
              <a16:creationId xmlns:a16="http://schemas.microsoft.com/office/drawing/2014/main" id="{00000000-0008-0000-0600-00008D000000}"/>
            </a:ext>
          </a:extLst>
        </xdr:cNvPr>
        <xdr:cNvSpPr txBox="1"/>
      </xdr:nvSpPr>
      <xdr:spPr>
        <a:xfrm>
          <a:off x="4686300" y="9680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53</xdr:row>
      <xdr:rowOff>160582</xdr:rowOff>
    </xdr:from>
    <xdr:to>
      <xdr:col>20</xdr:col>
      <xdr:colOff>38100</xdr:colOff>
      <xdr:row>54</xdr:row>
      <xdr:rowOff>90732</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3746500" y="9247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52</xdr:row>
      <xdr:rowOff>107259</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3530111" y="9022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134636</xdr:rowOff>
    </xdr:from>
    <xdr:to>
      <xdr:col>15</xdr:col>
      <xdr:colOff>101600</xdr:colOff>
      <xdr:row>58</xdr:row>
      <xdr:rowOff>64786</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2857500" y="9907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55913</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2641111" y="10000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124137</xdr:rowOff>
    </xdr:from>
    <xdr:to>
      <xdr:col>10</xdr:col>
      <xdr:colOff>165100</xdr:colOff>
      <xdr:row>59</xdr:row>
      <xdr:rowOff>54287</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968500" y="10068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59</xdr:row>
      <xdr:rowOff>45414</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1752111" y="10160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51</xdr:row>
      <xdr:rowOff>65419</xdr:rowOff>
    </xdr:from>
    <xdr:to>
      <xdr:col>6</xdr:col>
      <xdr:colOff>38100</xdr:colOff>
      <xdr:row>51</xdr:row>
      <xdr:rowOff>167019</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1079500" y="8809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50</xdr:row>
      <xdr:rowOff>12096</xdr:rowOff>
    </xdr:from>
    <xdr:ext cx="599010"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830795" y="85845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1" name="テキスト ボックス 170">
          <a:extLst>
            <a:ext uri="{FF2B5EF4-FFF2-40B4-BE49-F238E27FC236}">
              <a16:creationId xmlns:a16="http://schemas.microsoft.com/office/drawing/2014/main" id="{00000000-0008-0000-0600-0000AB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維持補修費グラフ枠">
          <a:extLst>
            <a:ext uri="{FF2B5EF4-FFF2-40B4-BE49-F238E27FC236}">
              <a16:creationId xmlns:a16="http://schemas.microsoft.com/office/drawing/2014/main" id="{00000000-0008-0000-06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36220</xdr:rowOff>
    </xdr:from>
    <xdr:to>
      <xdr:col>24</xdr:col>
      <xdr:colOff>62865</xdr:colOff>
      <xdr:row>79</xdr:row>
      <xdr:rowOff>4941</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flipV="1">
          <a:off x="4633595" y="12209170"/>
          <a:ext cx="1270" cy="13403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8768</xdr:rowOff>
    </xdr:from>
    <xdr:ext cx="469744" cy="259045"/>
    <xdr:sp macro="" textlink="">
      <xdr:nvSpPr>
        <xdr:cNvPr id="174" name="維持補修費最小値テキスト">
          <a:extLst>
            <a:ext uri="{FF2B5EF4-FFF2-40B4-BE49-F238E27FC236}">
              <a16:creationId xmlns:a16="http://schemas.microsoft.com/office/drawing/2014/main" id="{00000000-0008-0000-0600-0000AE000000}"/>
            </a:ext>
          </a:extLst>
        </xdr:cNvPr>
        <xdr:cNvSpPr txBox="1"/>
      </xdr:nvSpPr>
      <xdr:spPr>
        <a:xfrm>
          <a:off x="4686300" y="135533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4941</xdr:rowOff>
    </xdr:from>
    <xdr:to>
      <xdr:col>24</xdr:col>
      <xdr:colOff>152400</xdr:colOff>
      <xdr:row>79</xdr:row>
      <xdr:rowOff>4941</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35494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154347</xdr:rowOff>
    </xdr:from>
    <xdr:ext cx="534377" cy="259045"/>
    <xdr:sp macro="" textlink="">
      <xdr:nvSpPr>
        <xdr:cNvPr id="176" name="維持補修費最大値テキスト">
          <a:extLst>
            <a:ext uri="{FF2B5EF4-FFF2-40B4-BE49-F238E27FC236}">
              <a16:creationId xmlns:a16="http://schemas.microsoft.com/office/drawing/2014/main" id="{00000000-0008-0000-0600-0000B0000000}"/>
            </a:ext>
          </a:extLst>
        </xdr:cNvPr>
        <xdr:cNvSpPr txBox="1"/>
      </xdr:nvSpPr>
      <xdr:spPr>
        <a:xfrm>
          <a:off x="4686300" y="11984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36,216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36220</xdr:rowOff>
    </xdr:from>
    <xdr:to>
      <xdr:col>24</xdr:col>
      <xdr:colOff>152400</xdr:colOff>
      <xdr:row>71</xdr:row>
      <xdr:rowOff>36220</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4546600" y="12209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54547</xdr:rowOff>
    </xdr:from>
    <xdr:to>
      <xdr:col>24</xdr:col>
      <xdr:colOff>63500</xdr:colOff>
      <xdr:row>78</xdr:row>
      <xdr:rowOff>63081</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3797300" y="13427647"/>
          <a:ext cx="838200" cy="8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7535</xdr:rowOff>
    </xdr:from>
    <xdr:ext cx="469744" cy="259045"/>
    <xdr:sp macro="" textlink="">
      <xdr:nvSpPr>
        <xdr:cNvPr id="179" name="維持補修費平均値テキスト">
          <a:extLst>
            <a:ext uri="{FF2B5EF4-FFF2-40B4-BE49-F238E27FC236}">
              <a16:creationId xmlns:a16="http://schemas.microsoft.com/office/drawing/2014/main" id="{00000000-0008-0000-0600-0000B3000000}"/>
            </a:ext>
          </a:extLst>
        </xdr:cNvPr>
        <xdr:cNvSpPr txBox="1"/>
      </xdr:nvSpPr>
      <xdr:spPr>
        <a:xfrm>
          <a:off x="4686300" y="1303773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156108</xdr:rowOff>
    </xdr:from>
    <xdr:to>
      <xdr:col>24</xdr:col>
      <xdr:colOff>114300</xdr:colOff>
      <xdr:row>77</xdr:row>
      <xdr:rowOff>86258</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4584700" y="13186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95008</xdr:rowOff>
    </xdr:from>
    <xdr:to>
      <xdr:col>19</xdr:col>
      <xdr:colOff>177800</xdr:colOff>
      <xdr:row>78</xdr:row>
      <xdr:rowOff>54547</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a:off x="2908300" y="13296658"/>
          <a:ext cx="889000" cy="1309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33007</xdr:rowOff>
    </xdr:from>
    <xdr:to>
      <xdr:col>20</xdr:col>
      <xdr:colOff>38100</xdr:colOff>
      <xdr:row>77</xdr:row>
      <xdr:rowOff>134607</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3746500" y="13234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151134</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3562428" y="13009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95008</xdr:rowOff>
    </xdr:from>
    <xdr:to>
      <xdr:col>15</xdr:col>
      <xdr:colOff>50800</xdr:colOff>
      <xdr:row>77</xdr:row>
      <xdr:rowOff>110553</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flipV="1">
          <a:off x="2019300" y="13296658"/>
          <a:ext cx="889000" cy="15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107798</xdr:rowOff>
    </xdr:from>
    <xdr:to>
      <xdr:col>15</xdr:col>
      <xdr:colOff>101600</xdr:colOff>
      <xdr:row>78</xdr:row>
      <xdr:rowOff>37948</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2857500" y="13309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29075</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2673428" y="134021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71729</xdr:rowOff>
    </xdr:from>
    <xdr:to>
      <xdr:col>10</xdr:col>
      <xdr:colOff>114300</xdr:colOff>
      <xdr:row>77</xdr:row>
      <xdr:rowOff>110553</xdr:rowOff>
    </xdr:to>
    <xdr:cxnSp macro="">
      <xdr:nvCxnSpPr>
        <xdr:cNvPr id="187" name="直線コネクタ 186">
          <a:extLst>
            <a:ext uri="{FF2B5EF4-FFF2-40B4-BE49-F238E27FC236}">
              <a16:creationId xmlns:a16="http://schemas.microsoft.com/office/drawing/2014/main" id="{00000000-0008-0000-0600-0000BB000000}"/>
            </a:ext>
          </a:extLst>
        </xdr:cNvPr>
        <xdr:cNvCxnSpPr/>
      </xdr:nvCxnSpPr>
      <xdr:spPr>
        <a:xfrm>
          <a:off x="1130300" y="13273379"/>
          <a:ext cx="889000" cy="388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70459</xdr:rowOff>
    </xdr:from>
    <xdr:to>
      <xdr:col>10</xdr:col>
      <xdr:colOff>165100</xdr:colOff>
      <xdr:row>78</xdr:row>
      <xdr:rowOff>609</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968500" y="13272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163186</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784428" y="133648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31674</xdr:rowOff>
    </xdr:from>
    <xdr:to>
      <xdr:col>6</xdr:col>
      <xdr:colOff>38100</xdr:colOff>
      <xdr:row>77</xdr:row>
      <xdr:rowOff>133274</xdr:rowOff>
    </xdr:to>
    <xdr:sp macro="" textlink="">
      <xdr:nvSpPr>
        <xdr:cNvPr id="190" name="フローチャート: 判断 189">
          <a:extLst>
            <a:ext uri="{FF2B5EF4-FFF2-40B4-BE49-F238E27FC236}">
              <a16:creationId xmlns:a16="http://schemas.microsoft.com/office/drawing/2014/main" id="{00000000-0008-0000-0600-0000BE000000}"/>
            </a:ext>
          </a:extLst>
        </xdr:cNvPr>
        <xdr:cNvSpPr/>
      </xdr:nvSpPr>
      <xdr:spPr>
        <a:xfrm>
          <a:off x="1079500" y="13233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124401</xdr:rowOff>
    </xdr:from>
    <xdr:ext cx="469744"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895428" y="13326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12281</xdr:rowOff>
    </xdr:from>
    <xdr:to>
      <xdr:col>24</xdr:col>
      <xdr:colOff>114300</xdr:colOff>
      <xdr:row>78</xdr:row>
      <xdr:rowOff>113881</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4584700" y="13385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98658</xdr:rowOff>
    </xdr:from>
    <xdr:ext cx="469744" cy="259045"/>
    <xdr:sp macro="" textlink="">
      <xdr:nvSpPr>
        <xdr:cNvPr id="198" name="維持補修費該当値テキスト">
          <a:extLst>
            <a:ext uri="{FF2B5EF4-FFF2-40B4-BE49-F238E27FC236}">
              <a16:creationId xmlns:a16="http://schemas.microsoft.com/office/drawing/2014/main" id="{00000000-0008-0000-0600-0000C6000000}"/>
            </a:ext>
          </a:extLst>
        </xdr:cNvPr>
        <xdr:cNvSpPr txBox="1"/>
      </xdr:nvSpPr>
      <xdr:spPr>
        <a:xfrm>
          <a:off x="4686300" y="133003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3747</xdr:rowOff>
    </xdr:from>
    <xdr:to>
      <xdr:col>20</xdr:col>
      <xdr:colOff>38100</xdr:colOff>
      <xdr:row>78</xdr:row>
      <xdr:rowOff>105347</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3746500" y="13376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96474</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3562428" y="134695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44208</xdr:rowOff>
    </xdr:from>
    <xdr:to>
      <xdr:col>15</xdr:col>
      <xdr:colOff>101600</xdr:colOff>
      <xdr:row>77</xdr:row>
      <xdr:rowOff>145808</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2857500" y="13245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162335</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2673428" y="130210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59753</xdr:rowOff>
    </xdr:from>
    <xdr:to>
      <xdr:col>10</xdr:col>
      <xdr:colOff>165100</xdr:colOff>
      <xdr:row>77</xdr:row>
      <xdr:rowOff>161353</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968500" y="13261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6430</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1784428" y="130366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20929</xdr:rowOff>
    </xdr:from>
    <xdr:to>
      <xdr:col>6</xdr:col>
      <xdr:colOff>38100</xdr:colOff>
      <xdr:row>77</xdr:row>
      <xdr:rowOff>122529</xdr:rowOff>
    </xdr:to>
    <xdr:sp macro="" textlink="">
      <xdr:nvSpPr>
        <xdr:cNvPr id="205" name="楕円 204">
          <a:extLst>
            <a:ext uri="{FF2B5EF4-FFF2-40B4-BE49-F238E27FC236}">
              <a16:creationId xmlns:a16="http://schemas.microsoft.com/office/drawing/2014/main" id="{00000000-0008-0000-0600-0000CD000000}"/>
            </a:ext>
          </a:extLst>
        </xdr:cNvPr>
        <xdr:cNvSpPr/>
      </xdr:nvSpPr>
      <xdr:spPr>
        <a:xfrm>
          <a:off x="1079500" y="13222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139056</xdr:rowOff>
    </xdr:from>
    <xdr:ext cx="469744" cy="259045"/>
    <xdr:sp macro="" textlink="">
      <xdr:nvSpPr>
        <xdr:cNvPr id="206" name="テキスト ボックス 205">
          <a:extLst>
            <a:ext uri="{FF2B5EF4-FFF2-40B4-BE49-F238E27FC236}">
              <a16:creationId xmlns:a16="http://schemas.microsoft.com/office/drawing/2014/main" id="{00000000-0008-0000-0600-0000CE000000}"/>
            </a:ext>
          </a:extLst>
        </xdr:cNvPr>
        <xdr:cNvSpPr txBox="1"/>
      </xdr:nvSpPr>
      <xdr:spPr>
        <a:xfrm>
          <a:off x="895428" y="129978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a:extLst>
            <a:ext uri="{FF2B5EF4-FFF2-40B4-BE49-F238E27FC236}">
              <a16:creationId xmlns:a16="http://schemas.microsoft.com/office/drawing/2014/main" id="{00000000-0008-0000-0600-0000E7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扶助費グラフ枠">
          <a:extLst>
            <a:ext uri="{FF2B5EF4-FFF2-40B4-BE49-F238E27FC236}">
              <a16:creationId xmlns:a16="http://schemas.microsoft.com/office/drawing/2014/main" id="{00000000-0008-0000-0600-0000E8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72797</xdr:rowOff>
    </xdr:from>
    <xdr:to>
      <xdr:col>24</xdr:col>
      <xdr:colOff>62865</xdr:colOff>
      <xdr:row>98</xdr:row>
      <xdr:rowOff>85544</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4633595" y="15503297"/>
          <a:ext cx="1270" cy="13843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89371</xdr:rowOff>
    </xdr:from>
    <xdr:ext cx="534377" cy="259045"/>
    <xdr:sp macro="" textlink="">
      <xdr:nvSpPr>
        <xdr:cNvPr id="234" name="扶助費最小値テキスト">
          <a:extLst>
            <a:ext uri="{FF2B5EF4-FFF2-40B4-BE49-F238E27FC236}">
              <a16:creationId xmlns:a16="http://schemas.microsoft.com/office/drawing/2014/main" id="{00000000-0008-0000-0600-0000EA000000}"/>
            </a:ext>
          </a:extLst>
        </xdr:cNvPr>
        <xdr:cNvSpPr txBox="1"/>
      </xdr:nvSpPr>
      <xdr:spPr>
        <a:xfrm>
          <a:off x="4686300" y="16891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76,975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85544</xdr:rowOff>
    </xdr:from>
    <xdr:to>
      <xdr:col>24</xdr:col>
      <xdr:colOff>152400</xdr:colOff>
      <xdr:row>98</xdr:row>
      <xdr:rowOff>85544</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4546600" y="168876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19474</xdr:rowOff>
    </xdr:from>
    <xdr:ext cx="599010" cy="259045"/>
    <xdr:sp macro="" textlink="">
      <xdr:nvSpPr>
        <xdr:cNvPr id="236" name="扶助費最大値テキスト">
          <a:extLst>
            <a:ext uri="{FF2B5EF4-FFF2-40B4-BE49-F238E27FC236}">
              <a16:creationId xmlns:a16="http://schemas.microsoft.com/office/drawing/2014/main" id="{00000000-0008-0000-0600-0000EC000000}"/>
            </a:ext>
          </a:extLst>
        </xdr:cNvPr>
        <xdr:cNvSpPr txBox="1"/>
      </xdr:nvSpPr>
      <xdr:spPr>
        <a:xfrm>
          <a:off x="4686300" y="152785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204,146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72797</xdr:rowOff>
    </xdr:from>
    <xdr:to>
      <xdr:col>24</xdr:col>
      <xdr:colOff>152400</xdr:colOff>
      <xdr:row>90</xdr:row>
      <xdr:rowOff>72797</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a:off x="4546600" y="155032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93</xdr:row>
      <xdr:rowOff>118506</xdr:rowOff>
    </xdr:from>
    <xdr:to>
      <xdr:col>24</xdr:col>
      <xdr:colOff>63500</xdr:colOff>
      <xdr:row>95</xdr:row>
      <xdr:rowOff>99118</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flipV="1">
          <a:off x="3797300" y="16063356"/>
          <a:ext cx="838200" cy="3235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17994</xdr:rowOff>
    </xdr:from>
    <xdr:ext cx="599010" cy="259045"/>
    <xdr:sp macro="" textlink="">
      <xdr:nvSpPr>
        <xdr:cNvPr id="239" name="扶助費平均値テキスト">
          <a:extLst>
            <a:ext uri="{FF2B5EF4-FFF2-40B4-BE49-F238E27FC236}">
              <a16:creationId xmlns:a16="http://schemas.microsoft.com/office/drawing/2014/main" id="{00000000-0008-0000-0600-0000EF000000}"/>
            </a:ext>
          </a:extLst>
        </xdr:cNvPr>
        <xdr:cNvSpPr txBox="1"/>
      </xdr:nvSpPr>
      <xdr:spPr>
        <a:xfrm>
          <a:off x="4686300" y="1630574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39567</xdr:rowOff>
    </xdr:from>
    <xdr:to>
      <xdr:col>24</xdr:col>
      <xdr:colOff>114300</xdr:colOff>
      <xdr:row>95</xdr:row>
      <xdr:rowOff>141167</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4584700" y="16327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99118</xdr:rowOff>
    </xdr:from>
    <xdr:to>
      <xdr:col>19</xdr:col>
      <xdr:colOff>177800</xdr:colOff>
      <xdr:row>95</xdr:row>
      <xdr:rowOff>154471</xdr:rowOff>
    </xdr:to>
    <xdr:cxnSp macro="">
      <xdr:nvCxnSpPr>
        <xdr:cNvPr id="241" name="直線コネクタ 240">
          <a:extLst>
            <a:ext uri="{FF2B5EF4-FFF2-40B4-BE49-F238E27FC236}">
              <a16:creationId xmlns:a16="http://schemas.microsoft.com/office/drawing/2014/main" id="{00000000-0008-0000-0600-0000F1000000}"/>
            </a:ext>
          </a:extLst>
        </xdr:cNvPr>
        <xdr:cNvCxnSpPr/>
      </xdr:nvCxnSpPr>
      <xdr:spPr>
        <a:xfrm flipV="1">
          <a:off x="2908300" y="16386868"/>
          <a:ext cx="889000" cy="55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87354</xdr:rowOff>
    </xdr:from>
    <xdr:to>
      <xdr:col>20</xdr:col>
      <xdr:colOff>38100</xdr:colOff>
      <xdr:row>97</xdr:row>
      <xdr:rowOff>17504</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3746500" y="16546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8631</xdr:rowOff>
    </xdr:from>
    <xdr:ext cx="59901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3497795" y="166392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154471</xdr:rowOff>
    </xdr:from>
    <xdr:to>
      <xdr:col>15</xdr:col>
      <xdr:colOff>50800</xdr:colOff>
      <xdr:row>96</xdr:row>
      <xdr:rowOff>63424</xdr:rowOff>
    </xdr:to>
    <xdr:cxnSp macro="">
      <xdr:nvCxnSpPr>
        <xdr:cNvPr id="244" name="直線コネクタ 243">
          <a:extLst>
            <a:ext uri="{FF2B5EF4-FFF2-40B4-BE49-F238E27FC236}">
              <a16:creationId xmlns:a16="http://schemas.microsoft.com/office/drawing/2014/main" id="{00000000-0008-0000-0600-0000F4000000}"/>
            </a:ext>
          </a:extLst>
        </xdr:cNvPr>
        <xdr:cNvCxnSpPr/>
      </xdr:nvCxnSpPr>
      <xdr:spPr>
        <a:xfrm flipV="1">
          <a:off x="2019300" y="16442221"/>
          <a:ext cx="889000" cy="804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119543</xdr:rowOff>
    </xdr:from>
    <xdr:to>
      <xdr:col>15</xdr:col>
      <xdr:colOff>101600</xdr:colOff>
      <xdr:row>97</xdr:row>
      <xdr:rowOff>49693</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2857500" y="16578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40820</xdr:rowOff>
    </xdr:from>
    <xdr:ext cx="59901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2608795" y="166714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63424</xdr:rowOff>
    </xdr:from>
    <xdr:to>
      <xdr:col>10</xdr:col>
      <xdr:colOff>114300</xdr:colOff>
      <xdr:row>96</xdr:row>
      <xdr:rowOff>73645</xdr:rowOff>
    </xdr:to>
    <xdr:cxnSp macro="">
      <xdr:nvCxnSpPr>
        <xdr:cNvPr id="247" name="直線コネクタ 246">
          <a:extLst>
            <a:ext uri="{FF2B5EF4-FFF2-40B4-BE49-F238E27FC236}">
              <a16:creationId xmlns:a16="http://schemas.microsoft.com/office/drawing/2014/main" id="{00000000-0008-0000-0600-0000F7000000}"/>
            </a:ext>
          </a:extLst>
        </xdr:cNvPr>
        <xdr:cNvCxnSpPr/>
      </xdr:nvCxnSpPr>
      <xdr:spPr>
        <a:xfrm flipV="1">
          <a:off x="1130300" y="16522624"/>
          <a:ext cx="889000" cy="102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162913</xdr:rowOff>
    </xdr:from>
    <xdr:to>
      <xdr:col>10</xdr:col>
      <xdr:colOff>165100</xdr:colOff>
      <xdr:row>97</xdr:row>
      <xdr:rowOff>93063</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1968500" y="16622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84190</xdr:rowOff>
    </xdr:from>
    <xdr:ext cx="534377"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1752111" y="16714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164773</xdr:rowOff>
    </xdr:from>
    <xdr:to>
      <xdr:col>6</xdr:col>
      <xdr:colOff>38100</xdr:colOff>
      <xdr:row>97</xdr:row>
      <xdr:rowOff>94923</xdr:rowOff>
    </xdr:to>
    <xdr:sp macro="" textlink="">
      <xdr:nvSpPr>
        <xdr:cNvPr id="250" name="フローチャート: 判断 249">
          <a:extLst>
            <a:ext uri="{FF2B5EF4-FFF2-40B4-BE49-F238E27FC236}">
              <a16:creationId xmlns:a16="http://schemas.microsoft.com/office/drawing/2014/main" id="{00000000-0008-0000-0600-0000FA000000}"/>
            </a:ext>
          </a:extLst>
        </xdr:cNvPr>
        <xdr:cNvSpPr/>
      </xdr:nvSpPr>
      <xdr:spPr>
        <a:xfrm>
          <a:off x="1079500" y="16623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86050</xdr:rowOff>
    </xdr:from>
    <xdr:ext cx="534377"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863111" y="16716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67706</xdr:rowOff>
    </xdr:from>
    <xdr:to>
      <xdr:col>24</xdr:col>
      <xdr:colOff>114300</xdr:colOff>
      <xdr:row>93</xdr:row>
      <xdr:rowOff>169306</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4584700" y="16012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92</xdr:row>
      <xdr:rowOff>90583</xdr:rowOff>
    </xdr:from>
    <xdr:ext cx="599010" cy="259045"/>
    <xdr:sp macro="" textlink="">
      <xdr:nvSpPr>
        <xdr:cNvPr id="258" name="扶助費該当値テキスト">
          <a:extLst>
            <a:ext uri="{FF2B5EF4-FFF2-40B4-BE49-F238E27FC236}">
              <a16:creationId xmlns:a16="http://schemas.microsoft.com/office/drawing/2014/main" id="{00000000-0008-0000-0600-000002010000}"/>
            </a:ext>
          </a:extLst>
        </xdr:cNvPr>
        <xdr:cNvSpPr txBox="1"/>
      </xdr:nvSpPr>
      <xdr:spPr>
        <a:xfrm>
          <a:off x="4686300" y="158639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152,697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48318</xdr:rowOff>
    </xdr:from>
    <xdr:to>
      <xdr:col>20</xdr:col>
      <xdr:colOff>38100</xdr:colOff>
      <xdr:row>95</xdr:row>
      <xdr:rowOff>149918</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3746500" y="16336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166445</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3497795" y="161112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103671</xdr:rowOff>
    </xdr:from>
    <xdr:to>
      <xdr:col>15</xdr:col>
      <xdr:colOff>101600</xdr:colOff>
      <xdr:row>96</xdr:row>
      <xdr:rowOff>33821</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2857500" y="16391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50348</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2608795" y="161666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12624</xdr:rowOff>
    </xdr:from>
    <xdr:to>
      <xdr:col>10</xdr:col>
      <xdr:colOff>165100</xdr:colOff>
      <xdr:row>96</xdr:row>
      <xdr:rowOff>114224</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1968500" y="16471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130751</xdr:rowOff>
    </xdr:from>
    <xdr:ext cx="599010"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1719795" y="162470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22845</xdr:rowOff>
    </xdr:from>
    <xdr:to>
      <xdr:col>6</xdr:col>
      <xdr:colOff>38100</xdr:colOff>
      <xdr:row>96</xdr:row>
      <xdr:rowOff>124445</xdr:rowOff>
    </xdr:to>
    <xdr:sp macro="" textlink="">
      <xdr:nvSpPr>
        <xdr:cNvPr id="265" name="楕円 264">
          <a:extLst>
            <a:ext uri="{FF2B5EF4-FFF2-40B4-BE49-F238E27FC236}">
              <a16:creationId xmlns:a16="http://schemas.microsoft.com/office/drawing/2014/main" id="{00000000-0008-0000-0600-000009010000}"/>
            </a:ext>
          </a:extLst>
        </xdr:cNvPr>
        <xdr:cNvSpPr/>
      </xdr:nvSpPr>
      <xdr:spPr>
        <a:xfrm>
          <a:off x="1079500" y="16482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94</xdr:row>
      <xdr:rowOff>140972</xdr:rowOff>
    </xdr:from>
    <xdr:ext cx="599010" cy="259045"/>
    <xdr:sp macro="" textlink="">
      <xdr:nvSpPr>
        <xdr:cNvPr id="266" name="テキスト ボックス 265">
          <a:extLst>
            <a:ext uri="{FF2B5EF4-FFF2-40B4-BE49-F238E27FC236}">
              <a16:creationId xmlns:a16="http://schemas.microsoft.com/office/drawing/2014/main" id="{00000000-0008-0000-0600-00000A010000}"/>
            </a:ext>
          </a:extLst>
        </xdr:cNvPr>
        <xdr:cNvSpPr txBox="1"/>
      </xdr:nvSpPr>
      <xdr:spPr>
        <a:xfrm>
          <a:off x="830795" y="162572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600-000011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a:extLst>
            <a:ext uri="{FF2B5EF4-FFF2-40B4-BE49-F238E27FC236}">
              <a16:creationId xmlns:a16="http://schemas.microsoft.com/office/drawing/2014/main" id="{00000000-0008-0000-0600-000012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98878</xdr:rowOff>
    </xdr:from>
    <xdr:to>
      <xdr:col>59</xdr:col>
      <xdr:colOff>50800</xdr:colOff>
      <xdr:row>39</xdr:row>
      <xdr:rowOff>98878</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128105</xdr:rowOff>
    </xdr:from>
    <xdr:ext cx="53129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72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7" name="テキスト ボックス 286">
          <a:extLst>
            <a:ext uri="{FF2B5EF4-FFF2-40B4-BE49-F238E27FC236}">
              <a16:creationId xmlns:a16="http://schemas.microsoft.com/office/drawing/2014/main" id="{00000000-0008-0000-0600-00001F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9" name="テキスト ボックス 288">
          <a:extLst>
            <a:ext uri="{FF2B5EF4-FFF2-40B4-BE49-F238E27FC236}">
              <a16:creationId xmlns:a16="http://schemas.microsoft.com/office/drawing/2014/main" id="{00000000-0008-0000-0600-000021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91" name="テキスト ボックス 290">
          <a:extLst>
            <a:ext uri="{FF2B5EF4-FFF2-40B4-BE49-F238E27FC236}">
              <a16:creationId xmlns:a16="http://schemas.microsoft.com/office/drawing/2014/main" id="{00000000-0008-0000-0600-000023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2" name="補助費等グラフ枠">
          <a:extLst>
            <a:ext uri="{FF2B5EF4-FFF2-40B4-BE49-F238E27FC236}">
              <a16:creationId xmlns:a16="http://schemas.microsoft.com/office/drawing/2014/main" id="{00000000-0008-0000-0600-000024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143728</xdr:rowOff>
    </xdr:from>
    <xdr:to>
      <xdr:col>54</xdr:col>
      <xdr:colOff>189865</xdr:colOff>
      <xdr:row>39</xdr:row>
      <xdr:rowOff>124917</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flipV="1">
          <a:off x="10475595" y="5458678"/>
          <a:ext cx="1270" cy="13527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128744</xdr:rowOff>
    </xdr:from>
    <xdr:ext cx="534377" cy="259045"/>
    <xdr:sp macro="" textlink="">
      <xdr:nvSpPr>
        <xdr:cNvPr id="294" name="補助費等最小値テキスト">
          <a:extLst>
            <a:ext uri="{FF2B5EF4-FFF2-40B4-BE49-F238E27FC236}">
              <a16:creationId xmlns:a16="http://schemas.microsoft.com/office/drawing/2014/main" id="{00000000-0008-0000-0600-000026010000}"/>
            </a:ext>
          </a:extLst>
        </xdr:cNvPr>
        <xdr:cNvSpPr txBox="1"/>
      </xdr:nvSpPr>
      <xdr:spPr>
        <a:xfrm>
          <a:off x="10528300" y="6815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124917</xdr:rowOff>
    </xdr:from>
    <xdr:to>
      <xdr:col>55</xdr:col>
      <xdr:colOff>88900</xdr:colOff>
      <xdr:row>39</xdr:row>
      <xdr:rowOff>124917</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10388600" y="6811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90405</xdr:rowOff>
    </xdr:from>
    <xdr:ext cx="599010" cy="259045"/>
    <xdr:sp macro="" textlink="">
      <xdr:nvSpPr>
        <xdr:cNvPr id="296" name="補助費等最大値テキスト">
          <a:extLst>
            <a:ext uri="{FF2B5EF4-FFF2-40B4-BE49-F238E27FC236}">
              <a16:creationId xmlns:a16="http://schemas.microsoft.com/office/drawing/2014/main" id="{00000000-0008-0000-0600-000028010000}"/>
            </a:ext>
          </a:extLst>
        </xdr:cNvPr>
        <xdr:cNvSpPr txBox="1"/>
      </xdr:nvSpPr>
      <xdr:spPr>
        <a:xfrm>
          <a:off x="10528300" y="52339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151,880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143728</xdr:rowOff>
    </xdr:from>
    <xdr:to>
      <xdr:col>55</xdr:col>
      <xdr:colOff>88900</xdr:colOff>
      <xdr:row>31</xdr:row>
      <xdr:rowOff>143728</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a:off x="10388600" y="54586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31</xdr:row>
      <xdr:rowOff>1441</xdr:rowOff>
    </xdr:from>
    <xdr:to>
      <xdr:col>55</xdr:col>
      <xdr:colOff>0</xdr:colOff>
      <xdr:row>37</xdr:row>
      <xdr:rowOff>118788</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a:off x="9639300" y="5316391"/>
          <a:ext cx="838200" cy="11460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65360</xdr:rowOff>
    </xdr:from>
    <xdr:ext cx="534377" cy="259045"/>
    <xdr:sp macro="" textlink="">
      <xdr:nvSpPr>
        <xdr:cNvPr id="299" name="補助費等平均値テキスト">
          <a:extLst>
            <a:ext uri="{FF2B5EF4-FFF2-40B4-BE49-F238E27FC236}">
              <a16:creationId xmlns:a16="http://schemas.microsoft.com/office/drawing/2014/main" id="{00000000-0008-0000-0600-00002B010000}"/>
            </a:ext>
          </a:extLst>
        </xdr:cNvPr>
        <xdr:cNvSpPr txBox="1"/>
      </xdr:nvSpPr>
      <xdr:spPr>
        <a:xfrm>
          <a:off x="10528300" y="60661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42483</xdr:rowOff>
    </xdr:from>
    <xdr:to>
      <xdr:col>55</xdr:col>
      <xdr:colOff>50800</xdr:colOff>
      <xdr:row>36</xdr:row>
      <xdr:rowOff>144083</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10426700" y="6214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31</xdr:row>
      <xdr:rowOff>1441</xdr:rowOff>
    </xdr:from>
    <xdr:to>
      <xdr:col>50</xdr:col>
      <xdr:colOff>114300</xdr:colOff>
      <xdr:row>37</xdr:row>
      <xdr:rowOff>127911</xdr:rowOff>
    </xdr:to>
    <xdr:cxnSp macro="">
      <xdr:nvCxnSpPr>
        <xdr:cNvPr id="301" name="直線コネクタ 300">
          <a:extLst>
            <a:ext uri="{FF2B5EF4-FFF2-40B4-BE49-F238E27FC236}">
              <a16:creationId xmlns:a16="http://schemas.microsoft.com/office/drawing/2014/main" id="{00000000-0008-0000-0600-00002D010000}"/>
            </a:ext>
          </a:extLst>
        </xdr:cNvPr>
        <xdr:cNvCxnSpPr/>
      </xdr:nvCxnSpPr>
      <xdr:spPr>
        <a:xfrm flipV="1">
          <a:off x="8750300" y="5316391"/>
          <a:ext cx="889000" cy="1155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30</xdr:row>
      <xdr:rowOff>17152</xdr:rowOff>
    </xdr:from>
    <xdr:to>
      <xdr:col>50</xdr:col>
      <xdr:colOff>165100</xdr:colOff>
      <xdr:row>30</xdr:row>
      <xdr:rowOff>118752</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9588500" y="5160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28</xdr:row>
      <xdr:rowOff>135279</xdr:rowOff>
    </xdr:from>
    <xdr:ext cx="59901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9339795" y="49358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157857</xdr:rowOff>
    </xdr:from>
    <xdr:to>
      <xdr:col>45</xdr:col>
      <xdr:colOff>177800</xdr:colOff>
      <xdr:row>37</xdr:row>
      <xdr:rowOff>127911</xdr:rowOff>
    </xdr:to>
    <xdr:cxnSp macro="">
      <xdr:nvCxnSpPr>
        <xdr:cNvPr id="304" name="直線コネクタ 303">
          <a:extLst>
            <a:ext uri="{FF2B5EF4-FFF2-40B4-BE49-F238E27FC236}">
              <a16:creationId xmlns:a16="http://schemas.microsoft.com/office/drawing/2014/main" id="{00000000-0008-0000-0600-000030010000}"/>
            </a:ext>
          </a:extLst>
        </xdr:cNvPr>
        <xdr:cNvCxnSpPr/>
      </xdr:nvCxnSpPr>
      <xdr:spPr>
        <a:xfrm>
          <a:off x="7861300" y="6330057"/>
          <a:ext cx="889000" cy="1415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123310</xdr:rowOff>
    </xdr:from>
    <xdr:to>
      <xdr:col>46</xdr:col>
      <xdr:colOff>38100</xdr:colOff>
      <xdr:row>38</xdr:row>
      <xdr:rowOff>53460</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8699500" y="6466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44587</xdr:rowOff>
    </xdr:from>
    <xdr:ext cx="534377"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8483111" y="6559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35</xdr:row>
      <xdr:rowOff>42142</xdr:rowOff>
    </xdr:from>
    <xdr:to>
      <xdr:col>41</xdr:col>
      <xdr:colOff>50800</xdr:colOff>
      <xdr:row>36</xdr:row>
      <xdr:rowOff>157857</xdr:rowOff>
    </xdr:to>
    <xdr:cxnSp macro="">
      <xdr:nvCxnSpPr>
        <xdr:cNvPr id="307" name="直線コネクタ 306">
          <a:extLst>
            <a:ext uri="{FF2B5EF4-FFF2-40B4-BE49-F238E27FC236}">
              <a16:creationId xmlns:a16="http://schemas.microsoft.com/office/drawing/2014/main" id="{00000000-0008-0000-0600-000033010000}"/>
            </a:ext>
          </a:extLst>
        </xdr:cNvPr>
        <xdr:cNvCxnSpPr/>
      </xdr:nvCxnSpPr>
      <xdr:spPr>
        <a:xfrm>
          <a:off x="6972300" y="6042892"/>
          <a:ext cx="889000" cy="287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164556</xdr:rowOff>
    </xdr:from>
    <xdr:to>
      <xdr:col>41</xdr:col>
      <xdr:colOff>101600</xdr:colOff>
      <xdr:row>38</xdr:row>
      <xdr:rowOff>94706</xdr:rowOff>
    </xdr:to>
    <xdr:sp macro="" textlink="">
      <xdr:nvSpPr>
        <xdr:cNvPr id="308" name="フローチャート: 判断 307">
          <a:extLst>
            <a:ext uri="{FF2B5EF4-FFF2-40B4-BE49-F238E27FC236}">
              <a16:creationId xmlns:a16="http://schemas.microsoft.com/office/drawing/2014/main" id="{00000000-0008-0000-0600-000034010000}"/>
            </a:ext>
          </a:extLst>
        </xdr:cNvPr>
        <xdr:cNvSpPr/>
      </xdr:nvSpPr>
      <xdr:spPr>
        <a:xfrm>
          <a:off x="7810500" y="6508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85833</xdr:rowOff>
    </xdr:from>
    <xdr:ext cx="534377"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7594111" y="6600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2739</xdr:rowOff>
    </xdr:from>
    <xdr:to>
      <xdr:col>36</xdr:col>
      <xdr:colOff>165100</xdr:colOff>
      <xdr:row>38</xdr:row>
      <xdr:rowOff>104339</xdr:rowOff>
    </xdr:to>
    <xdr:sp macro="" textlink="">
      <xdr:nvSpPr>
        <xdr:cNvPr id="310" name="フローチャート: 判断 309">
          <a:extLst>
            <a:ext uri="{FF2B5EF4-FFF2-40B4-BE49-F238E27FC236}">
              <a16:creationId xmlns:a16="http://schemas.microsoft.com/office/drawing/2014/main" id="{00000000-0008-0000-0600-000036010000}"/>
            </a:ext>
          </a:extLst>
        </xdr:cNvPr>
        <xdr:cNvSpPr/>
      </xdr:nvSpPr>
      <xdr:spPr>
        <a:xfrm>
          <a:off x="6921500" y="651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95466</xdr:rowOff>
    </xdr:from>
    <xdr:ext cx="534377"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6705111" y="6610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67988</xdr:rowOff>
    </xdr:from>
    <xdr:to>
      <xdr:col>55</xdr:col>
      <xdr:colOff>50800</xdr:colOff>
      <xdr:row>37</xdr:row>
      <xdr:rowOff>169588</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10426700" y="6411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46415</xdr:rowOff>
    </xdr:from>
    <xdr:ext cx="534377" cy="259045"/>
    <xdr:sp macro="" textlink="">
      <xdr:nvSpPr>
        <xdr:cNvPr id="318" name="補助費等該当値テキスト">
          <a:extLst>
            <a:ext uri="{FF2B5EF4-FFF2-40B4-BE49-F238E27FC236}">
              <a16:creationId xmlns:a16="http://schemas.microsoft.com/office/drawing/2014/main" id="{00000000-0008-0000-0600-00003E010000}"/>
            </a:ext>
          </a:extLst>
        </xdr:cNvPr>
        <xdr:cNvSpPr txBox="1"/>
      </xdr:nvSpPr>
      <xdr:spPr>
        <a:xfrm>
          <a:off x="10528300" y="63900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30</xdr:row>
      <xdr:rowOff>122091</xdr:rowOff>
    </xdr:from>
    <xdr:to>
      <xdr:col>50</xdr:col>
      <xdr:colOff>165100</xdr:colOff>
      <xdr:row>31</xdr:row>
      <xdr:rowOff>52241</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9588500" y="5265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31</xdr:row>
      <xdr:rowOff>43368</xdr:rowOff>
    </xdr:from>
    <xdr:ext cx="599010"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9339795" y="53583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77111</xdr:rowOff>
    </xdr:from>
    <xdr:to>
      <xdr:col>46</xdr:col>
      <xdr:colOff>38100</xdr:colOff>
      <xdr:row>38</xdr:row>
      <xdr:rowOff>7261</xdr:rowOff>
    </xdr:to>
    <xdr:sp macro="" textlink="">
      <xdr:nvSpPr>
        <xdr:cNvPr id="321" name="楕円 320">
          <a:extLst>
            <a:ext uri="{FF2B5EF4-FFF2-40B4-BE49-F238E27FC236}">
              <a16:creationId xmlns:a16="http://schemas.microsoft.com/office/drawing/2014/main" id="{00000000-0008-0000-0600-000041010000}"/>
            </a:ext>
          </a:extLst>
        </xdr:cNvPr>
        <xdr:cNvSpPr/>
      </xdr:nvSpPr>
      <xdr:spPr>
        <a:xfrm>
          <a:off x="8699500" y="6420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23788</xdr:rowOff>
    </xdr:from>
    <xdr:ext cx="534377" cy="259045"/>
    <xdr:sp macro="" textlink="">
      <xdr:nvSpPr>
        <xdr:cNvPr id="322" name="テキスト ボックス 321">
          <a:extLst>
            <a:ext uri="{FF2B5EF4-FFF2-40B4-BE49-F238E27FC236}">
              <a16:creationId xmlns:a16="http://schemas.microsoft.com/office/drawing/2014/main" id="{00000000-0008-0000-0600-000042010000}"/>
            </a:ext>
          </a:extLst>
        </xdr:cNvPr>
        <xdr:cNvSpPr txBox="1"/>
      </xdr:nvSpPr>
      <xdr:spPr>
        <a:xfrm>
          <a:off x="8483111" y="61959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107057</xdr:rowOff>
    </xdr:from>
    <xdr:to>
      <xdr:col>41</xdr:col>
      <xdr:colOff>101600</xdr:colOff>
      <xdr:row>37</xdr:row>
      <xdr:rowOff>37207</xdr:rowOff>
    </xdr:to>
    <xdr:sp macro="" textlink="">
      <xdr:nvSpPr>
        <xdr:cNvPr id="323" name="楕円 322">
          <a:extLst>
            <a:ext uri="{FF2B5EF4-FFF2-40B4-BE49-F238E27FC236}">
              <a16:creationId xmlns:a16="http://schemas.microsoft.com/office/drawing/2014/main" id="{00000000-0008-0000-0600-000043010000}"/>
            </a:ext>
          </a:extLst>
        </xdr:cNvPr>
        <xdr:cNvSpPr/>
      </xdr:nvSpPr>
      <xdr:spPr>
        <a:xfrm>
          <a:off x="7810500" y="6279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53734</xdr:rowOff>
    </xdr:from>
    <xdr:ext cx="534377" cy="259045"/>
    <xdr:sp macro="" textlink="">
      <xdr:nvSpPr>
        <xdr:cNvPr id="324" name="テキスト ボックス 323">
          <a:extLst>
            <a:ext uri="{FF2B5EF4-FFF2-40B4-BE49-F238E27FC236}">
              <a16:creationId xmlns:a16="http://schemas.microsoft.com/office/drawing/2014/main" id="{00000000-0008-0000-0600-000044010000}"/>
            </a:ext>
          </a:extLst>
        </xdr:cNvPr>
        <xdr:cNvSpPr txBox="1"/>
      </xdr:nvSpPr>
      <xdr:spPr>
        <a:xfrm>
          <a:off x="7594111" y="6054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34</xdr:row>
      <xdr:rowOff>162792</xdr:rowOff>
    </xdr:from>
    <xdr:to>
      <xdr:col>36</xdr:col>
      <xdr:colOff>165100</xdr:colOff>
      <xdr:row>35</xdr:row>
      <xdr:rowOff>92942</xdr:rowOff>
    </xdr:to>
    <xdr:sp macro="" textlink="">
      <xdr:nvSpPr>
        <xdr:cNvPr id="325" name="楕円 324">
          <a:extLst>
            <a:ext uri="{FF2B5EF4-FFF2-40B4-BE49-F238E27FC236}">
              <a16:creationId xmlns:a16="http://schemas.microsoft.com/office/drawing/2014/main" id="{00000000-0008-0000-0600-000045010000}"/>
            </a:ext>
          </a:extLst>
        </xdr:cNvPr>
        <xdr:cNvSpPr/>
      </xdr:nvSpPr>
      <xdr:spPr>
        <a:xfrm>
          <a:off x="6921500" y="5992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33</xdr:row>
      <xdr:rowOff>109469</xdr:rowOff>
    </xdr:from>
    <xdr:ext cx="534377" cy="259045"/>
    <xdr:sp macro="" textlink="">
      <xdr:nvSpPr>
        <xdr:cNvPr id="326" name="テキスト ボックス 325">
          <a:extLst>
            <a:ext uri="{FF2B5EF4-FFF2-40B4-BE49-F238E27FC236}">
              <a16:creationId xmlns:a16="http://schemas.microsoft.com/office/drawing/2014/main" id="{00000000-0008-0000-0600-000046010000}"/>
            </a:ext>
          </a:extLst>
        </xdr:cNvPr>
        <xdr:cNvSpPr txBox="1"/>
      </xdr:nvSpPr>
      <xdr:spPr>
        <a:xfrm>
          <a:off x="6705111" y="57673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2" name="正方形/長方形 331">
          <a:extLst>
            <a:ext uri="{FF2B5EF4-FFF2-40B4-BE49-F238E27FC236}">
              <a16:creationId xmlns:a16="http://schemas.microsoft.com/office/drawing/2014/main" id="{00000000-0008-0000-0600-00004C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3" name="正方形/長方形 332">
          <a:extLst>
            <a:ext uri="{FF2B5EF4-FFF2-40B4-BE49-F238E27FC236}">
              <a16:creationId xmlns:a16="http://schemas.microsoft.com/office/drawing/2014/main" id="{00000000-0008-0000-0600-00004D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4" name="正方形/長方形 333">
          <a:extLst>
            <a:ext uri="{FF2B5EF4-FFF2-40B4-BE49-F238E27FC236}">
              <a16:creationId xmlns:a16="http://schemas.microsoft.com/office/drawing/2014/main" id="{00000000-0008-0000-0600-00004E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6" name="テキスト ボックス 345">
          <a:extLst>
            <a:ext uri="{FF2B5EF4-FFF2-40B4-BE49-F238E27FC236}">
              <a16:creationId xmlns:a16="http://schemas.microsoft.com/office/drawing/2014/main" id="{00000000-0008-0000-0600-00005A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7" name="普通建設事業費グラフ枠">
          <a:extLst>
            <a:ext uri="{FF2B5EF4-FFF2-40B4-BE49-F238E27FC236}">
              <a16:creationId xmlns:a16="http://schemas.microsoft.com/office/drawing/2014/main" id="{00000000-0008-0000-0600-00005B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27174</xdr:rowOff>
    </xdr:from>
    <xdr:to>
      <xdr:col>54</xdr:col>
      <xdr:colOff>189865</xdr:colOff>
      <xdr:row>58</xdr:row>
      <xdr:rowOff>13874</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flipV="1">
          <a:off x="10475595" y="8771124"/>
          <a:ext cx="1270" cy="11868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17701</xdr:rowOff>
    </xdr:from>
    <xdr:ext cx="534377" cy="259045"/>
    <xdr:sp macro="" textlink="">
      <xdr:nvSpPr>
        <xdr:cNvPr id="349" name="普通建設事業費最小値テキスト">
          <a:extLst>
            <a:ext uri="{FF2B5EF4-FFF2-40B4-BE49-F238E27FC236}">
              <a16:creationId xmlns:a16="http://schemas.microsoft.com/office/drawing/2014/main" id="{00000000-0008-0000-0600-00005D010000}"/>
            </a:ext>
          </a:extLst>
        </xdr:cNvPr>
        <xdr:cNvSpPr txBox="1"/>
      </xdr:nvSpPr>
      <xdr:spPr>
        <a:xfrm>
          <a:off x="10528300" y="9961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27,521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13874</xdr:rowOff>
    </xdr:from>
    <xdr:to>
      <xdr:col>55</xdr:col>
      <xdr:colOff>88900</xdr:colOff>
      <xdr:row>58</xdr:row>
      <xdr:rowOff>13874</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a:off x="10388600" y="99579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145301</xdr:rowOff>
    </xdr:from>
    <xdr:ext cx="599010" cy="259045"/>
    <xdr:sp macro="" textlink="">
      <xdr:nvSpPr>
        <xdr:cNvPr id="351" name="普通建設事業費最大値テキスト">
          <a:extLst>
            <a:ext uri="{FF2B5EF4-FFF2-40B4-BE49-F238E27FC236}">
              <a16:creationId xmlns:a16="http://schemas.microsoft.com/office/drawing/2014/main" id="{00000000-0008-0000-0600-00005F010000}"/>
            </a:ext>
          </a:extLst>
        </xdr:cNvPr>
        <xdr:cNvSpPr txBox="1"/>
      </xdr:nvSpPr>
      <xdr:spPr>
        <a:xfrm>
          <a:off x="10528300" y="85463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287,112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27174</xdr:rowOff>
    </xdr:from>
    <xdr:to>
      <xdr:col>55</xdr:col>
      <xdr:colOff>88900</xdr:colOff>
      <xdr:row>51</xdr:row>
      <xdr:rowOff>27174</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10388600" y="8771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54</xdr:row>
      <xdr:rowOff>30000</xdr:rowOff>
    </xdr:from>
    <xdr:to>
      <xdr:col>55</xdr:col>
      <xdr:colOff>0</xdr:colOff>
      <xdr:row>55</xdr:row>
      <xdr:rowOff>71431</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a:off x="9639300" y="9288300"/>
          <a:ext cx="838200" cy="212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81633</xdr:rowOff>
    </xdr:from>
    <xdr:ext cx="534377" cy="259045"/>
    <xdr:sp macro="" textlink="">
      <xdr:nvSpPr>
        <xdr:cNvPr id="354" name="普通建設事業費平均値テキスト">
          <a:extLst>
            <a:ext uri="{FF2B5EF4-FFF2-40B4-BE49-F238E27FC236}">
              <a16:creationId xmlns:a16="http://schemas.microsoft.com/office/drawing/2014/main" id="{00000000-0008-0000-0600-000062010000}"/>
            </a:ext>
          </a:extLst>
        </xdr:cNvPr>
        <xdr:cNvSpPr txBox="1"/>
      </xdr:nvSpPr>
      <xdr:spPr>
        <a:xfrm>
          <a:off x="10528300" y="968283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71,871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103206</xdr:rowOff>
    </xdr:from>
    <xdr:to>
      <xdr:col>55</xdr:col>
      <xdr:colOff>50800</xdr:colOff>
      <xdr:row>57</xdr:row>
      <xdr:rowOff>33356</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10426700" y="9704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54</xdr:row>
      <xdr:rowOff>30000</xdr:rowOff>
    </xdr:from>
    <xdr:to>
      <xdr:col>50</xdr:col>
      <xdr:colOff>114300</xdr:colOff>
      <xdr:row>54</xdr:row>
      <xdr:rowOff>68976</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flipV="1">
          <a:off x="8750300" y="9288300"/>
          <a:ext cx="889000" cy="389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110256</xdr:rowOff>
    </xdr:from>
    <xdr:to>
      <xdr:col>50</xdr:col>
      <xdr:colOff>165100</xdr:colOff>
      <xdr:row>57</xdr:row>
      <xdr:rowOff>40406</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9588500" y="9711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31533</xdr:rowOff>
    </xdr:from>
    <xdr:ext cx="534377"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9372111" y="9804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54</xdr:row>
      <xdr:rowOff>68976</xdr:rowOff>
    </xdr:from>
    <xdr:to>
      <xdr:col>45</xdr:col>
      <xdr:colOff>177800</xdr:colOff>
      <xdr:row>55</xdr:row>
      <xdr:rowOff>8003</xdr:rowOff>
    </xdr:to>
    <xdr:cxnSp macro="">
      <xdr:nvCxnSpPr>
        <xdr:cNvPr id="359" name="直線コネクタ 358">
          <a:extLst>
            <a:ext uri="{FF2B5EF4-FFF2-40B4-BE49-F238E27FC236}">
              <a16:creationId xmlns:a16="http://schemas.microsoft.com/office/drawing/2014/main" id="{00000000-0008-0000-0600-000067010000}"/>
            </a:ext>
          </a:extLst>
        </xdr:cNvPr>
        <xdr:cNvCxnSpPr/>
      </xdr:nvCxnSpPr>
      <xdr:spPr>
        <a:xfrm flipV="1">
          <a:off x="7861300" y="9327276"/>
          <a:ext cx="889000" cy="110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111001</xdr:rowOff>
    </xdr:from>
    <xdr:to>
      <xdr:col>46</xdr:col>
      <xdr:colOff>38100</xdr:colOff>
      <xdr:row>57</xdr:row>
      <xdr:rowOff>41151</xdr:rowOff>
    </xdr:to>
    <xdr:sp macro="" textlink="">
      <xdr:nvSpPr>
        <xdr:cNvPr id="360" name="フローチャート: 判断 359">
          <a:extLst>
            <a:ext uri="{FF2B5EF4-FFF2-40B4-BE49-F238E27FC236}">
              <a16:creationId xmlns:a16="http://schemas.microsoft.com/office/drawing/2014/main" id="{00000000-0008-0000-0600-000068010000}"/>
            </a:ext>
          </a:extLst>
        </xdr:cNvPr>
        <xdr:cNvSpPr/>
      </xdr:nvSpPr>
      <xdr:spPr>
        <a:xfrm>
          <a:off x="8699500" y="9712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32278</xdr:rowOff>
    </xdr:from>
    <xdr:ext cx="534377"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8483111" y="98049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8003</xdr:rowOff>
    </xdr:from>
    <xdr:to>
      <xdr:col>41</xdr:col>
      <xdr:colOff>50800</xdr:colOff>
      <xdr:row>57</xdr:row>
      <xdr:rowOff>43158</xdr:rowOff>
    </xdr:to>
    <xdr:cxnSp macro="">
      <xdr:nvCxnSpPr>
        <xdr:cNvPr id="362" name="直線コネクタ 361">
          <a:extLst>
            <a:ext uri="{FF2B5EF4-FFF2-40B4-BE49-F238E27FC236}">
              <a16:creationId xmlns:a16="http://schemas.microsoft.com/office/drawing/2014/main" id="{00000000-0008-0000-0600-00006A010000}"/>
            </a:ext>
          </a:extLst>
        </xdr:cNvPr>
        <xdr:cNvCxnSpPr/>
      </xdr:nvCxnSpPr>
      <xdr:spPr>
        <a:xfrm flipV="1">
          <a:off x="6972300" y="9437753"/>
          <a:ext cx="889000" cy="378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115486</xdr:rowOff>
    </xdr:from>
    <xdr:to>
      <xdr:col>41</xdr:col>
      <xdr:colOff>101600</xdr:colOff>
      <xdr:row>57</xdr:row>
      <xdr:rowOff>45636</xdr:rowOff>
    </xdr:to>
    <xdr:sp macro="" textlink="">
      <xdr:nvSpPr>
        <xdr:cNvPr id="363" name="フローチャート: 判断 362">
          <a:extLst>
            <a:ext uri="{FF2B5EF4-FFF2-40B4-BE49-F238E27FC236}">
              <a16:creationId xmlns:a16="http://schemas.microsoft.com/office/drawing/2014/main" id="{00000000-0008-0000-0600-00006B010000}"/>
            </a:ext>
          </a:extLst>
        </xdr:cNvPr>
        <xdr:cNvSpPr/>
      </xdr:nvSpPr>
      <xdr:spPr>
        <a:xfrm>
          <a:off x="7810500" y="9716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36763</xdr:rowOff>
    </xdr:from>
    <xdr:ext cx="534377"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7594111" y="98094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108948</xdr:rowOff>
    </xdr:from>
    <xdr:to>
      <xdr:col>36</xdr:col>
      <xdr:colOff>165100</xdr:colOff>
      <xdr:row>57</xdr:row>
      <xdr:rowOff>39098</xdr:rowOff>
    </xdr:to>
    <xdr:sp macro="" textlink="">
      <xdr:nvSpPr>
        <xdr:cNvPr id="365" name="フローチャート: 判断 364">
          <a:extLst>
            <a:ext uri="{FF2B5EF4-FFF2-40B4-BE49-F238E27FC236}">
              <a16:creationId xmlns:a16="http://schemas.microsoft.com/office/drawing/2014/main" id="{00000000-0008-0000-0600-00006D010000}"/>
            </a:ext>
          </a:extLst>
        </xdr:cNvPr>
        <xdr:cNvSpPr/>
      </xdr:nvSpPr>
      <xdr:spPr>
        <a:xfrm>
          <a:off x="6921500" y="9710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55625</xdr:rowOff>
    </xdr:from>
    <xdr:ext cx="534377"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6705111" y="94853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20631</xdr:rowOff>
    </xdr:from>
    <xdr:to>
      <xdr:col>55</xdr:col>
      <xdr:colOff>50800</xdr:colOff>
      <xdr:row>55</xdr:row>
      <xdr:rowOff>122231</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10426700" y="9450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54</xdr:row>
      <xdr:rowOff>43508</xdr:rowOff>
    </xdr:from>
    <xdr:ext cx="599010" cy="259045"/>
    <xdr:sp macro="" textlink="">
      <xdr:nvSpPr>
        <xdr:cNvPr id="373" name="普通建設事業費該当値テキスト">
          <a:extLst>
            <a:ext uri="{FF2B5EF4-FFF2-40B4-BE49-F238E27FC236}">
              <a16:creationId xmlns:a16="http://schemas.microsoft.com/office/drawing/2014/main" id="{00000000-0008-0000-0600-000075010000}"/>
            </a:ext>
          </a:extLst>
        </xdr:cNvPr>
        <xdr:cNvSpPr txBox="1"/>
      </xdr:nvSpPr>
      <xdr:spPr>
        <a:xfrm>
          <a:off x="10528300" y="93018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53</xdr:row>
      <xdr:rowOff>150650</xdr:rowOff>
    </xdr:from>
    <xdr:to>
      <xdr:col>50</xdr:col>
      <xdr:colOff>165100</xdr:colOff>
      <xdr:row>54</xdr:row>
      <xdr:rowOff>80800</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9588500" y="9237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52</xdr:row>
      <xdr:rowOff>97327</xdr:rowOff>
    </xdr:from>
    <xdr:ext cx="599010"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9339795" y="90127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54</xdr:row>
      <xdr:rowOff>18176</xdr:rowOff>
    </xdr:from>
    <xdr:to>
      <xdr:col>46</xdr:col>
      <xdr:colOff>38100</xdr:colOff>
      <xdr:row>54</xdr:row>
      <xdr:rowOff>119776</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8699500" y="9276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52</xdr:row>
      <xdr:rowOff>136303</xdr:rowOff>
    </xdr:from>
    <xdr:ext cx="599010"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8450795" y="90517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54</xdr:row>
      <xdr:rowOff>128653</xdr:rowOff>
    </xdr:from>
    <xdr:to>
      <xdr:col>41</xdr:col>
      <xdr:colOff>101600</xdr:colOff>
      <xdr:row>55</xdr:row>
      <xdr:rowOff>58803</xdr:rowOff>
    </xdr:to>
    <xdr:sp macro="" textlink="">
      <xdr:nvSpPr>
        <xdr:cNvPr id="378" name="楕円 377">
          <a:extLst>
            <a:ext uri="{FF2B5EF4-FFF2-40B4-BE49-F238E27FC236}">
              <a16:creationId xmlns:a16="http://schemas.microsoft.com/office/drawing/2014/main" id="{00000000-0008-0000-0600-00007A010000}"/>
            </a:ext>
          </a:extLst>
        </xdr:cNvPr>
        <xdr:cNvSpPr/>
      </xdr:nvSpPr>
      <xdr:spPr>
        <a:xfrm>
          <a:off x="7810500" y="93869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53</xdr:row>
      <xdr:rowOff>75330</xdr:rowOff>
    </xdr:from>
    <xdr:ext cx="599010"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7561795" y="91621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163808</xdr:rowOff>
    </xdr:from>
    <xdr:to>
      <xdr:col>36</xdr:col>
      <xdr:colOff>165100</xdr:colOff>
      <xdr:row>57</xdr:row>
      <xdr:rowOff>93958</xdr:rowOff>
    </xdr:to>
    <xdr:sp macro="" textlink="">
      <xdr:nvSpPr>
        <xdr:cNvPr id="380" name="楕円 379">
          <a:extLst>
            <a:ext uri="{FF2B5EF4-FFF2-40B4-BE49-F238E27FC236}">
              <a16:creationId xmlns:a16="http://schemas.microsoft.com/office/drawing/2014/main" id="{00000000-0008-0000-0600-00007C010000}"/>
            </a:ext>
          </a:extLst>
        </xdr:cNvPr>
        <xdr:cNvSpPr/>
      </xdr:nvSpPr>
      <xdr:spPr>
        <a:xfrm>
          <a:off x="6921500" y="9765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85085</xdr:rowOff>
    </xdr:from>
    <xdr:ext cx="534377" cy="259045"/>
    <xdr:sp macro="" textlink="">
      <xdr:nvSpPr>
        <xdr:cNvPr id="381" name="テキスト ボックス 380">
          <a:extLst>
            <a:ext uri="{FF2B5EF4-FFF2-40B4-BE49-F238E27FC236}">
              <a16:creationId xmlns:a16="http://schemas.microsoft.com/office/drawing/2014/main" id="{00000000-0008-0000-0600-00007D010000}"/>
            </a:ext>
          </a:extLst>
        </xdr:cNvPr>
        <xdr:cNvSpPr txBox="1"/>
      </xdr:nvSpPr>
      <xdr:spPr>
        <a:xfrm>
          <a:off x="6705111" y="9857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9" name="正方形/長方形 388">
          <a:extLst>
            <a:ext uri="{FF2B5EF4-FFF2-40B4-BE49-F238E27FC236}">
              <a16:creationId xmlns:a16="http://schemas.microsoft.com/office/drawing/2014/main" id="{00000000-0008-0000-0600-000085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25400</xdr:rowOff>
    </xdr:from>
    <xdr:to>
      <xdr:col>59</xdr:col>
      <xdr:colOff>50800</xdr:colOff>
      <xdr:row>78</xdr:row>
      <xdr:rowOff>25400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54627</xdr:rowOff>
    </xdr:from>
    <xdr:ext cx="248786"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355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82550</xdr:rowOff>
    </xdr:from>
    <xdr:to>
      <xdr:col>59</xdr:col>
      <xdr:colOff>50800</xdr:colOff>
      <xdr:row>71</xdr:row>
      <xdr:rowOff>82550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70</xdr:row>
      <xdr:rowOff>111777</xdr:rowOff>
    </xdr:from>
    <xdr:ext cx="59541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08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普通建設事業費 （ うち新規整備　）グラフ枠">
          <a:extLst>
            <a:ext uri="{FF2B5EF4-FFF2-40B4-BE49-F238E27FC236}">
              <a16:creationId xmlns:a16="http://schemas.microsoft.com/office/drawing/2014/main" id="{00000000-0008-0000-0600-000090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103084</xdr:rowOff>
    </xdr:from>
    <xdr:to>
      <xdr:col>54</xdr:col>
      <xdr:colOff>189865</xdr:colOff>
      <xdr:row>78</xdr:row>
      <xdr:rowOff>25400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flipV="1">
          <a:off x="10475595" y="12104584"/>
          <a:ext cx="1270" cy="12939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29227</xdr:rowOff>
    </xdr:from>
    <xdr:ext cx="249299" cy="259045"/>
    <xdr:sp macro="" textlink="">
      <xdr:nvSpPr>
        <xdr:cNvPr id="402" name="普通建設事業費 （ うち新規整備　）最小値テキスト">
          <a:extLst>
            <a:ext uri="{FF2B5EF4-FFF2-40B4-BE49-F238E27FC236}">
              <a16:creationId xmlns:a16="http://schemas.microsoft.com/office/drawing/2014/main" id="{00000000-0008-0000-0600-000092010000}"/>
            </a:ext>
          </a:extLst>
        </xdr:cNvPr>
        <xdr:cNvSpPr txBox="1"/>
      </xdr:nvSpPr>
      <xdr:spPr>
        <a:xfrm>
          <a:off x="10528300" y="13402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25400</xdr:rowOff>
    </xdr:from>
    <xdr:to>
      <xdr:col>55</xdr:col>
      <xdr:colOff>88900</xdr:colOff>
      <xdr:row>78</xdr:row>
      <xdr:rowOff>25400</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10388600" y="1339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49761</xdr:rowOff>
    </xdr:from>
    <xdr:ext cx="599010" cy="259045"/>
    <xdr:sp macro="" textlink="">
      <xdr:nvSpPr>
        <xdr:cNvPr id="404" name="普通建設事業費 （ うち新規整備　）最大値テキスト">
          <a:extLst>
            <a:ext uri="{FF2B5EF4-FFF2-40B4-BE49-F238E27FC236}">
              <a16:creationId xmlns:a16="http://schemas.microsoft.com/office/drawing/2014/main" id="{00000000-0008-0000-0600-000094010000}"/>
            </a:ext>
          </a:extLst>
        </xdr:cNvPr>
        <xdr:cNvSpPr txBox="1"/>
      </xdr:nvSpPr>
      <xdr:spPr>
        <a:xfrm>
          <a:off x="10528300" y="118798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226,407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103084</xdr:rowOff>
    </xdr:from>
    <xdr:to>
      <xdr:col>55</xdr:col>
      <xdr:colOff>88900</xdr:colOff>
      <xdr:row>70</xdr:row>
      <xdr:rowOff>103084</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10388600" y="121045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75</xdr:row>
      <xdr:rowOff>129464</xdr:rowOff>
    </xdr:from>
    <xdr:to>
      <xdr:col>55</xdr:col>
      <xdr:colOff>0</xdr:colOff>
      <xdr:row>77</xdr:row>
      <xdr:rowOff>60536</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9639300" y="12988214"/>
          <a:ext cx="838200" cy="273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29728</xdr:rowOff>
    </xdr:from>
    <xdr:ext cx="534377" cy="259045"/>
    <xdr:sp macro="" textlink="">
      <xdr:nvSpPr>
        <xdr:cNvPr id="407" name="普通建設事業費 （ うち新規整備　）平均値テキスト">
          <a:extLst>
            <a:ext uri="{FF2B5EF4-FFF2-40B4-BE49-F238E27FC236}">
              <a16:creationId xmlns:a16="http://schemas.microsoft.com/office/drawing/2014/main" id="{00000000-0008-0000-0600-000097010000}"/>
            </a:ext>
          </a:extLst>
        </xdr:cNvPr>
        <xdr:cNvSpPr txBox="1"/>
      </xdr:nvSpPr>
      <xdr:spPr>
        <a:xfrm>
          <a:off x="10528300" y="132313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51301</xdr:rowOff>
    </xdr:from>
    <xdr:to>
      <xdr:col>55</xdr:col>
      <xdr:colOff>50800</xdr:colOff>
      <xdr:row>77</xdr:row>
      <xdr:rowOff>152901</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10426700" y="13252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74</xdr:row>
      <xdr:rowOff>165526</xdr:rowOff>
    </xdr:from>
    <xdr:to>
      <xdr:col>50</xdr:col>
      <xdr:colOff>114300</xdr:colOff>
      <xdr:row>75</xdr:row>
      <xdr:rowOff>129464</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a:off x="8750300" y="12852826"/>
          <a:ext cx="889000" cy="135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42900</xdr:rowOff>
    </xdr:from>
    <xdr:to>
      <xdr:col>50</xdr:col>
      <xdr:colOff>165100</xdr:colOff>
      <xdr:row>77</xdr:row>
      <xdr:rowOff>144500</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9588500" y="13244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135627</xdr:rowOff>
    </xdr:from>
    <xdr:ext cx="534377"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9372111" y="13337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74</xdr:row>
      <xdr:rowOff>165526</xdr:rowOff>
    </xdr:from>
    <xdr:to>
      <xdr:col>45</xdr:col>
      <xdr:colOff>177800</xdr:colOff>
      <xdr:row>75</xdr:row>
      <xdr:rowOff>67925</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flipV="1">
          <a:off x="7861300" y="12852826"/>
          <a:ext cx="889000" cy="738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49478</xdr:rowOff>
    </xdr:from>
    <xdr:to>
      <xdr:col>46</xdr:col>
      <xdr:colOff>38100</xdr:colOff>
      <xdr:row>77</xdr:row>
      <xdr:rowOff>151078</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8699500" y="13251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142205</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8483111" y="13343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75</xdr:row>
      <xdr:rowOff>67925</xdr:rowOff>
    </xdr:from>
    <xdr:to>
      <xdr:col>41</xdr:col>
      <xdr:colOff>50800</xdr:colOff>
      <xdr:row>77</xdr:row>
      <xdr:rowOff>142317</xdr:rowOff>
    </xdr:to>
    <xdr:cxnSp macro="">
      <xdr:nvCxnSpPr>
        <xdr:cNvPr id="415" name="直線コネクタ 414">
          <a:extLst>
            <a:ext uri="{FF2B5EF4-FFF2-40B4-BE49-F238E27FC236}">
              <a16:creationId xmlns:a16="http://schemas.microsoft.com/office/drawing/2014/main" id="{00000000-0008-0000-0600-00009F010000}"/>
            </a:ext>
          </a:extLst>
        </xdr:cNvPr>
        <xdr:cNvCxnSpPr/>
      </xdr:nvCxnSpPr>
      <xdr:spPr>
        <a:xfrm flipV="1">
          <a:off x="6972300" y="12926675"/>
          <a:ext cx="889000" cy="417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28853</xdr:rowOff>
    </xdr:from>
    <xdr:to>
      <xdr:col>41</xdr:col>
      <xdr:colOff>101600</xdr:colOff>
      <xdr:row>77</xdr:row>
      <xdr:rowOff>130453</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7810500" y="13230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121580</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7594111" y="133232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43476</xdr:rowOff>
    </xdr:from>
    <xdr:to>
      <xdr:col>36</xdr:col>
      <xdr:colOff>165100</xdr:colOff>
      <xdr:row>77</xdr:row>
      <xdr:rowOff>145076</xdr:rowOff>
    </xdr:to>
    <xdr:sp macro="" textlink="">
      <xdr:nvSpPr>
        <xdr:cNvPr id="418" name="フローチャート: 判断 417">
          <a:extLst>
            <a:ext uri="{FF2B5EF4-FFF2-40B4-BE49-F238E27FC236}">
              <a16:creationId xmlns:a16="http://schemas.microsoft.com/office/drawing/2014/main" id="{00000000-0008-0000-0600-0000A2010000}"/>
            </a:ext>
          </a:extLst>
        </xdr:cNvPr>
        <xdr:cNvSpPr/>
      </xdr:nvSpPr>
      <xdr:spPr>
        <a:xfrm>
          <a:off x="6921500" y="132451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161603</xdr:rowOff>
    </xdr:from>
    <xdr:ext cx="534377"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6705111" y="130203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9736</xdr:rowOff>
    </xdr:from>
    <xdr:to>
      <xdr:col>55</xdr:col>
      <xdr:colOff>50800</xdr:colOff>
      <xdr:row>77</xdr:row>
      <xdr:rowOff>111336</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10426700" y="13211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32613</xdr:rowOff>
    </xdr:from>
    <xdr:ext cx="534377" cy="259045"/>
    <xdr:sp macro="" textlink="">
      <xdr:nvSpPr>
        <xdr:cNvPr id="426" name="普通建設事業費 （ うち新規整備　）該当値テキスト">
          <a:extLst>
            <a:ext uri="{FF2B5EF4-FFF2-40B4-BE49-F238E27FC236}">
              <a16:creationId xmlns:a16="http://schemas.microsoft.com/office/drawing/2014/main" id="{00000000-0008-0000-0600-0000AA010000}"/>
            </a:ext>
          </a:extLst>
        </xdr:cNvPr>
        <xdr:cNvSpPr txBox="1"/>
      </xdr:nvSpPr>
      <xdr:spPr>
        <a:xfrm>
          <a:off x="10528300" y="13062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75</xdr:row>
      <xdr:rowOff>78664</xdr:rowOff>
    </xdr:from>
    <xdr:to>
      <xdr:col>50</xdr:col>
      <xdr:colOff>165100</xdr:colOff>
      <xdr:row>76</xdr:row>
      <xdr:rowOff>8815</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9588500" y="12937414"/>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74</xdr:row>
      <xdr:rowOff>25341</xdr:rowOff>
    </xdr:from>
    <xdr:ext cx="534377"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9372111" y="12712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74</xdr:row>
      <xdr:rowOff>114726</xdr:rowOff>
    </xdr:from>
    <xdr:to>
      <xdr:col>46</xdr:col>
      <xdr:colOff>38100</xdr:colOff>
      <xdr:row>75</xdr:row>
      <xdr:rowOff>44876</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8699500" y="12802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73</xdr:row>
      <xdr:rowOff>61403</xdr:rowOff>
    </xdr:from>
    <xdr:ext cx="534377"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8483111" y="125772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75</xdr:row>
      <xdr:rowOff>17125</xdr:rowOff>
    </xdr:from>
    <xdr:to>
      <xdr:col>41</xdr:col>
      <xdr:colOff>101600</xdr:colOff>
      <xdr:row>75</xdr:row>
      <xdr:rowOff>118725</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7810500" y="12875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73</xdr:row>
      <xdr:rowOff>135252</xdr:rowOff>
    </xdr:from>
    <xdr:ext cx="534377"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7594111" y="126511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91517</xdr:rowOff>
    </xdr:from>
    <xdr:to>
      <xdr:col>36</xdr:col>
      <xdr:colOff>165100</xdr:colOff>
      <xdr:row>78</xdr:row>
      <xdr:rowOff>21667</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6921500" y="13293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12794</xdr:rowOff>
    </xdr:from>
    <xdr:ext cx="469744"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6737428" y="133858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7" name="普通建設事業費 （ うち更新整備　）グラフ枠">
          <a:extLst>
            <a:ext uri="{FF2B5EF4-FFF2-40B4-BE49-F238E27FC236}">
              <a16:creationId xmlns:a16="http://schemas.microsoft.com/office/drawing/2014/main" id="{00000000-0008-0000-0600-0000C9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139636</xdr:rowOff>
    </xdr:from>
    <xdr:to>
      <xdr:col>54</xdr:col>
      <xdr:colOff>189865</xdr:colOff>
      <xdr:row>98</xdr:row>
      <xdr:rowOff>40920</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flipV="1">
          <a:off x="10475595" y="15570136"/>
          <a:ext cx="1270" cy="12728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44747</xdr:rowOff>
    </xdr:from>
    <xdr:ext cx="534377" cy="259045"/>
    <xdr:sp macro="" textlink="">
      <xdr:nvSpPr>
        <xdr:cNvPr id="459" name="普通建設事業費 （ うち更新整備　）最小値テキスト">
          <a:extLst>
            <a:ext uri="{FF2B5EF4-FFF2-40B4-BE49-F238E27FC236}">
              <a16:creationId xmlns:a16="http://schemas.microsoft.com/office/drawing/2014/main" id="{00000000-0008-0000-0600-0000CB010000}"/>
            </a:ext>
          </a:extLst>
        </xdr:cNvPr>
        <xdr:cNvSpPr txBox="1"/>
      </xdr:nvSpPr>
      <xdr:spPr>
        <a:xfrm>
          <a:off x="10528300" y="16846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40920</xdr:rowOff>
    </xdr:from>
    <xdr:to>
      <xdr:col>55</xdr:col>
      <xdr:colOff>88900</xdr:colOff>
      <xdr:row>98</xdr:row>
      <xdr:rowOff>40920</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10388600" y="16843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86313</xdr:rowOff>
    </xdr:from>
    <xdr:ext cx="599010" cy="259045"/>
    <xdr:sp macro="" textlink="">
      <xdr:nvSpPr>
        <xdr:cNvPr id="461" name="普通建設事業費 （ うち更新整備　）最大値テキスト">
          <a:extLst>
            <a:ext uri="{FF2B5EF4-FFF2-40B4-BE49-F238E27FC236}">
              <a16:creationId xmlns:a16="http://schemas.microsoft.com/office/drawing/2014/main" id="{00000000-0008-0000-0600-0000CD010000}"/>
            </a:ext>
          </a:extLst>
        </xdr:cNvPr>
        <xdr:cNvSpPr txBox="1"/>
      </xdr:nvSpPr>
      <xdr:spPr>
        <a:xfrm>
          <a:off x="10528300" y="153453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139636</xdr:rowOff>
    </xdr:from>
    <xdr:to>
      <xdr:col>55</xdr:col>
      <xdr:colOff>88900</xdr:colOff>
      <xdr:row>90</xdr:row>
      <xdr:rowOff>139636</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10388600" y="15570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92</xdr:row>
      <xdr:rowOff>6502</xdr:rowOff>
    </xdr:from>
    <xdr:to>
      <xdr:col>55</xdr:col>
      <xdr:colOff>0</xdr:colOff>
      <xdr:row>92</xdr:row>
      <xdr:rowOff>72986</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flipV="1">
          <a:off x="9639300" y="15779902"/>
          <a:ext cx="838200" cy="664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114444</xdr:rowOff>
    </xdr:from>
    <xdr:ext cx="534377" cy="259045"/>
    <xdr:sp macro="" textlink="">
      <xdr:nvSpPr>
        <xdr:cNvPr id="464" name="普通建設事業費 （ うち更新整備　）平均値テキスト">
          <a:extLst>
            <a:ext uri="{FF2B5EF4-FFF2-40B4-BE49-F238E27FC236}">
              <a16:creationId xmlns:a16="http://schemas.microsoft.com/office/drawing/2014/main" id="{00000000-0008-0000-0600-0000D0010000}"/>
            </a:ext>
          </a:extLst>
        </xdr:cNvPr>
        <xdr:cNvSpPr txBox="1"/>
      </xdr:nvSpPr>
      <xdr:spPr>
        <a:xfrm>
          <a:off x="10528300" y="164021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136017</xdr:rowOff>
    </xdr:from>
    <xdr:to>
      <xdr:col>55</xdr:col>
      <xdr:colOff>50800</xdr:colOff>
      <xdr:row>96</xdr:row>
      <xdr:rowOff>66167</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10426700" y="16423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92</xdr:row>
      <xdr:rowOff>72986</xdr:rowOff>
    </xdr:from>
    <xdr:to>
      <xdr:col>50</xdr:col>
      <xdr:colOff>114300</xdr:colOff>
      <xdr:row>95</xdr:row>
      <xdr:rowOff>161837</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flipV="1">
          <a:off x="8750300" y="15846386"/>
          <a:ext cx="889000" cy="603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161886</xdr:rowOff>
    </xdr:from>
    <xdr:to>
      <xdr:col>50</xdr:col>
      <xdr:colOff>165100</xdr:colOff>
      <xdr:row>96</xdr:row>
      <xdr:rowOff>92036</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9588500" y="16449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83163</xdr:rowOff>
    </xdr:from>
    <xdr:ext cx="534377"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9372111" y="16542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97231</xdr:rowOff>
    </xdr:from>
    <xdr:to>
      <xdr:col>45</xdr:col>
      <xdr:colOff>177800</xdr:colOff>
      <xdr:row>95</xdr:row>
      <xdr:rowOff>161837</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a:off x="7861300" y="16384981"/>
          <a:ext cx="889000" cy="64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168263</xdr:rowOff>
    </xdr:from>
    <xdr:to>
      <xdr:col>46</xdr:col>
      <xdr:colOff>38100</xdr:colOff>
      <xdr:row>96</xdr:row>
      <xdr:rowOff>98413</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8699500" y="16456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89540</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8483111" y="16548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97231</xdr:rowOff>
    </xdr:from>
    <xdr:to>
      <xdr:col>41</xdr:col>
      <xdr:colOff>50800</xdr:colOff>
      <xdr:row>96</xdr:row>
      <xdr:rowOff>117196</xdr:rowOff>
    </xdr:to>
    <xdr:cxnSp macro="">
      <xdr:nvCxnSpPr>
        <xdr:cNvPr id="472" name="直線コネクタ 471">
          <a:extLst>
            <a:ext uri="{FF2B5EF4-FFF2-40B4-BE49-F238E27FC236}">
              <a16:creationId xmlns:a16="http://schemas.microsoft.com/office/drawing/2014/main" id="{00000000-0008-0000-0600-0000D8010000}"/>
            </a:ext>
          </a:extLst>
        </xdr:cNvPr>
        <xdr:cNvCxnSpPr/>
      </xdr:nvCxnSpPr>
      <xdr:spPr>
        <a:xfrm flipV="1">
          <a:off x="6972300" y="16384981"/>
          <a:ext cx="889000" cy="191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40081</xdr:rowOff>
    </xdr:from>
    <xdr:to>
      <xdr:col>41</xdr:col>
      <xdr:colOff>101600</xdr:colOff>
      <xdr:row>96</xdr:row>
      <xdr:rowOff>141681</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7810500" y="16499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132808</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7594111" y="16592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13666</xdr:rowOff>
    </xdr:from>
    <xdr:to>
      <xdr:col>36</xdr:col>
      <xdr:colOff>165100</xdr:colOff>
      <xdr:row>96</xdr:row>
      <xdr:rowOff>115266</xdr:rowOff>
    </xdr:to>
    <xdr:sp macro="" textlink="">
      <xdr:nvSpPr>
        <xdr:cNvPr id="475" name="フローチャート: 判断 474">
          <a:extLst>
            <a:ext uri="{FF2B5EF4-FFF2-40B4-BE49-F238E27FC236}">
              <a16:creationId xmlns:a16="http://schemas.microsoft.com/office/drawing/2014/main" id="{00000000-0008-0000-0600-0000DB010000}"/>
            </a:ext>
          </a:extLst>
        </xdr:cNvPr>
        <xdr:cNvSpPr/>
      </xdr:nvSpPr>
      <xdr:spPr>
        <a:xfrm>
          <a:off x="6921500" y="16472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131793</xdr:rowOff>
    </xdr:from>
    <xdr:ext cx="534377"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6705111" y="162480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91</xdr:row>
      <xdr:rowOff>127152</xdr:rowOff>
    </xdr:from>
    <xdr:to>
      <xdr:col>55</xdr:col>
      <xdr:colOff>50800</xdr:colOff>
      <xdr:row>92</xdr:row>
      <xdr:rowOff>57302</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10426700" y="15729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90</xdr:row>
      <xdr:rowOff>150029</xdr:rowOff>
    </xdr:from>
    <xdr:ext cx="534377" cy="259045"/>
    <xdr:sp macro="" textlink="">
      <xdr:nvSpPr>
        <xdr:cNvPr id="483" name="普通建設事業費 （ うち更新整備　）該当値テキスト">
          <a:extLst>
            <a:ext uri="{FF2B5EF4-FFF2-40B4-BE49-F238E27FC236}">
              <a16:creationId xmlns:a16="http://schemas.microsoft.com/office/drawing/2014/main" id="{00000000-0008-0000-0600-0000E3010000}"/>
            </a:ext>
          </a:extLst>
        </xdr:cNvPr>
        <xdr:cNvSpPr txBox="1"/>
      </xdr:nvSpPr>
      <xdr:spPr>
        <a:xfrm>
          <a:off x="10528300" y="155805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92</xdr:row>
      <xdr:rowOff>22186</xdr:rowOff>
    </xdr:from>
    <xdr:to>
      <xdr:col>50</xdr:col>
      <xdr:colOff>165100</xdr:colOff>
      <xdr:row>92</xdr:row>
      <xdr:rowOff>123786</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9588500" y="15795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90</xdr:row>
      <xdr:rowOff>140313</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9372111" y="15570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111037</xdr:rowOff>
    </xdr:from>
    <xdr:to>
      <xdr:col>46</xdr:col>
      <xdr:colOff>38100</xdr:colOff>
      <xdr:row>96</xdr:row>
      <xdr:rowOff>41187</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8699500" y="16398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57714</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8483111" y="16174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46431</xdr:rowOff>
    </xdr:from>
    <xdr:to>
      <xdr:col>41</xdr:col>
      <xdr:colOff>101600</xdr:colOff>
      <xdr:row>95</xdr:row>
      <xdr:rowOff>148031</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7810500" y="16334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164558</xdr:rowOff>
    </xdr:from>
    <xdr:ext cx="534377"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7594111" y="16109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66396</xdr:rowOff>
    </xdr:from>
    <xdr:to>
      <xdr:col>36</xdr:col>
      <xdr:colOff>165100</xdr:colOff>
      <xdr:row>96</xdr:row>
      <xdr:rowOff>167996</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6921500" y="16525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159123</xdr:rowOff>
    </xdr:from>
    <xdr:ext cx="534377"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6705111" y="16618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4" name="災害復旧事業費グラフ枠">
          <a:extLst>
            <a:ext uri="{FF2B5EF4-FFF2-40B4-BE49-F238E27FC236}">
              <a16:creationId xmlns:a16="http://schemas.microsoft.com/office/drawing/2014/main" id="{00000000-0008-0000-0600-000002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20003</xdr:rowOff>
    </xdr:from>
    <xdr:to>
      <xdr:col>85</xdr:col>
      <xdr:colOff>126364</xdr:colOff>
      <xdr:row>39</xdr:row>
      <xdr:rowOff>44450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flipV="1">
          <a:off x="16317595" y="5163503"/>
          <a:ext cx="1269" cy="15674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6" name="災害復旧事業費最小値テキスト">
          <a:extLst>
            <a:ext uri="{FF2B5EF4-FFF2-40B4-BE49-F238E27FC236}">
              <a16:creationId xmlns:a16="http://schemas.microsoft.com/office/drawing/2014/main" id="{00000000-0008-0000-0600-000004020000}"/>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138130</xdr:rowOff>
    </xdr:from>
    <xdr:ext cx="599010" cy="259045"/>
    <xdr:sp macro="" textlink="">
      <xdr:nvSpPr>
        <xdr:cNvPr id="518" name="災害復旧事業費最大値テキスト">
          <a:extLst>
            <a:ext uri="{FF2B5EF4-FFF2-40B4-BE49-F238E27FC236}">
              <a16:creationId xmlns:a16="http://schemas.microsoft.com/office/drawing/2014/main" id="{00000000-0008-0000-0600-000006020000}"/>
            </a:ext>
          </a:extLst>
        </xdr:cNvPr>
        <xdr:cNvSpPr txBox="1"/>
      </xdr:nvSpPr>
      <xdr:spPr>
        <a:xfrm>
          <a:off x="16370300" y="49387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123,425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20003</xdr:rowOff>
    </xdr:from>
    <xdr:to>
      <xdr:col>86</xdr:col>
      <xdr:colOff>25400</xdr:colOff>
      <xdr:row>30</xdr:row>
      <xdr:rowOff>20003</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6230600" y="51635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69685</xdr:rowOff>
    </xdr:from>
    <xdr:to>
      <xdr:col>85</xdr:col>
      <xdr:colOff>127000</xdr:colOff>
      <xdr:row>38</xdr:row>
      <xdr:rowOff>149441</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flipV="1">
          <a:off x="15481300" y="6584785"/>
          <a:ext cx="838200" cy="797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16921</xdr:rowOff>
    </xdr:from>
    <xdr:ext cx="469744" cy="259045"/>
    <xdr:sp macro="" textlink="">
      <xdr:nvSpPr>
        <xdr:cNvPr id="521" name="災害復旧事業費平均値テキスト">
          <a:extLst>
            <a:ext uri="{FF2B5EF4-FFF2-40B4-BE49-F238E27FC236}">
              <a16:creationId xmlns:a16="http://schemas.microsoft.com/office/drawing/2014/main" id="{00000000-0008-0000-0600-000009020000}"/>
            </a:ext>
          </a:extLst>
        </xdr:cNvPr>
        <xdr:cNvSpPr txBox="1"/>
      </xdr:nvSpPr>
      <xdr:spPr>
        <a:xfrm>
          <a:off x="16370300" y="653202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38494</xdr:rowOff>
    </xdr:from>
    <xdr:to>
      <xdr:col>85</xdr:col>
      <xdr:colOff>177800</xdr:colOff>
      <xdr:row>38</xdr:row>
      <xdr:rowOff>140094</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6268700" y="6553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149441</xdr:rowOff>
    </xdr:from>
    <xdr:to>
      <xdr:col>81</xdr:col>
      <xdr:colOff>50800</xdr:colOff>
      <xdr:row>39</xdr:row>
      <xdr:rowOff>9766</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flipV="1">
          <a:off x="14592300" y="6664541"/>
          <a:ext cx="889000" cy="317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66154</xdr:rowOff>
    </xdr:from>
    <xdr:to>
      <xdr:col>81</xdr:col>
      <xdr:colOff>101600</xdr:colOff>
      <xdr:row>38</xdr:row>
      <xdr:rowOff>167754</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5430500" y="6581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12831</xdr:rowOff>
    </xdr:from>
    <xdr:ext cx="469744"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5246428" y="63564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161455</xdr:rowOff>
    </xdr:from>
    <xdr:to>
      <xdr:col>76</xdr:col>
      <xdr:colOff>114300</xdr:colOff>
      <xdr:row>39</xdr:row>
      <xdr:rowOff>9766</xdr:rowOff>
    </xdr:to>
    <xdr:cxnSp macro="">
      <xdr:nvCxnSpPr>
        <xdr:cNvPr id="526" name="直線コネクタ 525">
          <a:extLst>
            <a:ext uri="{FF2B5EF4-FFF2-40B4-BE49-F238E27FC236}">
              <a16:creationId xmlns:a16="http://schemas.microsoft.com/office/drawing/2014/main" id="{00000000-0008-0000-0600-00000E020000}"/>
            </a:ext>
          </a:extLst>
        </xdr:cNvPr>
        <xdr:cNvCxnSpPr/>
      </xdr:nvCxnSpPr>
      <xdr:spPr>
        <a:xfrm>
          <a:off x="13703300" y="6676555"/>
          <a:ext cx="889000" cy="19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66561</xdr:rowOff>
    </xdr:from>
    <xdr:to>
      <xdr:col>76</xdr:col>
      <xdr:colOff>165100</xdr:colOff>
      <xdr:row>38</xdr:row>
      <xdr:rowOff>168161</xdr:rowOff>
    </xdr:to>
    <xdr:sp macro="" textlink="">
      <xdr:nvSpPr>
        <xdr:cNvPr id="527" name="フローチャート: 判断 526">
          <a:extLst>
            <a:ext uri="{FF2B5EF4-FFF2-40B4-BE49-F238E27FC236}">
              <a16:creationId xmlns:a16="http://schemas.microsoft.com/office/drawing/2014/main" id="{00000000-0008-0000-0600-00000F020000}"/>
            </a:ext>
          </a:extLst>
        </xdr:cNvPr>
        <xdr:cNvSpPr/>
      </xdr:nvSpPr>
      <xdr:spPr>
        <a:xfrm>
          <a:off x="14541500" y="6581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13238</xdr:rowOff>
    </xdr:from>
    <xdr:ext cx="469744"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4357428" y="63568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11900</xdr:rowOff>
    </xdr:from>
    <xdr:to>
      <xdr:col>71</xdr:col>
      <xdr:colOff>177800</xdr:colOff>
      <xdr:row>38</xdr:row>
      <xdr:rowOff>161455</xdr:rowOff>
    </xdr:to>
    <xdr:cxnSp macro="">
      <xdr:nvCxnSpPr>
        <xdr:cNvPr id="529" name="直線コネクタ 528">
          <a:extLst>
            <a:ext uri="{FF2B5EF4-FFF2-40B4-BE49-F238E27FC236}">
              <a16:creationId xmlns:a16="http://schemas.microsoft.com/office/drawing/2014/main" id="{00000000-0008-0000-0600-000011020000}"/>
            </a:ext>
          </a:extLst>
        </xdr:cNvPr>
        <xdr:cNvCxnSpPr/>
      </xdr:nvCxnSpPr>
      <xdr:spPr>
        <a:xfrm>
          <a:off x="12814300" y="6355550"/>
          <a:ext cx="889000" cy="321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90322</xdr:rowOff>
    </xdr:from>
    <xdr:to>
      <xdr:col>72</xdr:col>
      <xdr:colOff>38100</xdr:colOff>
      <xdr:row>39</xdr:row>
      <xdr:rowOff>20472</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3652500" y="6605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36999</xdr:rowOff>
    </xdr:from>
    <xdr:ext cx="469744"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3468428" y="63806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118249</xdr:rowOff>
    </xdr:from>
    <xdr:to>
      <xdr:col>67</xdr:col>
      <xdr:colOff>101600</xdr:colOff>
      <xdr:row>39</xdr:row>
      <xdr:rowOff>48399</xdr:rowOff>
    </xdr:to>
    <xdr:sp macro="" textlink="">
      <xdr:nvSpPr>
        <xdr:cNvPr id="532" name="フローチャート: 判断 531">
          <a:extLst>
            <a:ext uri="{FF2B5EF4-FFF2-40B4-BE49-F238E27FC236}">
              <a16:creationId xmlns:a16="http://schemas.microsoft.com/office/drawing/2014/main" id="{00000000-0008-0000-0600-000014020000}"/>
            </a:ext>
          </a:extLst>
        </xdr:cNvPr>
        <xdr:cNvSpPr/>
      </xdr:nvSpPr>
      <xdr:spPr>
        <a:xfrm>
          <a:off x="12763500" y="6633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39526</xdr:rowOff>
    </xdr:from>
    <xdr:ext cx="469744"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2579428" y="67260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18885</xdr:rowOff>
    </xdr:from>
    <xdr:to>
      <xdr:col>85</xdr:col>
      <xdr:colOff>177800</xdr:colOff>
      <xdr:row>38</xdr:row>
      <xdr:rowOff>120485</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6268700" y="6533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41762</xdr:rowOff>
    </xdr:from>
    <xdr:ext cx="534377" cy="259045"/>
    <xdr:sp macro="" textlink="">
      <xdr:nvSpPr>
        <xdr:cNvPr id="540" name="災害復旧事業費該当値テキスト">
          <a:extLst>
            <a:ext uri="{FF2B5EF4-FFF2-40B4-BE49-F238E27FC236}">
              <a16:creationId xmlns:a16="http://schemas.microsoft.com/office/drawing/2014/main" id="{00000000-0008-0000-0600-00001C020000}"/>
            </a:ext>
          </a:extLst>
        </xdr:cNvPr>
        <xdr:cNvSpPr txBox="1"/>
      </xdr:nvSpPr>
      <xdr:spPr>
        <a:xfrm>
          <a:off x="16370300" y="6385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98641</xdr:rowOff>
    </xdr:from>
    <xdr:to>
      <xdr:col>81</xdr:col>
      <xdr:colOff>101600</xdr:colOff>
      <xdr:row>39</xdr:row>
      <xdr:rowOff>28791</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5430500" y="6613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19918</xdr:rowOff>
    </xdr:from>
    <xdr:ext cx="469744"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5246428" y="67064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130416</xdr:rowOff>
    </xdr:from>
    <xdr:to>
      <xdr:col>76</xdr:col>
      <xdr:colOff>165100</xdr:colOff>
      <xdr:row>39</xdr:row>
      <xdr:rowOff>60566</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4541500" y="6645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51693</xdr:rowOff>
    </xdr:from>
    <xdr:ext cx="469744"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4357428" y="67382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110655</xdr:rowOff>
    </xdr:from>
    <xdr:to>
      <xdr:col>72</xdr:col>
      <xdr:colOff>38100</xdr:colOff>
      <xdr:row>39</xdr:row>
      <xdr:rowOff>40805</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3652500" y="6625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31932</xdr:rowOff>
    </xdr:from>
    <xdr:ext cx="469744"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3468428" y="67184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132550</xdr:rowOff>
    </xdr:from>
    <xdr:to>
      <xdr:col>67</xdr:col>
      <xdr:colOff>101600</xdr:colOff>
      <xdr:row>37</xdr:row>
      <xdr:rowOff>62700</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2763500" y="6304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79227</xdr:rowOff>
    </xdr:from>
    <xdr:ext cx="534377"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2547111" y="6079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7" name="テキスト ボックス 556">
          <a:extLst>
            <a:ext uri="{FF2B5EF4-FFF2-40B4-BE49-F238E27FC236}">
              <a16:creationId xmlns:a16="http://schemas.microsoft.com/office/drawing/2014/main" id="{00000000-0008-0000-0600-00002D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2" name="テキスト ボックス 561">
          <a:extLst>
            <a:ext uri="{FF2B5EF4-FFF2-40B4-BE49-F238E27FC236}">
              <a16:creationId xmlns:a16="http://schemas.microsoft.com/office/drawing/2014/main" id="{00000000-0008-0000-0600-000032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3" name="失業対策事業費グラフ枠">
          <a:extLst>
            <a:ext uri="{FF2B5EF4-FFF2-40B4-BE49-F238E27FC236}">
              <a16:creationId xmlns:a16="http://schemas.microsoft.com/office/drawing/2014/main" id="{00000000-0008-0000-0600-000033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5" name="失業対策事業費最小値テキスト">
          <a:extLst>
            <a:ext uri="{FF2B5EF4-FFF2-40B4-BE49-F238E27FC236}">
              <a16:creationId xmlns:a16="http://schemas.microsoft.com/office/drawing/2014/main" id="{00000000-0008-0000-0600-000035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7" name="失業対策事業費最大値テキスト">
          <a:extLst>
            <a:ext uri="{FF2B5EF4-FFF2-40B4-BE49-F238E27FC236}">
              <a16:creationId xmlns:a16="http://schemas.microsoft.com/office/drawing/2014/main" id="{00000000-0008-0000-0600-000037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0" name="失業対策事業費平均値テキスト">
          <a:extLst>
            <a:ext uri="{FF2B5EF4-FFF2-40B4-BE49-F238E27FC236}">
              <a16:creationId xmlns:a16="http://schemas.microsoft.com/office/drawing/2014/main" id="{00000000-0008-0000-0600-00003A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1" name="フローチャート: 判断 570">
          <a:extLst>
            <a:ext uri="{FF2B5EF4-FFF2-40B4-BE49-F238E27FC236}">
              <a16:creationId xmlns:a16="http://schemas.microsoft.com/office/drawing/2014/main" id="{00000000-0008-0000-0600-00003B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5" name="直線コネクタ 574">
          <a:extLst>
            <a:ext uri="{FF2B5EF4-FFF2-40B4-BE49-F238E27FC236}">
              <a16:creationId xmlns:a16="http://schemas.microsoft.com/office/drawing/2014/main" id="{00000000-0008-0000-0600-00003F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6" name="フローチャート: 判断 575">
          <a:extLst>
            <a:ext uri="{FF2B5EF4-FFF2-40B4-BE49-F238E27FC236}">
              <a16:creationId xmlns:a16="http://schemas.microsoft.com/office/drawing/2014/main" id="{00000000-0008-0000-0600-000040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8" name="直線コネクタ 577">
          <a:extLst>
            <a:ext uri="{FF2B5EF4-FFF2-40B4-BE49-F238E27FC236}">
              <a16:creationId xmlns:a16="http://schemas.microsoft.com/office/drawing/2014/main" id="{00000000-0008-0000-0600-000042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1" name="フローチャート: 判断 580">
          <a:extLst>
            <a:ext uri="{FF2B5EF4-FFF2-40B4-BE49-F238E27FC236}">
              <a16:creationId xmlns:a16="http://schemas.microsoft.com/office/drawing/2014/main" id="{00000000-0008-0000-0600-000045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9" name="失業対策事業費該当値テキスト">
          <a:extLst>
            <a:ext uri="{FF2B5EF4-FFF2-40B4-BE49-F238E27FC236}">
              <a16:creationId xmlns:a16="http://schemas.microsoft.com/office/drawing/2014/main" id="{00000000-0008-0000-0600-00004D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58,422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0" name="公債費グラフ枠">
          <a:extLst>
            <a:ext uri="{FF2B5EF4-FFF2-40B4-BE49-F238E27FC236}">
              <a16:creationId xmlns:a16="http://schemas.microsoft.com/office/drawing/2014/main" id="{00000000-0008-0000-0600-00006C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109082</xdr:rowOff>
    </xdr:from>
    <xdr:to>
      <xdr:col>85</xdr:col>
      <xdr:colOff>126364</xdr:colOff>
      <xdr:row>78</xdr:row>
      <xdr:rowOff>1969</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flipV="1">
          <a:off x="16317595" y="12110582"/>
          <a:ext cx="1269" cy="12644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5796</xdr:rowOff>
    </xdr:from>
    <xdr:ext cx="534377" cy="259045"/>
    <xdr:sp macro="" textlink="">
      <xdr:nvSpPr>
        <xdr:cNvPr id="622" name="公債費最小値テキスト">
          <a:extLst>
            <a:ext uri="{FF2B5EF4-FFF2-40B4-BE49-F238E27FC236}">
              <a16:creationId xmlns:a16="http://schemas.microsoft.com/office/drawing/2014/main" id="{00000000-0008-0000-0600-00006E020000}"/>
            </a:ext>
          </a:extLst>
        </xdr:cNvPr>
        <xdr:cNvSpPr txBox="1"/>
      </xdr:nvSpPr>
      <xdr:spPr>
        <a:xfrm>
          <a:off x="16370300" y="13378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28,075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1969</xdr:rowOff>
    </xdr:from>
    <xdr:to>
      <xdr:col>86</xdr:col>
      <xdr:colOff>25400</xdr:colOff>
      <xdr:row>78</xdr:row>
      <xdr:rowOff>1969</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6230600" y="133750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55759</xdr:rowOff>
    </xdr:from>
    <xdr:ext cx="599010" cy="259045"/>
    <xdr:sp macro="" textlink="">
      <xdr:nvSpPr>
        <xdr:cNvPr id="624" name="公債費最大値テキスト">
          <a:extLst>
            <a:ext uri="{FF2B5EF4-FFF2-40B4-BE49-F238E27FC236}">
              <a16:creationId xmlns:a16="http://schemas.microsoft.com/office/drawing/2014/main" id="{00000000-0008-0000-0600-000070020000}"/>
            </a:ext>
          </a:extLst>
        </xdr:cNvPr>
        <xdr:cNvSpPr txBox="1"/>
      </xdr:nvSpPr>
      <xdr:spPr>
        <a:xfrm>
          <a:off x="16370300" y="118858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109082</xdr:rowOff>
    </xdr:from>
    <xdr:to>
      <xdr:col>86</xdr:col>
      <xdr:colOff>25400</xdr:colOff>
      <xdr:row>70</xdr:row>
      <xdr:rowOff>109082</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6230600" y="121105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3485</xdr:rowOff>
    </xdr:from>
    <xdr:to>
      <xdr:col>85</xdr:col>
      <xdr:colOff>127000</xdr:colOff>
      <xdr:row>76</xdr:row>
      <xdr:rowOff>38841</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flipV="1">
          <a:off x="15481300" y="13033685"/>
          <a:ext cx="838200" cy="353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7799</xdr:rowOff>
    </xdr:from>
    <xdr:ext cx="534377" cy="259045"/>
    <xdr:sp macro="" textlink="">
      <xdr:nvSpPr>
        <xdr:cNvPr id="627" name="公債費平均値テキスト">
          <a:extLst>
            <a:ext uri="{FF2B5EF4-FFF2-40B4-BE49-F238E27FC236}">
              <a16:creationId xmlns:a16="http://schemas.microsoft.com/office/drawing/2014/main" id="{00000000-0008-0000-0600-000073020000}"/>
            </a:ext>
          </a:extLst>
        </xdr:cNvPr>
        <xdr:cNvSpPr txBox="1"/>
      </xdr:nvSpPr>
      <xdr:spPr>
        <a:xfrm>
          <a:off x="16370300" y="1303799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29372</xdr:rowOff>
    </xdr:from>
    <xdr:to>
      <xdr:col>85</xdr:col>
      <xdr:colOff>177800</xdr:colOff>
      <xdr:row>76</xdr:row>
      <xdr:rowOff>130972</xdr:rowOff>
    </xdr:to>
    <xdr:sp macro="" textlink="">
      <xdr:nvSpPr>
        <xdr:cNvPr id="628" name="フローチャート: 判断 627">
          <a:extLst>
            <a:ext uri="{FF2B5EF4-FFF2-40B4-BE49-F238E27FC236}">
              <a16:creationId xmlns:a16="http://schemas.microsoft.com/office/drawing/2014/main" id="{00000000-0008-0000-0600-000074020000}"/>
            </a:ext>
          </a:extLst>
        </xdr:cNvPr>
        <xdr:cNvSpPr/>
      </xdr:nvSpPr>
      <xdr:spPr>
        <a:xfrm>
          <a:off x="16268700" y="13059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38841</xdr:rowOff>
    </xdr:from>
    <xdr:to>
      <xdr:col>81</xdr:col>
      <xdr:colOff>50800</xdr:colOff>
      <xdr:row>76</xdr:row>
      <xdr:rowOff>97896</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flipV="1">
          <a:off x="14592300" y="13069041"/>
          <a:ext cx="889000" cy="59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90027</xdr:rowOff>
    </xdr:from>
    <xdr:to>
      <xdr:col>81</xdr:col>
      <xdr:colOff>101600</xdr:colOff>
      <xdr:row>77</xdr:row>
      <xdr:rowOff>20177</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5430500" y="131202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11304</xdr:rowOff>
    </xdr:from>
    <xdr:ext cx="534377"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5214111" y="13212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56824</xdr:rowOff>
    </xdr:from>
    <xdr:to>
      <xdr:col>76</xdr:col>
      <xdr:colOff>114300</xdr:colOff>
      <xdr:row>76</xdr:row>
      <xdr:rowOff>97896</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a:off x="13703300" y="13087024"/>
          <a:ext cx="889000" cy="410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92314</xdr:rowOff>
    </xdr:from>
    <xdr:to>
      <xdr:col>76</xdr:col>
      <xdr:colOff>165100</xdr:colOff>
      <xdr:row>77</xdr:row>
      <xdr:rowOff>22464</xdr:rowOff>
    </xdr:to>
    <xdr:sp macro="" textlink="">
      <xdr:nvSpPr>
        <xdr:cNvPr id="633" name="フローチャート: 判断 632">
          <a:extLst>
            <a:ext uri="{FF2B5EF4-FFF2-40B4-BE49-F238E27FC236}">
              <a16:creationId xmlns:a16="http://schemas.microsoft.com/office/drawing/2014/main" id="{00000000-0008-0000-0600-000079020000}"/>
            </a:ext>
          </a:extLst>
        </xdr:cNvPr>
        <xdr:cNvSpPr/>
      </xdr:nvSpPr>
      <xdr:spPr>
        <a:xfrm>
          <a:off x="14541500" y="13122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13591</xdr:rowOff>
    </xdr:from>
    <xdr:ext cx="534377"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4325111" y="13215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42469</xdr:rowOff>
    </xdr:from>
    <xdr:to>
      <xdr:col>71</xdr:col>
      <xdr:colOff>177800</xdr:colOff>
      <xdr:row>76</xdr:row>
      <xdr:rowOff>56824</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a:off x="12814300" y="13072669"/>
          <a:ext cx="889000" cy="14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94867</xdr:rowOff>
    </xdr:from>
    <xdr:to>
      <xdr:col>72</xdr:col>
      <xdr:colOff>38100</xdr:colOff>
      <xdr:row>77</xdr:row>
      <xdr:rowOff>25017</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3652500" y="1312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16144</xdr:rowOff>
    </xdr:from>
    <xdr:ext cx="534377"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3436111" y="13217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87376</xdr:rowOff>
    </xdr:from>
    <xdr:to>
      <xdr:col>67</xdr:col>
      <xdr:colOff>101600</xdr:colOff>
      <xdr:row>77</xdr:row>
      <xdr:rowOff>17526</xdr:rowOff>
    </xdr:to>
    <xdr:sp macro="" textlink="">
      <xdr:nvSpPr>
        <xdr:cNvPr id="638" name="フローチャート: 判断 637">
          <a:extLst>
            <a:ext uri="{FF2B5EF4-FFF2-40B4-BE49-F238E27FC236}">
              <a16:creationId xmlns:a16="http://schemas.microsoft.com/office/drawing/2014/main" id="{00000000-0008-0000-0600-00007E020000}"/>
            </a:ext>
          </a:extLst>
        </xdr:cNvPr>
        <xdr:cNvSpPr/>
      </xdr:nvSpPr>
      <xdr:spPr>
        <a:xfrm>
          <a:off x="12763500" y="13117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8653</xdr:rowOff>
    </xdr:from>
    <xdr:ext cx="534377"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2547111" y="13210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124135</xdr:rowOff>
    </xdr:from>
    <xdr:to>
      <xdr:col>85</xdr:col>
      <xdr:colOff>177800</xdr:colOff>
      <xdr:row>76</xdr:row>
      <xdr:rowOff>54285</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6268700" y="12982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74</xdr:row>
      <xdr:rowOff>147012</xdr:rowOff>
    </xdr:from>
    <xdr:ext cx="534377" cy="259045"/>
    <xdr:sp macro="" textlink="">
      <xdr:nvSpPr>
        <xdr:cNvPr id="646" name="公債費該当値テキスト">
          <a:extLst>
            <a:ext uri="{FF2B5EF4-FFF2-40B4-BE49-F238E27FC236}">
              <a16:creationId xmlns:a16="http://schemas.microsoft.com/office/drawing/2014/main" id="{00000000-0008-0000-0600-000086020000}"/>
            </a:ext>
          </a:extLst>
        </xdr:cNvPr>
        <xdr:cNvSpPr txBox="1"/>
      </xdr:nvSpPr>
      <xdr:spPr>
        <a:xfrm>
          <a:off x="16370300" y="128343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159491</xdr:rowOff>
    </xdr:from>
    <xdr:to>
      <xdr:col>81</xdr:col>
      <xdr:colOff>101600</xdr:colOff>
      <xdr:row>76</xdr:row>
      <xdr:rowOff>89641</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5430500" y="13018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106169</xdr:rowOff>
    </xdr:from>
    <xdr:ext cx="534377"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5214111" y="12793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47096</xdr:rowOff>
    </xdr:from>
    <xdr:to>
      <xdr:col>76</xdr:col>
      <xdr:colOff>165100</xdr:colOff>
      <xdr:row>76</xdr:row>
      <xdr:rowOff>148696</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4541500" y="13077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165223</xdr:rowOff>
    </xdr:from>
    <xdr:ext cx="534377"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4325111" y="12852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6024</xdr:rowOff>
    </xdr:from>
    <xdr:to>
      <xdr:col>72</xdr:col>
      <xdr:colOff>38100</xdr:colOff>
      <xdr:row>76</xdr:row>
      <xdr:rowOff>107624</xdr:rowOff>
    </xdr:to>
    <xdr:sp macro="" textlink="">
      <xdr:nvSpPr>
        <xdr:cNvPr id="651" name="楕円 650">
          <a:extLst>
            <a:ext uri="{FF2B5EF4-FFF2-40B4-BE49-F238E27FC236}">
              <a16:creationId xmlns:a16="http://schemas.microsoft.com/office/drawing/2014/main" id="{00000000-0008-0000-0600-00008B020000}"/>
            </a:ext>
          </a:extLst>
        </xdr:cNvPr>
        <xdr:cNvSpPr/>
      </xdr:nvSpPr>
      <xdr:spPr>
        <a:xfrm>
          <a:off x="13652500" y="13036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124152</xdr:rowOff>
    </xdr:from>
    <xdr:ext cx="534377"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3436111" y="12811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163119</xdr:rowOff>
    </xdr:from>
    <xdr:to>
      <xdr:col>67</xdr:col>
      <xdr:colOff>101600</xdr:colOff>
      <xdr:row>76</xdr:row>
      <xdr:rowOff>93269</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2763500" y="13021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109796</xdr:rowOff>
    </xdr:from>
    <xdr:ext cx="534377"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2547111" y="12797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7" name="積立金グラフ枠">
          <a:extLst>
            <a:ext uri="{FF2B5EF4-FFF2-40B4-BE49-F238E27FC236}">
              <a16:creationId xmlns:a16="http://schemas.microsoft.com/office/drawing/2014/main" id="{00000000-0008-0000-0600-0000A5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22631</xdr:rowOff>
    </xdr:from>
    <xdr:to>
      <xdr:col>85</xdr:col>
      <xdr:colOff>126364</xdr:colOff>
      <xdr:row>99</xdr:row>
      <xdr:rowOff>18111</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flipV="1">
          <a:off x="16317595" y="15624581"/>
          <a:ext cx="1269" cy="13670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21938</xdr:rowOff>
    </xdr:from>
    <xdr:ext cx="469744" cy="259045"/>
    <xdr:sp macro="" textlink="">
      <xdr:nvSpPr>
        <xdr:cNvPr id="679" name="積立金最小値テキスト">
          <a:extLst>
            <a:ext uri="{FF2B5EF4-FFF2-40B4-BE49-F238E27FC236}">
              <a16:creationId xmlns:a16="http://schemas.microsoft.com/office/drawing/2014/main" id="{00000000-0008-0000-0600-0000A7020000}"/>
            </a:ext>
          </a:extLst>
        </xdr:cNvPr>
        <xdr:cNvSpPr txBox="1"/>
      </xdr:nvSpPr>
      <xdr:spPr>
        <a:xfrm>
          <a:off x="16370300" y="16995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18111</xdr:rowOff>
    </xdr:from>
    <xdr:to>
      <xdr:col>86</xdr:col>
      <xdr:colOff>25400</xdr:colOff>
      <xdr:row>99</xdr:row>
      <xdr:rowOff>18111</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6230600" y="16991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140758</xdr:rowOff>
    </xdr:from>
    <xdr:ext cx="599010" cy="259045"/>
    <xdr:sp macro="" textlink="">
      <xdr:nvSpPr>
        <xdr:cNvPr id="681" name="積立金最大値テキスト">
          <a:extLst>
            <a:ext uri="{FF2B5EF4-FFF2-40B4-BE49-F238E27FC236}">
              <a16:creationId xmlns:a16="http://schemas.microsoft.com/office/drawing/2014/main" id="{00000000-0008-0000-0600-0000A9020000}"/>
            </a:ext>
          </a:extLst>
        </xdr:cNvPr>
        <xdr:cNvSpPr txBox="1"/>
      </xdr:nvSpPr>
      <xdr:spPr>
        <a:xfrm>
          <a:off x="16370300" y="153998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109,718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22631</xdr:rowOff>
    </xdr:from>
    <xdr:to>
      <xdr:col>86</xdr:col>
      <xdr:colOff>25400</xdr:colOff>
      <xdr:row>91</xdr:row>
      <xdr:rowOff>22631</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6230600" y="156245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147789</xdr:rowOff>
    </xdr:from>
    <xdr:to>
      <xdr:col>85</xdr:col>
      <xdr:colOff>127000</xdr:colOff>
      <xdr:row>98</xdr:row>
      <xdr:rowOff>165125</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a:off x="15481300" y="16949889"/>
          <a:ext cx="838200" cy="17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133202</xdr:rowOff>
    </xdr:from>
    <xdr:ext cx="534377" cy="259045"/>
    <xdr:sp macro="" textlink="">
      <xdr:nvSpPr>
        <xdr:cNvPr id="684" name="積立金平均値テキスト">
          <a:extLst>
            <a:ext uri="{FF2B5EF4-FFF2-40B4-BE49-F238E27FC236}">
              <a16:creationId xmlns:a16="http://schemas.microsoft.com/office/drawing/2014/main" id="{00000000-0008-0000-0600-0000AC020000}"/>
            </a:ext>
          </a:extLst>
        </xdr:cNvPr>
        <xdr:cNvSpPr txBox="1"/>
      </xdr:nvSpPr>
      <xdr:spPr>
        <a:xfrm>
          <a:off x="16370300" y="164209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110325</xdr:rowOff>
    </xdr:from>
    <xdr:to>
      <xdr:col>85</xdr:col>
      <xdr:colOff>177800</xdr:colOff>
      <xdr:row>97</xdr:row>
      <xdr:rowOff>40475</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6268700" y="16569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135623</xdr:rowOff>
    </xdr:from>
    <xdr:to>
      <xdr:col>81</xdr:col>
      <xdr:colOff>50800</xdr:colOff>
      <xdr:row>98</xdr:row>
      <xdr:rowOff>147789</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a:off x="14592300" y="16937723"/>
          <a:ext cx="889000" cy="12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135573</xdr:rowOff>
    </xdr:from>
    <xdr:to>
      <xdr:col>81</xdr:col>
      <xdr:colOff>101600</xdr:colOff>
      <xdr:row>98</xdr:row>
      <xdr:rowOff>65723</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5430500" y="16766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82250</xdr:rowOff>
    </xdr:from>
    <xdr:ext cx="534377"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5214111" y="16541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120028</xdr:rowOff>
    </xdr:from>
    <xdr:to>
      <xdr:col>76</xdr:col>
      <xdr:colOff>114300</xdr:colOff>
      <xdr:row>98</xdr:row>
      <xdr:rowOff>135623</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a:off x="13703300" y="16922128"/>
          <a:ext cx="889000" cy="15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151905</xdr:rowOff>
    </xdr:from>
    <xdr:to>
      <xdr:col>76</xdr:col>
      <xdr:colOff>165100</xdr:colOff>
      <xdr:row>98</xdr:row>
      <xdr:rowOff>82055</xdr:rowOff>
    </xdr:to>
    <xdr:sp macro="" textlink="">
      <xdr:nvSpPr>
        <xdr:cNvPr id="690" name="フローチャート: 判断 689">
          <a:extLst>
            <a:ext uri="{FF2B5EF4-FFF2-40B4-BE49-F238E27FC236}">
              <a16:creationId xmlns:a16="http://schemas.microsoft.com/office/drawing/2014/main" id="{00000000-0008-0000-0600-0000B2020000}"/>
            </a:ext>
          </a:extLst>
        </xdr:cNvPr>
        <xdr:cNvSpPr/>
      </xdr:nvSpPr>
      <xdr:spPr>
        <a:xfrm>
          <a:off x="14541500" y="16782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98582</xdr:rowOff>
    </xdr:from>
    <xdr:ext cx="534377"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4325111" y="16557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56135</xdr:rowOff>
    </xdr:from>
    <xdr:to>
      <xdr:col>71</xdr:col>
      <xdr:colOff>177800</xdr:colOff>
      <xdr:row>98</xdr:row>
      <xdr:rowOff>120028</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a:off x="12814300" y="16858235"/>
          <a:ext cx="889000" cy="638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147841</xdr:rowOff>
    </xdr:from>
    <xdr:to>
      <xdr:col>72</xdr:col>
      <xdr:colOff>38100</xdr:colOff>
      <xdr:row>98</xdr:row>
      <xdr:rowOff>77991</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3652500" y="16778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94518</xdr:rowOff>
    </xdr:from>
    <xdr:ext cx="534377"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3436111" y="16553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128042</xdr:rowOff>
    </xdr:from>
    <xdr:to>
      <xdr:col>67</xdr:col>
      <xdr:colOff>101600</xdr:colOff>
      <xdr:row>98</xdr:row>
      <xdr:rowOff>58192</xdr:rowOff>
    </xdr:to>
    <xdr:sp macro="" textlink="">
      <xdr:nvSpPr>
        <xdr:cNvPr id="695" name="フローチャート: 判断 694">
          <a:extLst>
            <a:ext uri="{FF2B5EF4-FFF2-40B4-BE49-F238E27FC236}">
              <a16:creationId xmlns:a16="http://schemas.microsoft.com/office/drawing/2014/main" id="{00000000-0008-0000-0600-0000B7020000}"/>
            </a:ext>
          </a:extLst>
        </xdr:cNvPr>
        <xdr:cNvSpPr/>
      </xdr:nvSpPr>
      <xdr:spPr>
        <a:xfrm>
          <a:off x="12763500" y="16758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74719</xdr:rowOff>
    </xdr:from>
    <xdr:ext cx="534377"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2547111" y="16533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114325</xdr:rowOff>
    </xdr:from>
    <xdr:to>
      <xdr:col>85</xdr:col>
      <xdr:colOff>177800</xdr:colOff>
      <xdr:row>99</xdr:row>
      <xdr:rowOff>44475</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6268700" y="16916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29252</xdr:rowOff>
    </xdr:from>
    <xdr:ext cx="469744" cy="259045"/>
    <xdr:sp macro="" textlink="">
      <xdr:nvSpPr>
        <xdr:cNvPr id="703" name="積立金該当値テキスト">
          <a:extLst>
            <a:ext uri="{FF2B5EF4-FFF2-40B4-BE49-F238E27FC236}">
              <a16:creationId xmlns:a16="http://schemas.microsoft.com/office/drawing/2014/main" id="{00000000-0008-0000-0600-0000BF020000}"/>
            </a:ext>
          </a:extLst>
        </xdr:cNvPr>
        <xdr:cNvSpPr txBox="1"/>
      </xdr:nvSpPr>
      <xdr:spPr>
        <a:xfrm>
          <a:off x="16370300" y="168313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96989</xdr:rowOff>
    </xdr:from>
    <xdr:to>
      <xdr:col>81</xdr:col>
      <xdr:colOff>101600</xdr:colOff>
      <xdr:row>99</xdr:row>
      <xdr:rowOff>27139</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5430500" y="16899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99</xdr:row>
      <xdr:rowOff>18266</xdr:rowOff>
    </xdr:from>
    <xdr:ext cx="469744"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5246428" y="169918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84823</xdr:rowOff>
    </xdr:from>
    <xdr:to>
      <xdr:col>76</xdr:col>
      <xdr:colOff>165100</xdr:colOff>
      <xdr:row>99</xdr:row>
      <xdr:rowOff>14973</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4541500" y="16886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99</xdr:row>
      <xdr:rowOff>6100</xdr:rowOff>
    </xdr:from>
    <xdr:ext cx="469744"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4357428" y="169796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69228</xdr:rowOff>
    </xdr:from>
    <xdr:to>
      <xdr:col>72</xdr:col>
      <xdr:colOff>38100</xdr:colOff>
      <xdr:row>98</xdr:row>
      <xdr:rowOff>170828</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3652500" y="16871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161955</xdr:rowOff>
    </xdr:from>
    <xdr:ext cx="469744"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3468428" y="16964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5335</xdr:rowOff>
    </xdr:from>
    <xdr:to>
      <xdr:col>67</xdr:col>
      <xdr:colOff>101600</xdr:colOff>
      <xdr:row>98</xdr:row>
      <xdr:rowOff>106935</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2763500" y="16807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98062</xdr:rowOff>
    </xdr:from>
    <xdr:ext cx="534377"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2547111" y="169001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2" name="投資及び出資金グラフ枠">
          <a:extLst>
            <a:ext uri="{FF2B5EF4-FFF2-40B4-BE49-F238E27FC236}">
              <a16:creationId xmlns:a16="http://schemas.microsoft.com/office/drawing/2014/main" id="{00000000-0008-0000-0600-0000DC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47574</xdr:rowOff>
    </xdr:from>
    <xdr:to>
      <xdr:col>116</xdr:col>
      <xdr:colOff>62864</xdr:colOff>
      <xdr:row>38</xdr:row>
      <xdr:rowOff>139700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flipV="1">
          <a:off x="22159595" y="5533974"/>
          <a:ext cx="1269" cy="11208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34" name="投資及び出資金最小値テキスト">
          <a:extLst>
            <a:ext uri="{FF2B5EF4-FFF2-40B4-BE49-F238E27FC236}">
              <a16:creationId xmlns:a16="http://schemas.microsoft.com/office/drawing/2014/main" id="{00000000-0008-0000-0600-0000DE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165701</xdr:rowOff>
    </xdr:from>
    <xdr:ext cx="534377" cy="259045"/>
    <xdr:sp macro="" textlink="">
      <xdr:nvSpPr>
        <xdr:cNvPr id="736" name="投資及び出資金最大値テキスト">
          <a:extLst>
            <a:ext uri="{FF2B5EF4-FFF2-40B4-BE49-F238E27FC236}">
              <a16:creationId xmlns:a16="http://schemas.microsoft.com/office/drawing/2014/main" id="{00000000-0008-0000-0600-0000E0020000}"/>
            </a:ext>
          </a:extLst>
        </xdr:cNvPr>
        <xdr:cNvSpPr txBox="1"/>
      </xdr:nvSpPr>
      <xdr:spPr>
        <a:xfrm>
          <a:off x="22212300" y="5309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47574</xdr:rowOff>
    </xdr:from>
    <xdr:to>
      <xdr:col>116</xdr:col>
      <xdr:colOff>152400</xdr:colOff>
      <xdr:row>32</xdr:row>
      <xdr:rowOff>47574</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22072600" y="55339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36</xdr:row>
      <xdr:rowOff>41905</xdr:rowOff>
    </xdr:from>
    <xdr:to>
      <xdr:col>116</xdr:col>
      <xdr:colOff>63500</xdr:colOff>
      <xdr:row>36</xdr:row>
      <xdr:rowOff>67600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flipV="1">
          <a:off x="21323300" y="6214105"/>
          <a:ext cx="838200" cy="25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168780</xdr:rowOff>
    </xdr:from>
    <xdr:ext cx="469744" cy="259045"/>
    <xdr:sp macro="" textlink="">
      <xdr:nvSpPr>
        <xdr:cNvPr id="739" name="投資及び出資金平均値テキスト">
          <a:extLst>
            <a:ext uri="{FF2B5EF4-FFF2-40B4-BE49-F238E27FC236}">
              <a16:creationId xmlns:a16="http://schemas.microsoft.com/office/drawing/2014/main" id="{00000000-0008-0000-0600-0000E3020000}"/>
            </a:ext>
          </a:extLst>
        </xdr:cNvPr>
        <xdr:cNvSpPr txBox="1"/>
      </xdr:nvSpPr>
      <xdr:spPr>
        <a:xfrm>
          <a:off x="22212300" y="63409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18903</xdr:rowOff>
    </xdr:from>
    <xdr:to>
      <xdr:col>116</xdr:col>
      <xdr:colOff>114300</xdr:colOff>
      <xdr:row>37</xdr:row>
      <xdr:rowOff>120503</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22110700" y="6362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36</xdr:row>
      <xdr:rowOff>67600</xdr:rowOff>
    </xdr:from>
    <xdr:to>
      <xdr:col>111</xdr:col>
      <xdr:colOff>177800</xdr:colOff>
      <xdr:row>38</xdr:row>
      <xdr:rowOff>5512</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flipV="1">
          <a:off x="20434300" y="6239800"/>
          <a:ext cx="889000" cy="280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76738</xdr:rowOff>
    </xdr:from>
    <xdr:to>
      <xdr:col>112</xdr:col>
      <xdr:colOff>38100</xdr:colOff>
      <xdr:row>38</xdr:row>
      <xdr:rowOff>6888</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21272500" y="6420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169466</xdr:rowOff>
    </xdr:from>
    <xdr:ext cx="469744"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21088428" y="6513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5512</xdr:rowOff>
    </xdr:from>
    <xdr:to>
      <xdr:col>107</xdr:col>
      <xdr:colOff>50800</xdr:colOff>
      <xdr:row>38</xdr:row>
      <xdr:rowOff>28235</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flipV="1">
          <a:off x="19545300" y="6520612"/>
          <a:ext cx="889000" cy="227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151765</xdr:rowOff>
    </xdr:from>
    <xdr:to>
      <xdr:col>107</xdr:col>
      <xdr:colOff>101600</xdr:colOff>
      <xdr:row>38</xdr:row>
      <xdr:rowOff>81915</xdr:rowOff>
    </xdr:to>
    <xdr:sp macro="" textlink="">
      <xdr:nvSpPr>
        <xdr:cNvPr id="745" name="フローチャート: 判断 744">
          <a:extLst>
            <a:ext uri="{FF2B5EF4-FFF2-40B4-BE49-F238E27FC236}">
              <a16:creationId xmlns:a16="http://schemas.microsoft.com/office/drawing/2014/main" id="{00000000-0008-0000-0600-0000E9020000}"/>
            </a:ext>
          </a:extLst>
        </xdr:cNvPr>
        <xdr:cNvSpPr/>
      </xdr:nvSpPr>
      <xdr:spPr>
        <a:xfrm>
          <a:off x="20383500" y="6495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38</xdr:row>
      <xdr:rowOff>73042</xdr:rowOff>
    </xdr:from>
    <xdr:ext cx="469744"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0199428" y="65881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22702</xdr:rowOff>
    </xdr:from>
    <xdr:to>
      <xdr:col>102</xdr:col>
      <xdr:colOff>114300</xdr:colOff>
      <xdr:row>38</xdr:row>
      <xdr:rowOff>28235</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a:off x="18656300" y="6537802"/>
          <a:ext cx="889000" cy="55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166212</xdr:rowOff>
    </xdr:from>
    <xdr:to>
      <xdr:col>102</xdr:col>
      <xdr:colOff>165100</xdr:colOff>
      <xdr:row>38</xdr:row>
      <xdr:rowOff>96362</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19494500" y="6509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38</xdr:row>
      <xdr:rowOff>87489</xdr:rowOff>
    </xdr:from>
    <xdr:ext cx="469744"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19310428" y="66025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6376</xdr:rowOff>
    </xdr:from>
    <xdr:to>
      <xdr:col>98</xdr:col>
      <xdr:colOff>38100</xdr:colOff>
      <xdr:row>38</xdr:row>
      <xdr:rowOff>107976</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18605500" y="6521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38</xdr:row>
      <xdr:rowOff>99103</xdr:rowOff>
    </xdr:from>
    <xdr:ext cx="469744"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18421428" y="66142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35</xdr:row>
      <xdr:rowOff>162555</xdr:rowOff>
    </xdr:from>
    <xdr:to>
      <xdr:col>116</xdr:col>
      <xdr:colOff>114300</xdr:colOff>
      <xdr:row>36</xdr:row>
      <xdr:rowOff>92705</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22110700" y="6163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35</xdr:row>
      <xdr:rowOff>13982</xdr:rowOff>
    </xdr:from>
    <xdr:ext cx="469744" cy="259045"/>
    <xdr:sp macro="" textlink="">
      <xdr:nvSpPr>
        <xdr:cNvPr id="758" name="投資及び出資金該当値テキスト">
          <a:extLst>
            <a:ext uri="{FF2B5EF4-FFF2-40B4-BE49-F238E27FC236}">
              <a16:creationId xmlns:a16="http://schemas.microsoft.com/office/drawing/2014/main" id="{00000000-0008-0000-0600-0000F6020000}"/>
            </a:ext>
          </a:extLst>
        </xdr:cNvPr>
        <xdr:cNvSpPr txBox="1"/>
      </xdr:nvSpPr>
      <xdr:spPr>
        <a:xfrm>
          <a:off x="22212300" y="6014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36</xdr:row>
      <xdr:rowOff>16800</xdr:rowOff>
    </xdr:from>
    <xdr:to>
      <xdr:col>112</xdr:col>
      <xdr:colOff>38100</xdr:colOff>
      <xdr:row>36</xdr:row>
      <xdr:rowOff>118400</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21272500" y="6189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34</xdr:row>
      <xdr:rowOff>134927</xdr:rowOff>
    </xdr:from>
    <xdr:ext cx="469744"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1088428" y="5964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126162</xdr:rowOff>
    </xdr:from>
    <xdr:to>
      <xdr:col>107</xdr:col>
      <xdr:colOff>101600</xdr:colOff>
      <xdr:row>38</xdr:row>
      <xdr:rowOff>56311</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20383500" y="6469812"/>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72839</xdr:rowOff>
    </xdr:from>
    <xdr:ext cx="469744"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0199428" y="62450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148885</xdr:rowOff>
    </xdr:from>
    <xdr:to>
      <xdr:col>102</xdr:col>
      <xdr:colOff>165100</xdr:colOff>
      <xdr:row>38</xdr:row>
      <xdr:rowOff>79035</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19494500" y="6492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95562</xdr:rowOff>
    </xdr:from>
    <xdr:ext cx="469744"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9310428" y="62677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143352</xdr:rowOff>
    </xdr:from>
    <xdr:to>
      <xdr:col>98</xdr:col>
      <xdr:colOff>38100</xdr:colOff>
      <xdr:row>38</xdr:row>
      <xdr:rowOff>73502</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18605500" y="6487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90029</xdr:rowOff>
    </xdr:from>
    <xdr:ext cx="469744"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8421428" y="62622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7" name="貸付金グラフ枠">
          <a:extLst>
            <a:ext uri="{FF2B5EF4-FFF2-40B4-BE49-F238E27FC236}">
              <a16:creationId xmlns:a16="http://schemas.microsoft.com/office/drawing/2014/main" id="{00000000-0008-0000-0600-000013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86162</xdr:rowOff>
    </xdr:from>
    <xdr:to>
      <xdr:col>116</xdr:col>
      <xdr:colOff>62864</xdr:colOff>
      <xdr:row>58</xdr:row>
      <xdr:rowOff>139700</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flipV="1">
          <a:off x="22159595" y="8658662"/>
          <a:ext cx="1269" cy="14251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89" name="貸付金最小値テキスト">
          <a:extLst>
            <a:ext uri="{FF2B5EF4-FFF2-40B4-BE49-F238E27FC236}">
              <a16:creationId xmlns:a16="http://schemas.microsoft.com/office/drawing/2014/main" id="{00000000-0008-0000-0600-000015030000}"/>
            </a:ext>
          </a:extLst>
        </xdr:cNvPr>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32839</xdr:rowOff>
    </xdr:from>
    <xdr:ext cx="534377" cy="259045"/>
    <xdr:sp macro="" textlink="">
      <xdr:nvSpPr>
        <xdr:cNvPr id="791" name="貸付金最大値テキスト">
          <a:extLst>
            <a:ext uri="{FF2B5EF4-FFF2-40B4-BE49-F238E27FC236}">
              <a16:creationId xmlns:a16="http://schemas.microsoft.com/office/drawing/2014/main" id="{00000000-0008-0000-0600-000017030000}"/>
            </a:ext>
          </a:extLst>
        </xdr:cNvPr>
        <xdr:cNvSpPr txBox="1"/>
      </xdr:nvSpPr>
      <xdr:spPr>
        <a:xfrm>
          <a:off x="22212300" y="84338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31,171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86162</xdr:rowOff>
    </xdr:from>
    <xdr:to>
      <xdr:col>116</xdr:col>
      <xdr:colOff>152400</xdr:colOff>
      <xdr:row>50</xdr:row>
      <xdr:rowOff>86162</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22072600" y="86586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135403</xdr:rowOff>
    </xdr:from>
    <xdr:to>
      <xdr:col>116</xdr:col>
      <xdr:colOff>63500</xdr:colOff>
      <xdr:row>58</xdr:row>
      <xdr:rowOff>136591</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flipV="1">
          <a:off x="21323300" y="10079503"/>
          <a:ext cx="838200" cy="1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130339</xdr:rowOff>
    </xdr:from>
    <xdr:ext cx="469744" cy="259045"/>
    <xdr:sp macro="" textlink="">
      <xdr:nvSpPr>
        <xdr:cNvPr id="794" name="貸付金平均値テキスト">
          <a:extLst>
            <a:ext uri="{FF2B5EF4-FFF2-40B4-BE49-F238E27FC236}">
              <a16:creationId xmlns:a16="http://schemas.microsoft.com/office/drawing/2014/main" id="{00000000-0008-0000-0600-00001A030000}"/>
            </a:ext>
          </a:extLst>
        </xdr:cNvPr>
        <xdr:cNvSpPr txBox="1"/>
      </xdr:nvSpPr>
      <xdr:spPr>
        <a:xfrm>
          <a:off x="22212300" y="956008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56</xdr:row>
      <xdr:rowOff>107462</xdr:rowOff>
    </xdr:from>
    <xdr:to>
      <xdr:col>116</xdr:col>
      <xdr:colOff>114300</xdr:colOff>
      <xdr:row>57</xdr:row>
      <xdr:rowOff>37612</xdr:rowOff>
    </xdr:to>
    <xdr:sp macro="" textlink="">
      <xdr:nvSpPr>
        <xdr:cNvPr id="795" name="フローチャート: 判断 794">
          <a:extLst>
            <a:ext uri="{FF2B5EF4-FFF2-40B4-BE49-F238E27FC236}">
              <a16:creationId xmlns:a16="http://schemas.microsoft.com/office/drawing/2014/main" id="{00000000-0008-0000-0600-00001B030000}"/>
            </a:ext>
          </a:extLst>
        </xdr:cNvPr>
        <xdr:cNvSpPr/>
      </xdr:nvSpPr>
      <xdr:spPr>
        <a:xfrm>
          <a:off x="22110700" y="9708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134351</xdr:rowOff>
    </xdr:from>
    <xdr:to>
      <xdr:col>111</xdr:col>
      <xdr:colOff>177800</xdr:colOff>
      <xdr:row>58</xdr:row>
      <xdr:rowOff>136591</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20434300" y="10078451"/>
          <a:ext cx="889000" cy="2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6696</xdr:rowOff>
    </xdr:from>
    <xdr:to>
      <xdr:col>112</xdr:col>
      <xdr:colOff>38100</xdr:colOff>
      <xdr:row>57</xdr:row>
      <xdr:rowOff>108296</xdr:rowOff>
    </xdr:to>
    <xdr:sp macro="" textlink="">
      <xdr:nvSpPr>
        <xdr:cNvPr id="797" name="フローチャート: 判断 796">
          <a:extLst>
            <a:ext uri="{FF2B5EF4-FFF2-40B4-BE49-F238E27FC236}">
              <a16:creationId xmlns:a16="http://schemas.microsoft.com/office/drawing/2014/main" id="{00000000-0008-0000-0600-00001D030000}"/>
            </a:ext>
          </a:extLst>
        </xdr:cNvPr>
        <xdr:cNvSpPr/>
      </xdr:nvSpPr>
      <xdr:spPr>
        <a:xfrm>
          <a:off x="21272500" y="9779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55</xdr:row>
      <xdr:rowOff>124823</xdr:rowOff>
    </xdr:from>
    <xdr:ext cx="469744" cy="259045"/>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21088428" y="95545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131699</xdr:rowOff>
    </xdr:from>
    <xdr:to>
      <xdr:col>107</xdr:col>
      <xdr:colOff>50800</xdr:colOff>
      <xdr:row>58</xdr:row>
      <xdr:rowOff>134351</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a:off x="19545300" y="10075799"/>
          <a:ext cx="889000" cy="2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17349</xdr:rowOff>
    </xdr:from>
    <xdr:to>
      <xdr:col>107</xdr:col>
      <xdr:colOff>101600</xdr:colOff>
      <xdr:row>57</xdr:row>
      <xdr:rowOff>118949</xdr:rowOff>
    </xdr:to>
    <xdr:sp macro="" textlink="">
      <xdr:nvSpPr>
        <xdr:cNvPr id="800" name="フローチャート: 判断 799">
          <a:extLst>
            <a:ext uri="{FF2B5EF4-FFF2-40B4-BE49-F238E27FC236}">
              <a16:creationId xmlns:a16="http://schemas.microsoft.com/office/drawing/2014/main" id="{00000000-0008-0000-0600-000020030000}"/>
            </a:ext>
          </a:extLst>
        </xdr:cNvPr>
        <xdr:cNvSpPr/>
      </xdr:nvSpPr>
      <xdr:spPr>
        <a:xfrm>
          <a:off x="20383500" y="9789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55</xdr:row>
      <xdr:rowOff>135476</xdr:rowOff>
    </xdr:from>
    <xdr:ext cx="469744"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20199428" y="95652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131699</xdr:rowOff>
    </xdr:from>
    <xdr:to>
      <xdr:col>102</xdr:col>
      <xdr:colOff>114300</xdr:colOff>
      <xdr:row>58</xdr:row>
      <xdr:rowOff>133619</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flipV="1">
          <a:off x="18656300" y="10075799"/>
          <a:ext cx="889000" cy="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11222</xdr:rowOff>
    </xdr:from>
    <xdr:to>
      <xdr:col>102</xdr:col>
      <xdr:colOff>165100</xdr:colOff>
      <xdr:row>57</xdr:row>
      <xdr:rowOff>112822</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19494500" y="9783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55</xdr:row>
      <xdr:rowOff>129349</xdr:rowOff>
    </xdr:from>
    <xdr:ext cx="469744"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19310428" y="95590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1712</xdr:rowOff>
    </xdr:from>
    <xdr:to>
      <xdr:col>98</xdr:col>
      <xdr:colOff>38100</xdr:colOff>
      <xdr:row>57</xdr:row>
      <xdr:rowOff>103312</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18605500" y="97743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55</xdr:row>
      <xdr:rowOff>119839</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18421428" y="95495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84603</xdr:rowOff>
    </xdr:from>
    <xdr:to>
      <xdr:col>116</xdr:col>
      <xdr:colOff>114300</xdr:colOff>
      <xdr:row>59</xdr:row>
      <xdr:rowOff>14753</xdr:rowOff>
    </xdr:to>
    <xdr:sp macro="" textlink="">
      <xdr:nvSpPr>
        <xdr:cNvPr id="812" name="楕円 811">
          <a:extLst>
            <a:ext uri="{FF2B5EF4-FFF2-40B4-BE49-F238E27FC236}">
              <a16:creationId xmlns:a16="http://schemas.microsoft.com/office/drawing/2014/main" id="{00000000-0008-0000-0600-00002C030000}"/>
            </a:ext>
          </a:extLst>
        </xdr:cNvPr>
        <xdr:cNvSpPr/>
      </xdr:nvSpPr>
      <xdr:spPr>
        <a:xfrm>
          <a:off x="22110700" y="10028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170980</xdr:rowOff>
    </xdr:from>
    <xdr:ext cx="313932" cy="259045"/>
    <xdr:sp macro="" textlink="">
      <xdr:nvSpPr>
        <xdr:cNvPr id="813" name="貸付金該当値テキスト">
          <a:extLst>
            <a:ext uri="{FF2B5EF4-FFF2-40B4-BE49-F238E27FC236}">
              <a16:creationId xmlns:a16="http://schemas.microsoft.com/office/drawing/2014/main" id="{00000000-0008-0000-0600-00002D030000}"/>
            </a:ext>
          </a:extLst>
        </xdr:cNvPr>
        <xdr:cNvSpPr txBox="1"/>
      </xdr:nvSpPr>
      <xdr:spPr>
        <a:xfrm>
          <a:off x="22212300" y="994363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85791</xdr:rowOff>
    </xdr:from>
    <xdr:to>
      <xdr:col>112</xdr:col>
      <xdr:colOff>38100</xdr:colOff>
      <xdr:row>59</xdr:row>
      <xdr:rowOff>15941</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21272500" y="10029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7068</xdr:rowOff>
    </xdr:from>
    <xdr:ext cx="313932"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1166333" y="1012261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83551</xdr:rowOff>
    </xdr:from>
    <xdr:to>
      <xdr:col>107</xdr:col>
      <xdr:colOff>101600</xdr:colOff>
      <xdr:row>59</xdr:row>
      <xdr:rowOff>13701</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20383500" y="10027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4828</xdr:rowOff>
    </xdr:from>
    <xdr:ext cx="378565"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0245017" y="101203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80899</xdr:rowOff>
    </xdr:from>
    <xdr:to>
      <xdr:col>102</xdr:col>
      <xdr:colOff>165100</xdr:colOff>
      <xdr:row>59</xdr:row>
      <xdr:rowOff>11049</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19494500" y="10024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2176</xdr:rowOff>
    </xdr:from>
    <xdr:ext cx="378565"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9356017" y="101177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82819</xdr:rowOff>
    </xdr:from>
    <xdr:to>
      <xdr:col>98</xdr:col>
      <xdr:colOff>38100</xdr:colOff>
      <xdr:row>59</xdr:row>
      <xdr:rowOff>12969</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18605500" y="10026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4096</xdr:rowOff>
    </xdr:from>
    <xdr:ext cx="378565"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8467017" y="101196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1" name="直線コネクタ 830">
          <a:extLst>
            <a:ext uri="{FF2B5EF4-FFF2-40B4-BE49-F238E27FC236}">
              <a16:creationId xmlns:a16="http://schemas.microsoft.com/office/drawing/2014/main" id="{00000000-0008-0000-0600-00003F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5" name="繰出金グラフ枠">
          <a:extLst>
            <a:ext uri="{FF2B5EF4-FFF2-40B4-BE49-F238E27FC236}">
              <a16:creationId xmlns:a16="http://schemas.microsoft.com/office/drawing/2014/main" id="{00000000-0008-0000-0600-00004D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139814</xdr:rowOff>
    </xdr:from>
    <xdr:to>
      <xdr:col>116</xdr:col>
      <xdr:colOff>62864</xdr:colOff>
      <xdr:row>78</xdr:row>
      <xdr:rowOff>88112</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flipV="1">
          <a:off x="22159595" y="12312764"/>
          <a:ext cx="1269" cy="11484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91939</xdr:rowOff>
    </xdr:from>
    <xdr:ext cx="534377" cy="259045"/>
    <xdr:sp macro="" textlink="">
      <xdr:nvSpPr>
        <xdr:cNvPr id="847" name="繰出金最小値テキスト">
          <a:extLst>
            <a:ext uri="{FF2B5EF4-FFF2-40B4-BE49-F238E27FC236}">
              <a16:creationId xmlns:a16="http://schemas.microsoft.com/office/drawing/2014/main" id="{00000000-0008-0000-0600-00004F030000}"/>
            </a:ext>
          </a:extLst>
        </xdr:cNvPr>
        <xdr:cNvSpPr txBox="1"/>
      </xdr:nvSpPr>
      <xdr:spPr>
        <a:xfrm>
          <a:off x="22212300" y="134650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33,354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88112</xdr:rowOff>
    </xdr:from>
    <xdr:to>
      <xdr:col>116</xdr:col>
      <xdr:colOff>152400</xdr:colOff>
      <xdr:row>78</xdr:row>
      <xdr:rowOff>88112</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22072600" y="134612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86491</xdr:rowOff>
    </xdr:from>
    <xdr:ext cx="534377" cy="259045"/>
    <xdr:sp macro="" textlink="">
      <xdr:nvSpPr>
        <xdr:cNvPr id="849" name="繰出金最大値テキスト">
          <a:extLst>
            <a:ext uri="{FF2B5EF4-FFF2-40B4-BE49-F238E27FC236}">
              <a16:creationId xmlns:a16="http://schemas.microsoft.com/office/drawing/2014/main" id="{00000000-0008-0000-0600-000051030000}"/>
            </a:ext>
          </a:extLst>
        </xdr:cNvPr>
        <xdr:cNvSpPr txBox="1"/>
      </xdr:nvSpPr>
      <xdr:spPr>
        <a:xfrm>
          <a:off x="22212300" y="12087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63,497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139814</xdr:rowOff>
    </xdr:from>
    <xdr:to>
      <xdr:col>116</xdr:col>
      <xdr:colOff>152400</xdr:colOff>
      <xdr:row>71</xdr:row>
      <xdr:rowOff>139814</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22072600" y="123127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55728</xdr:rowOff>
    </xdr:from>
    <xdr:to>
      <xdr:col>116</xdr:col>
      <xdr:colOff>63500</xdr:colOff>
      <xdr:row>75</xdr:row>
      <xdr:rowOff>63576</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21323300" y="12914478"/>
          <a:ext cx="838200" cy="78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65270</xdr:rowOff>
    </xdr:from>
    <xdr:ext cx="534377" cy="259045"/>
    <xdr:sp macro="" textlink="">
      <xdr:nvSpPr>
        <xdr:cNvPr id="852" name="繰出金平均値テキスト">
          <a:extLst>
            <a:ext uri="{FF2B5EF4-FFF2-40B4-BE49-F238E27FC236}">
              <a16:creationId xmlns:a16="http://schemas.microsoft.com/office/drawing/2014/main" id="{00000000-0008-0000-0600-000054030000}"/>
            </a:ext>
          </a:extLst>
        </xdr:cNvPr>
        <xdr:cNvSpPr txBox="1"/>
      </xdr:nvSpPr>
      <xdr:spPr>
        <a:xfrm>
          <a:off x="22212300" y="1292402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86843</xdr:rowOff>
    </xdr:from>
    <xdr:to>
      <xdr:col>116</xdr:col>
      <xdr:colOff>114300</xdr:colOff>
      <xdr:row>76</xdr:row>
      <xdr:rowOff>16993</xdr:rowOff>
    </xdr:to>
    <xdr:sp macro="" textlink="">
      <xdr:nvSpPr>
        <xdr:cNvPr id="853" name="フローチャート: 判断 852">
          <a:extLst>
            <a:ext uri="{FF2B5EF4-FFF2-40B4-BE49-F238E27FC236}">
              <a16:creationId xmlns:a16="http://schemas.microsoft.com/office/drawing/2014/main" id="{00000000-0008-0000-0600-000055030000}"/>
            </a:ext>
          </a:extLst>
        </xdr:cNvPr>
        <xdr:cNvSpPr/>
      </xdr:nvSpPr>
      <xdr:spPr>
        <a:xfrm>
          <a:off x="22110700" y="12945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55728</xdr:rowOff>
    </xdr:from>
    <xdr:to>
      <xdr:col>111</xdr:col>
      <xdr:colOff>177800</xdr:colOff>
      <xdr:row>75</xdr:row>
      <xdr:rowOff>122021</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flipV="1">
          <a:off x="20434300" y="12914478"/>
          <a:ext cx="889000" cy="66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25197</xdr:rowOff>
    </xdr:from>
    <xdr:to>
      <xdr:col>112</xdr:col>
      <xdr:colOff>38100</xdr:colOff>
      <xdr:row>76</xdr:row>
      <xdr:rowOff>126797</xdr:rowOff>
    </xdr:to>
    <xdr:sp macro="" textlink="">
      <xdr:nvSpPr>
        <xdr:cNvPr id="855" name="フローチャート: 判断 854">
          <a:extLst>
            <a:ext uri="{FF2B5EF4-FFF2-40B4-BE49-F238E27FC236}">
              <a16:creationId xmlns:a16="http://schemas.microsoft.com/office/drawing/2014/main" id="{00000000-0008-0000-0600-000057030000}"/>
            </a:ext>
          </a:extLst>
        </xdr:cNvPr>
        <xdr:cNvSpPr/>
      </xdr:nvSpPr>
      <xdr:spPr>
        <a:xfrm>
          <a:off x="21272500" y="130553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117924</xdr:rowOff>
    </xdr:from>
    <xdr:ext cx="534377"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21056111" y="131481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104686</xdr:rowOff>
    </xdr:from>
    <xdr:to>
      <xdr:col>107</xdr:col>
      <xdr:colOff>50800</xdr:colOff>
      <xdr:row>75</xdr:row>
      <xdr:rowOff>122021</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a:off x="19545300" y="12963436"/>
          <a:ext cx="889000" cy="17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143764</xdr:rowOff>
    </xdr:from>
    <xdr:to>
      <xdr:col>107</xdr:col>
      <xdr:colOff>101600</xdr:colOff>
      <xdr:row>75</xdr:row>
      <xdr:rowOff>73914</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20383500" y="12831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90441</xdr:rowOff>
    </xdr:from>
    <xdr:ext cx="534377"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20167111" y="12606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104686</xdr:rowOff>
    </xdr:from>
    <xdr:to>
      <xdr:col>102</xdr:col>
      <xdr:colOff>114300</xdr:colOff>
      <xdr:row>75</xdr:row>
      <xdr:rowOff>123584</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flipV="1">
          <a:off x="18656300" y="12963436"/>
          <a:ext cx="889000" cy="18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138964</xdr:rowOff>
    </xdr:from>
    <xdr:to>
      <xdr:col>102</xdr:col>
      <xdr:colOff>165100</xdr:colOff>
      <xdr:row>75</xdr:row>
      <xdr:rowOff>69114</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19494500" y="12826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85641</xdr:rowOff>
    </xdr:from>
    <xdr:ext cx="534377"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19278111" y="12601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83338</xdr:rowOff>
    </xdr:from>
    <xdr:to>
      <xdr:col>98</xdr:col>
      <xdr:colOff>38100</xdr:colOff>
      <xdr:row>75</xdr:row>
      <xdr:rowOff>13488</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18605500" y="12770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30015</xdr:rowOff>
    </xdr:from>
    <xdr:ext cx="534377"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18389111" y="12545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12776</xdr:rowOff>
    </xdr:from>
    <xdr:to>
      <xdr:col>116</xdr:col>
      <xdr:colOff>114300</xdr:colOff>
      <xdr:row>75</xdr:row>
      <xdr:rowOff>114376</xdr:rowOff>
    </xdr:to>
    <xdr:sp macro="" textlink="">
      <xdr:nvSpPr>
        <xdr:cNvPr id="870" name="楕円 869">
          <a:extLst>
            <a:ext uri="{FF2B5EF4-FFF2-40B4-BE49-F238E27FC236}">
              <a16:creationId xmlns:a16="http://schemas.microsoft.com/office/drawing/2014/main" id="{00000000-0008-0000-0600-000066030000}"/>
            </a:ext>
          </a:extLst>
        </xdr:cNvPr>
        <xdr:cNvSpPr/>
      </xdr:nvSpPr>
      <xdr:spPr>
        <a:xfrm>
          <a:off x="22110700" y="12871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35653</xdr:rowOff>
    </xdr:from>
    <xdr:ext cx="534377" cy="259045"/>
    <xdr:sp macro="" textlink="">
      <xdr:nvSpPr>
        <xdr:cNvPr id="871" name="繰出金該当値テキスト">
          <a:extLst>
            <a:ext uri="{FF2B5EF4-FFF2-40B4-BE49-F238E27FC236}">
              <a16:creationId xmlns:a16="http://schemas.microsoft.com/office/drawing/2014/main" id="{00000000-0008-0000-0600-000067030000}"/>
            </a:ext>
          </a:extLst>
        </xdr:cNvPr>
        <xdr:cNvSpPr txBox="1"/>
      </xdr:nvSpPr>
      <xdr:spPr>
        <a:xfrm>
          <a:off x="22212300" y="12722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4928</xdr:rowOff>
    </xdr:from>
    <xdr:to>
      <xdr:col>112</xdr:col>
      <xdr:colOff>38100</xdr:colOff>
      <xdr:row>75</xdr:row>
      <xdr:rowOff>106528</xdr:rowOff>
    </xdr:to>
    <xdr:sp macro="" textlink="">
      <xdr:nvSpPr>
        <xdr:cNvPr id="872" name="楕円 871">
          <a:extLst>
            <a:ext uri="{FF2B5EF4-FFF2-40B4-BE49-F238E27FC236}">
              <a16:creationId xmlns:a16="http://schemas.microsoft.com/office/drawing/2014/main" id="{00000000-0008-0000-0600-000068030000}"/>
            </a:ext>
          </a:extLst>
        </xdr:cNvPr>
        <xdr:cNvSpPr/>
      </xdr:nvSpPr>
      <xdr:spPr>
        <a:xfrm>
          <a:off x="21272500" y="12863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123055</xdr:rowOff>
    </xdr:from>
    <xdr:ext cx="534377"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1056111" y="126389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71221</xdr:rowOff>
    </xdr:from>
    <xdr:to>
      <xdr:col>107</xdr:col>
      <xdr:colOff>101600</xdr:colOff>
      <xdr:row>76</xdr:row>
      <xdr:rowOff>1370</xdr:rowOff>
    </xdr:to>
    <xdr:sp macro="" textlink="">
      <xdr:nvSpPr>
        <xdr:cNvPr id="874" name="楕円 873">
          <a:extLst>
            <a:ext uri="{FF2B5EF4-FFF2-40B4-BE49-F238E27FC236}">
              <a16:creationId xmlns:a16="http://schemas.microsoft.com/office/drawing/2014/main" id="{00000000-0008-0000-0600-00006A030000}"/>
            </a:ext>
          </a:extLst>
        </xdr:cNvPr>
        <xdr:cNvSpPr/>
      </xdr:nvSpPr>
      <xdr:spPr>
        <a:xfrm>
          <a:off x="20383500" y="12929971"/>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163949</xdr:rowOff>
    </xdr:from>
    <xdr:ext cx="534377"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20167111" y="13022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53886</xdr:rowOff>
    </xdr:from>
    <xdr:to>
      <xdr:col>102</xdr:col>
      <xdr:colOff>165100</xdr:colOff>
      <xdr:row>75</xdr:row>
      <xdr:rowOff>155485</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19494500" y="1291263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146614</xdr:rowOff>
    </xdr:from>
    <xdr:ext cx="534377"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9278111" y="130053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72784</xdr:rowOff>
    </xdr:from>
    <xdr:to>
      <xdr:col>98</xdr:col>
      <xdr:colOff>38100</xdr:colOff>
      <xdr:row>76</xdr:row>
      <xdr:rowOff>2933</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18605500" y="12931534"/>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165510</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18389111" y="13024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9" name="直線コネクタ 888">
          <a:extLst>
            <a:ext uri="{FF2B5EF4-FFF2-40B4-BE49-F238E27FC236}">
              <a16:creationId xmlns:a16="http://schemas.microsoft.com/office/drawing/2014/main" id="{00000000-0008-0000-0600-000079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1" name="テキスト ボックス 890">
          <a:extLst>
            <a:ext uri="{FF2B5EF4-FFF2-40B4-BE49-F238E27FC236}">
              <a16:creationId xmlns:a16="http://schemas.microsoft.com/office/drawing/2014/main" id="{00000000-0008-0000-0600-00007B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3" name="テキスト ボックス 892">
          <a:extLst>
            <a:ext uri="{FF2B5EF4-FFF2-40B4-BE49-F238E27FC236}">
              <a16:creationId xmlns:a16="http://schemas.microsoft.com/office/drawing/2014/main" id="{00000000-0008-0000-0600-00007D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4" name="前年度繰上充用金グラフ枠">
          <a:extLst>
            <a:ext uri="{FF2B5EF4-FFF2-40B4-BE49-F238E27FC236}">
              <a16:creationId xmlns:a16="http://schemas.microsoft.com/office/drawing/2014/main" id="{00000000-0008-0000-0600-00007E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6" name="前年度繰上充用金最小値テキスト">
          <a:extLst>
            <a:ext uri="{FF2B5EF4-FFF2-40B4-BE49-F238E27FC236}">
              <a16:creationId xmlns:a16="http://schemas.microsoft.com/office/drawing/2014/main" id="{00000000-0008-0000-0600-000080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8" name="前年度繰上充用金最大値テキスト">
          <a:extLst>
            <a:ext uri="{FF2B5EF4-FFF2-40B4-BE49-F238E27FC236}">
              <a16:creationId xmlns:a16="http://schemas.microsoft.com/office/drawing/2014/main" id="{00000000-0008-0000-0600-000082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1" name="前年度繰上充用金平均値テキスト">
          <a:extLst>
            <a:ext uri="{FF2B5EF4-FFF2-40B4-BE49-F238E27FC236}">
              <a16:creationId xmlns:a16="http://schemas.microsoft.com/office/drawing/2014/main" id="{00000000-0008-0000-0600-000085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2" name="フローチャート: 判断 901">
          <a:extLst>
            <a:ext uri="{FF2B5EF4-FFF2-40B4-BE49-F238E27FC236}">
              <a16:creationId xmlns:a16="http://schemas.microsoft.com/office/drawing/2014/main" id="{00000000-0008-0000-0600-000086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4" name="フローチャート: 判断 903">
          <a:extLst>
            <a:ext uri="{FF2B5EF4-FFF2-40B4-BE49-F238E27FC236}">
              <a16:creationId xmlns:a16="http://schemas.microsoft.com/office/drawing/2014/main" id="{00000000-0008-0000-0600-000088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9" name="楕円 918">
          <a:extLst>
            <a:ext uri="{FF2B5EF4-FFF2-40B4-BE49-F238E27FC236}">
              <a16:creationId xmlns:a16="http://schemas.microsoft.com/office/drawing/2014/main" id="{00000000-0008-0000-0600-000097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0" name="前年度繰上充用金該当値テキスト">
          <a:extLst>
            <a:ext uri="{FF2B5EF4-FFF2-40B4-BE49-F238E27FC236}">
              <a16:creationId xmlns:a16="http://schemas.microsoft.com/office/drawing/2014/main" id="{00000000-0008-0000-0600-000098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1" name="楕円 920">
          <a:extLst>
            <a:ext uri="{FF2B5EF4-FFF2-40B4-BE49-F238E27FC236}">
              <a16:creationId xmlns:a16="http://schemas.microsoft.com/office/drawing/2014/main" id="{00000000-0008-0000-0600-000099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3" name="楕円 922">
          <a:extLst>
            <a:ext uri="{FF2B5EF4-FFF2-40B4-BE49-F238E27FC236}">
              <a16:creationId xmlns:a16="http://schemas.microsoft.com/office/drawing/2014/main" id="{00000000-0008-0000-0600-00009B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5" name="楕円 924">
          <a:extLst>
            <a:ext uri="{FF2B5EF4-FFF2-40B4-BE49-F238E27FC236}">
              <a16:creationId xmlns:a16="http://schemas.microsoft.com/office/drawing/2014/main" id="{00000000-0008-0000-0600-00009D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9" name="正方形/長方形 928">
          <a:extLst>
            <a:ext uri="{FF2B5EF4-FFF2-40B4-BE49-F238E27FC236}">
              <a16:creationId xmlns:a16="http://schemas.microsoft.com/office/drawing/2014/main" id="{00000000-0008-0000-0600-0000A1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0" name="正方形/長方形 929">
          <a:extLst>
            <a:ext uri="{FF2B5EF4-FFF2-40B4-BE49-F238E27FC236}">
              <a16:creationId xmlns:a16="http://schemas.microsoft.com/office/drawing/2014/main" id="{00000000-0008-0000-0600-0000A2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歳出総額を人口で除した住民一人当たりのコストは</a:t>
          </a:r>
          <a:r>
            <a:rPr kumimoji="1" lang="en-US" altLang="ja-JP" sz="1300">
              <a:latin typeface="ＭＳ Ｐゴシック" panose="020B0600070205080204" pitchFamily="50" charset="-128"/>
              <a:ea typeface="ＭＳ Ｐゴシック" panose="020B0600070205080204" pitchFamily="50" charset="-128"/>
            </a:rPr>
            <a:t>628,491</a:t>
          </a:r>
          <a:r>
            <a:rPr kumimoji="1" lang="ja-JP" altLang="en-US" sz="1300">
              <a:latin typeface="ＭＳ Ｐゴシック" panose="020B0600070205080204" pitchFamily="50" charset="-128"/>
              <a:ea typeface="ＭＳ Ｐゴシック" panose="020B0600070205080204" pitchFamily="50" charset="-128"/>
            </a:rPr>
            <a:t>円で、主な構成項目である金額が大きい上位</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項目は、</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扶助費</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普通建設事業費</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公債費</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人件費</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物件費</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で、歳出総額に占める割合は</a:t>
          </a:r>
          <a:r>
            <a:rPr kumimoji="1" lang="en-US" altLang="ja-JP" sz="1300">
              <a:latin typeface="ＭＳ Ｐゴシック" panose="020B0600070205080204" pitchFamily="50" charset="-128"/>
              <a:ea typeface="ＭＳ Ｐゴシック" panose="020B0600070205080204" pitchFamily="50" charset="-128"/>
            </a:rPr>
            <a:t>78.4%</a:t>
          </a:r>
          <a:r>
            <a:rPr kumimoji="1" lang="ja-JP" altLang="en-US" sz="1300">
              <a:latin typeface="ＭＳ Ｐゴシック" panose="020B0600070205080204" pitchFamily="50" charset="-128"/>
              <a:ea typeface="ＭＳ Ｐゴシック" panose="020B0600070205080204" pitchFamily="50" charset="-128"/>
            </a:rPr>
            <a:t>となっている。</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扶助費</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は、住民一人当たり</a:t>
          </a:r>
          <a:r>
            <a:rPr kumimoji="1" lang="en-US" altLang="ja-JP" sz="1300">
              <a:latin typeface="ＭＳ Ｐゴシック" panose="020B0600070205080204" pitchFamily="50" charset="-128"/>
              <a:ea typeface="ＭＳ Ｐゴシック" panose="020B0600070205080204" pitchFamily="50" charset="-128"/>
            </a:rPr>
            <a:t>152,697</a:t>
          </a:r>
          <a:r>
            <a:rPr kumimoji="1" lang="ja-JP" altLang="en-US" sz="1300">
              <a:latin typeface="ＭＳ Ｐゴシック" panose="020B0600070205080204" pitchFamily="50" charset="-128"/>
              <a:ea typeface="ＭＳ Ｐゴシック" panose="020B0600070205080204" pitchFamily="50" charset="-128"/>
            </a:rPr>
            <a:t>円で割合は</a:t>
          </a:r>
          <a:r>
            <a:rPr kumimoji="1" lang="en-US" altLang="ja-JP" sz="1300">
              <a:latin typeface="ＭＳ Ｐゴシック" panose="020B0600070205080204" pitchFamily="50" charset="-128"/>
              <a:ea typeface="ＭＳ Ｐゴシック" panose="020B0600070205080204" pitchFamily="50" charset="-128"/>
            </a:rPr>
            <a:t>24.3%</a:t>
          </a:r>
          <a:r>
            <a:rPr kumimoji="1" lang="ja-JP" altLang="en-US" sz="1300">
              <a:latin typeface="ＭＳ Ｐゴシック" panose="020B0600070205080204" pitchFamily="50" charset="-128"/>
              <a:ea typeface="ＭＳ Ｐゴシック" panose="020B0600070205080204" pitchFamily="50" charset="-128"/>
            </a:rPr>
            <a:t>となっており、年々増加している。令和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年度から</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にかけて大幅に増加している要因は、生活保護対象の高齢化や対象人数の増加による医療扶助費の増加や、新型コロナウイルス感染症関連事業に係る子育て世帯への臨時特別給付金の皆増したため等である。</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普通建設事業費</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は、住民一人当たり</a:t>
          </a:r>
          <a:r>
            <a:rPr kumimoji="1" lang="en-US" altLang="ja-JP" sz="1300">
              <a:latin typeface="ＭＳ Ｐゴシック" panose="020B0600070205080204" pitchFamily="50" charset="-128"/>
              <a:ea typeface="ＭＳ Ｐゴシック" panose="020B0600070205080204" pitchFamily="50" charset="-128"/>
            </a:rPr>
            <a:t>127,432</a:t>
          </a:r>
          <a:r>
            <a:rPr kumimoji="1" lang="ja-JP" altLang="en-US" sz="1300">
              <a:latin typeface="ＭＳ Ｐゴシック" panose="020B0600070205080204" pitchFamily="50" charset="-128"/>
              <a:ea typeface="ＭＳ Ｐゴシック" panose="020B0600070205080204" pitchFamily="50" charset="-128"/>
            </a:rPr>
            <a:t>円で割合は</a:t>
          </a:r>
          <a:r>
            <a:rPr kumimoji="1" lang="en-US" altLang="ja-JP" sz="1300">
              <a:latin typeface="ＭＳ Ｐゴシック" panose="020B0600070205080204" pitchFamily="50" charset="-128"/>
              <a:ea typeface="ＭＳ Ｐゴシック" panose="020B0600070205080204" pitchFamily="50" charset="-128"/>
            </a:rPr>
            <a:t>20.3%</a:t>
          </a:r>
          <a:r>
            <a:rPr kumimoji="1" lang="ja-JP" altLang="en-US" sz="1300">
              <a:latin typeface="ＭＳ Ｐゴシック" panose="020B0600070205080204" pitchFamily="50" charset="-128"/>
              <a:ea typeface="ＭＳ Ｐゴシック" panose="020B0600070205080204" pitchFamily="50" charset="-128"/>
            </a:rPr>
            <a:t>となっている。平成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年度から令和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年度にかけては教育施設整備事業などの大型事業を実施していたことから年々増加している。令和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年度には減少に転じたが、今後も教育施設整備事業等の大型事業を控えている状況である。</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公債費</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は、住民一人当たり</a:t>
          </a:r>
          <a:r>
            <a:rPr kumimoji="1" lang="en-US" altLang="ja-JP" sz="1300">
              <a:latin typeface="ＭＳ Ｐゴシック" panose="020B0600070205080204" pitchFamily="50" charset="-128"/>
              <a:ea typeface="ＭＳ Ｐゴシック" panose="020B0600070205080204" pitchFamily="50" charset="-128"/>
            </a:rPr>
            <a:t>72,876</a:t>
          </a:r>
          <a:r>
            <a:rPr kumimoji="1" lang="ja-JP" altLang="en-US" sz="1300">
              <a:latin typeface="ＭＳ Ｐゴシック" panose="020B0600070205080204" pitchFamily="50" charset="-128"/>
              <a:ea typeface="ＭＳ Ｐゴシック" panose="020B0600070205080204" pitchFamily="50" charset="-128"/>
            </a:rPr>
            <a:t>円で割合は</a:t>
          </a:r>
          <a:r>
            <a:rPr kumimoji="1" lang="en-US" altLang="ja-JP" sz="1300">
              <a:latin typeface="ＭＳ Ｐゴシック" panose="020B0600070205080204" pitchFamily="50" charset="-128"/>
              <a:ea typeface="ＭＳ Ｐゴシック" panose="020B0600070205080204" pitchFamily="50" charset="-128"/>
            </a:rPr>
            <a:t>11.6%</a:t>
          </a:r>
          <a:r>
            <a:rPr kumimoji="1" lang="ja-JP" altLang="en-US" sz="1300">
              <a:latin typeface="ＭＳ Ｐゴシック" panose="020B0600070205080204" pitchFamily="50" charset="-128"/>
              <a:ea typeface="ＭＳ Ｐゴシック" panose="020B0600070205080204" pitchFamily="50" charset="-128"/>
            </a:rPr>
            <a:t>となっており、やや増加傾向にある。熊本地震に伴う復旧復興事業や教育施設整備事業などの元金償還が始まったことによるものである。</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人件費</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は、住民一人当たり</a:t>
          </a:r>
          <a:r>
            <a:rPr kumimoji="1" lang="en-US" altLang="ja-JP" sz="1300">
              <a:latin typeface="ＭＳ Ｐゴシック" panose="020B0600070205080204" pitchFamily="50" charset="-128"/>
              <a:ea typeface="ＭＳ Ｐゴシック" panose="020B0600070205080204" pitchFamily="50" charset="-128"/>
            </a:rPr>
            <a:t>70,795</a:t>
          </a:r>
          <a:r>
            <a:rPr kumimoji="1" lang="ja-JP" altLang="en-US" sz="1300">
              <a:latin typeface="ＭＳ Ｐゴシック" panose="020B0600070205080204" pitchFamily="50" charset="-128"/>
              <a:ea typeface="ＭＳ Ｐゴシック" panose="020B0600070205080204" pitchFamily="50" charset="-128"/>
            </a:rPr>
            <a:t>円で割合は</a:t>
          </a:r>
          <a:r>
            <a:rPr kumimoji="1" lang="en-US" altLang="ja-JP" sz="1300">
              <a:latin typeface="ＭＳ Ｐゴシック" panose="020B0600070205080204" pitchFamily="50" charset="-128"/>
              <a:ea typeface="ＭＳ Ｐゴシック" panose="020B0600070205080204" pitchFamily="50" charset="-128"/>
            </a:rPr>
            <a:t>11.3%</a:t>
          </a:r>
          <a:r>
            <a:rPr kumimoji="1" lang="ja-JP" altLang="en-US" sz="1300">
              <a:latin typeface="ＭＳ Ｐゴシック" panose="020B0600070205080204" pitchFamily="50" charset="-128"/>
              <a:ea typeface="ＭＳ Ｐゴシック" panose="020B0600070205080204" pitchFamily="50" charset="-128"/>
            </a:rPr>
            <a:t>となっており、やや減少傾向にある。青海保育園と大岳保育園の民営化により保育士（会計年度任用職員）の人数が減少したこと等による。</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物件費</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は、住民一人当たり</a:t>
          </a:r>
          <a:r>
            <a:rPr kumimoji="1" lang="en-US" altLang="ja-JP" sz="1300">
              <a:latin typeface="ＭＳ Ｐゴシック" panose="020B0600070205080204" pitchFamily="50" charset="-128"/>
              <a:ea typeface="ＭＳ Ｐゴシック" panose="020B0600070205080204" pitchFamily="50" charset="-128"/>
            </a:rPr>
            <a:t>68,267</a:t>
          </a:r>
          <a:r>
            <a:rPr kumimoji="1" lang="ja-JP" altLang="en-US" sz="1300">
              <a:latin typeface="ＭＳ Ｐゴシック" panose="020B0600070205080204" pitchFamily="50" charset="-128"/>
              <a:ea typeface="ＭＳ Ｐゴシック" panose="020B0600070205080204" pitchFamily="50" charset="-128"/>
            </a:rPr>
            <a:t>円で割合は</a:t>
          </a:r>
          <a:r>
            <a:rPr kumimoji="1" lang="en-US" altLang="ja-JP" sz="1300">
              <a:latin typeface="ＭＳ Ｐゴシック" panose="020B0600070205080204" pitchFamily="50" charset="-128"/>
              <a:ea typeface="ＭＳ Ｐゴシック" panose="020B0600070205080204" pitchFamily="50" charset="-128"/>
            </a:rPr>
            <a:t>10.9%</a:t>
          </a:r>
          <a:r>
            <a:rPr kumimoji="1" lang="ja-JP" altLang="en-US" sz="1300">
              <a:latin typeface="ＭＳ Ｐゴシック" panose="020B0600070205080204" pitchFamily="50" charset="-128"/>
              <a:ea typeface="ＭＳ Ｐゴシック" panose="020B0600070205080204" pitchFamily="50" charset="-128"/>
            </a:rPr>
            <a:t>となっており、平成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年度から令和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年度までは年々増加していたが、令和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年度は減少に転じた。新型コロナウイルス感染症関連事業に係るプレミアム付商品券業務委託料が皆減したことによるものである。なお、</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補助費等</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において、令和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年度が前年度よりも大幅に減少しているのは、新型コロナウイルス感染症関連事業である特別定額給付金が皆減したためである。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熊本県宇城市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57,981
57,432
188.61
37,608,565
36,440,534
878,043
18,333,181
42,782,318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9.1
22.9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6198</xdr:rowOff>
    </xdr:from>
    <xdr:to>
      <xdr:col>24</xdr:col>
      <xdr:colOff>62865</xdr:colOff>
      <xdr:row>37</xdr:row>
      <xdr:rowOff>146558</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633595" y="5149698"/>
          <a:ext cx="1270" cy="13405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150385</xdr:rowOff>
    </xdr:from>
    <xdr:ext cx="469744" cy="259045"/>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686300" y="64940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146558</xdr:rowOff>
    </xdr:from>
    <xdr:to>
      <xdr:col>24</xdr:col>
      <xdr:colOff>152400</xdr:colOff>
      <xdr:row>37</xdr:row>
      <xdr:rowOff>146558</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64902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124325</xdr:rowOff>
    </xdr:from>
    <xdr:ext cx="469744" cy="259045"/>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686300" y="4924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5,292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6198</xdr:rowOff>
    </xdr:from>
    <xdr:to>
      <xdr:col>24</xdr:col>
      <xdr:colOff>152400</xdr:colOff>
      <xdr:row>30</xdr:row>
      <xdr:rowOff>6198</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51496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21742</xdr:rowOff>
    </xdr:from>
    <xdr:to>
      <xdr:col>24</xdr:col>
      <xdr:colOff>63500</xdr:colOff>
      <xdr:row>34</xdr:row>
      <xdr:rowOff>91694</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flipV="1">
          <a:off x="3797300" y="5679592"/>
          <a:ext cx="838200" cy="241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139564</xdr:rowOff>
    </xdr:from>
    <xdr:ext cx="469744" cy="25904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686300" y="596886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161137</xdr:rowOff>
    </xdr:from>
    <xdr:to>
      <xdr:col>24</xdr:col>
      <xdr:colOff>114300</xdr:colOff>
      <xdr:row>35</xdr:row>
      <xdr:rowOff>91287</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584700" y="5990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72949</xdr:rowOff>
    </xdr:from>
    <xdr:to>
      <xdr:col>19</xdr:col>
      <xdr:colOff>177800</xdr:colOff>
      <xdr:row>34</xdr:row>
      <xdr:rowOff>91694</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2908300" y="5902249"/>
          <a:ext cx="889000" cy="18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141478</xdr:rowOff>
    </xdr:from>
    <xdr:to>
      <xdr:col>20</xdr:col>
      <xdr:colOff>38100</xdr:colOff>
      <xdr:row>35</xdr:row>
      <xdr:rowOff>71628</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746500" y="5970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62755</xdr:rowOff>
    </xdr:from>
    <xdr:ext cx="469744" cy="25904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562428" y="60635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72949</xdr:rowOff>
    </xdr:from>
    <xdr:to>
      <xdr:col>15</xdr:col>
      <xdr:colOff>50800</xdr:colOff>
      <xdr:row>34</xdr:row>
      <xdr:rowOff>129642</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flipV="1">
          <a:off x="2019300" y="5902249"/>
          <a:ext cx="889000" cy="56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94386</xdr:rowOff>
    </xdr:from>
    <xdr:to>
      <xdr:col>15</xdr:col>
      <xdr:colOff>101600</xdr:colOff>
      <xdr:row>35</xdr:row>
      <xdr:rowOff>24536</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857500" y="5923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15663</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673428" y="6016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129642</xdr:rowOff>
    </xdr:from>
    <xdr:to>
      <xdr:col>10</xdr:col>
      <xdr:colOff>114300</xdr:colOff>
      <xdr:row>34</xdr:row>
      <xdr:rowOff>151130</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flipV="1">
          <a:off x="1130300" y="5958942"/>
          <a:ext cx="889000" cy="214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83871</xdr:rowOff>
    </xdr:from>
    <xdr:to>
      <xdr:col>10</xdr:col>
      <xdr:colOff>165100</xdr:colOff>
      <xdr:row>35</xdr:row>
      <xdr:rowOff>14021</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968500" y="5913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5148</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784428" y="60058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71984</xdr:rowOff>
    </xdr:from>
    <xdr:to>
      <xdr:col>6</xdr:col>
      <xdr:colOff>38100</xdr:colOff>
      <xdr:row>35</xdr:row>
      <xdr:rowOff>2134</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079500" y="5901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18661</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95428" y="56765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32</xdr:row>
      <xdr:rowOff>142392</xdr:rowOff>
    </xdr:from>
    <xdr:to>
      <xdr:col>24</xdr:col>
      <xdr:colOff>114300</xdr:colOff>
      <xdr:row>33</xdr:row>
      <xdr:rowOff>72542</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584700" y="5628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31</xdr:row>
      <xdr:rowOff>165269</xdr:rowOff>
    </xdr:from>
    <xdr:ext cx="469744" cy="25904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686300" y="54802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40894</xdr:rowOff>
    </xdr:from>
    <xdr:to>
      <xdr:col>20</xdr:col>
      <xdr:colOff>38100</xdr:colOff>
      <xdr:row>34</xdr:row>
      <xdr:rowOff>142494</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746500" y="5870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32</xdr:row>
      <xdr:rowOff>159021</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562428" y="56454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22149</xdr:rowOff>
    </xdr:from>
    <xdr:to>
      <xdr:col>15</xdr:col>
      <xdr:colOff>101600</xdr:colOff>
      <xdr:row>34</xdr:row>
      <xdr:rowOff>123749</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857500" y="5851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32</xdr:row>
      <xdr:rowOff>140276</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673428" y="56266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78842</xdr:rowOff>
    </xdr:from>
    <xdr:to>
      <xdr:col>10</xdr:col>
      <xdr:colOff>165100</xdr:colOff>
      <xdr:row>35</xdr:row>
      <xdr:rowOff>8992</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968500" y="5908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25519</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784428" y="56833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100330</xdr:rowOff>
    </xdr:from>
    <xdr:to>
      <xdr:col>6</xdr:col>
      <xdr:colOff>38100</xdr:colOff>
      <xdr:row>35</xdr:row>
      <xdr:rowOff>30480</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079500" y="5929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21607</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95428" y="6022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a:extLst>
            <a:ext uri="{FF2B5EF4-FFF2-40B4-BE49-F238E27FC236}">
              <a16:creationId xmlns:a16="http://schemas.microsoft.com/office/drawing/2014/main" id="{00000000-0008-0000-0700-00006E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7005</xdr:rowOff>
    </xdr:from>
    <xdr:to>
      <xdr:col>24</xdr:col>
      <xdr:colOff>62865</xdr:colOff>
      <xdr:row>58</xdr:row>
      <xdr:rowOff>2990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flipV="1">
          <a:off x="4633595" y="8750955"/>
          <a:ext cx="1270" cy="11961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6817</xdr:rowOff>
    </xdr:from>
    <xdr:ext cx="534377" cy="259045"/>
    <xdr:sp macro="" textlink="">
      <xdr:nvSpPr>
        <xdr:cNvPr id="112" name="総務費最小値テキスト">
          <a:extLst>
            <a:ext uri="{FF2B5EF4-FFF2-40B4-BE49-F238E27FC236}">
              <a16:creationId xmlns:a16="http://schemas.microsoft.com/office/drawing/2014/main" id="{00000000-0008-0000-0700-000070000000}"/>
            </a:ext>
          </a:extLst>
        </xdr:cNvPr>
        <xdr:cNvSpPr txBox="1"/>
      </xdr:nvSpPr>
      <xdr:spPr>
        <a:xfrm>
          <a:off x="4686300" y="99509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27,941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2990</xdr:rowOff>
    </xdr:from>
    <xdr:to>
      <xdr:col>24</xdr:col>
      <xdr:colOff>152400</xdr:colOff>
      <xdr:row>58</xdr:row>
      <xdr:rowOff>2990</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546600" y="99470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125132</xdr:rowOff>
    </xdr:from>
    <xdr:ext cx="599010" cy="259045"/>
    <xdr:sp macro="" textlink="">
      <xdr:nvSpPr>
        <xdr:cNvPr id="114" name="総務費最大値テキスト">
          <a:extLst>
            <a:ext uri="{FF2B5EF4-FFF2-40B4-BE49-F238E27FC236}">
              <a16:creationId xmlns:a16="http://schemas.microsoft.com/office/drawing/2014/main" id="{00000000-0008-0000-0700-000072000000}"/>
            </a:ext>
          </a:extLst>
        </xdr:cNvPr>
        <xdr:cNvSpPr txBox="1"/>
      </xdr:nvSpPr>
      <xdr:spPr>
        <a:xfrm>
          <a:off x="4686300" y="85261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184,914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7005</xdr:rowOff>
    </xdr:from>
    <xdr:to>
      <xdr:col>24</xdr:col>
      <xdr:colOff>152400</xdr:colOff>
      <xdr:row>51</xdr:row>
      <xdr:rowOff>7005</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8750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51</xdr:row>
      <xdr:rowOff>83061</xdr:rowOff>
    </xdr:from>
    <xdr:to>
      <xdr:col>24</xdr:col>
      <xdr:colOff>63500</xdr:colOff>
      <xdr:row>56</xdr:row>
      <xdr:rowOff>73147</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3797300" y="8827011"/>
          <a:ext cx="838200" cy="847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53</xdr:row>
      <xdr:rowOff>157794</xdr:rowOff>
    </xdr:from>
    <xdr:ext cx="534377" cy="259045"/>
    <xdr:sp macro="" textlink="">
      <xdr:nvSpPr>
        <xdr:cNvPr id="117" name="総務費平均値テキスト">
          <a:extLst>
            <a:ext uri="{FF2B5EF4-FFF2-40B4-BE49-F238E27FC236}">
              <a16:creationId xmlns:a16="http://schemas.microsoft.com/office/drawing/2014/main" id="{00000000-0008-0000-0700-000075000000}"/>
            </a:ext>
          </a:extLst>
        </xdr:cNvPr>
        <xdr:cNvSpPr txBox="1"/>
      </xdr:nvSpPr>
      <xdr:spPr>
        <a:xfrm>
          <a:off x="4686300" y="924464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134917</xdr:rowOff>
    </xdr:from>
    <xdr:to>
      <xdr:col>24</xdr:col>
      <xdr:colOff>114300</xdr:colOff>
      <xdr:row>55</xdr:row>
      <xdr:rowOff>65067</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4584700" y="9393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51</xdr:row>
      <xdr:rowOff>83061</xdr:rowOff>
    </xdr:from>
    <xdr:to>
      <xdr:col>19</xdr:col>
      <xdr:colOff>177800</xdr:colOff>
      <xdr:row>56</xdr:row>
      <xdr:rowOff>13657</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flipV="1">
          <a:off x="2908300" y="8827011"/>
          <a:ext cx="889000" cy="787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51</xdr:row>
      <xdr:rowOff>33350</xdr:rowOff>
    </xdr:from>
    <xdr:to>
      <xdr:col>20</xdr:col>
      <xdr:colOff>38100</xdr:colOff>
      <xdr:row>51</xdr:row>
      <xdr:rowOff>134950</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3746500" y="877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51</xdr:row>
      <xdr:rowOff>126077</xdr:rowOff>
    </xdr:from>
    <xdr:ext cx="599010" cy="259045"/>
    <xdr:sp macro="" textlink="">
      <xdr:nvSpPr>
        <xdr:cNvPr id="121" name="テキスト ボックス 120">
          <a:extLst>
            <a:ext uri="{FF2B5EF4-FFF2-40B4-BE49-F238E27FC236}">
              <a16:creationId xmlns:a16="http://schemas.microsoft.com/office/drawing/2014/main" id="{00000000-0008-0000-0700-000079000000}"/>
            </a:ext>
          </a:extLst>
        </xdr:cNvPr>
        <xdr:cNvSpPr txBox="1"/>
      </xdr:nvSpPr>
      <xdr:spPr>
        <a:xfrm>
          <a:off x="3497795" y="88700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13657</xdr:rowOff>
    </xdr:from>
    <xdr:to>
      <xdr:col>15</xdr:col>
      <xdr:colOff>50800</xdr:colOff>
      <xdr:row>56</xdr:row>
      <xdr:rowOff>83076</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flipV="1">
          <a:off x="2019300" y="9614857"/>
          <a:ext cx="889000" cy="694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151871</xdr:rowOff>
    </xdr:from>
    <xdr:to>
      <xdr:col>15</xdr:col>
      <xdr:colOff>101600</xdr:colOff>
      <xdr:row>56</xdr:row>
      <xdr:rowOff>82021</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2857500" y="9581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73148</xdr:rowOff>
    </xdr:from>
    <xdr:ext cx="534377"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2641111" y="9674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68300</xdr:rowOff>
    </xdr:from>
    <xdr:to>
      <xdr:col>10</xdr:col>
      <xdr:colOff>114300</xdr:colOff>
      <xdr:row>56</xdr:row>
      <xdr:rowOff>83076</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a:off x="1130300" y="9669500"/>
          <a:ext cx="889000" cy="147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4882</xdr:rowOff>
    </xdr:from>
    <xdr:to>
      <xdr:col>10</xdr:col>
      <xdr:colOff>165100</xdr:colOff>
      <xdr:row>56</xdr:row>
      <xdr:rowOff>106482</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968500" y="9606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123009</xdr:rowOff>
    </xdr:from>
    <xdr:ext cx="534377"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1752111" y="9381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3571</xdr:rowOff>
    </xdr:from>
    <xdr:to>
      <xdr:col>6</xdr:col>
      <xdr:colOff>38100</xdr:colOff>
      <xdr:row>56</xdr:row>
      <xdr:rowOff>105171</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079500" y="9604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121698</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863111" y="9379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22347</xdr:rowOff>
    </xdr:from>
    <xdr:to>
      <xdr:col>24</xdr:col>
      <xdr:colOff>114300</xdr:colOff>
      <xdr:row>56</xdr:row>
      <xdr:rowOff>123947</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4584700" y="9623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774</xdr:rowOff>
    </xdr:from>
    <xdr:ext cx="534377" cy="259045"/>
    <xdr:sp macro="" textlink="">
      <xdr:nvSpPr>
        <xdr:cNvPr id="136" name="総務費該当値テキスト">
          <a:extLst>
            <a:ext uri="{FF2B5EF4-FFF2-40B4-BE49-F238E27FC236}">
              <a16:creationId xmlns:a16="http://schemas.microsoft.com/office/drawing/2014/main" id="{00000000-0008-0000-0700-000088000000}"/>
            </a:ext>
          </a:extLst>
        </xdr:cNvPr>
        <xdr:cNvSpPr txBox="1"/>
      </xdr:nvSpPr>
      <xdr:spPr>
        <a:xfrm>
          <a:off x="4686300" y="9601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51</xdr:row>
      <xdr:rowOff>32261</xdr:rowOff>
    </xdr:from>
    <xdr:to>
      <xdr:col>20</xdr:col>
      <xdr:colOff>38100</xdr:colOff>
      <xdr:row>51</xdr:row>
      <xdr:rowOff>133861</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3746500" y="8776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49</xdr:row>
      <xdr:rowOff>150388</xdr:rowOff>
    </xdr:from>
    <xdr:ext cx="59901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3497795" y="85514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134307</xdr:rowOff>
    </xdr:from>
    <xdr:to>
      <xdr:col>15</xdr:col>
      <xdr:colOff>101600</xdr:colOff>
      <xdr:row>56</xdr:row>
      <xdr:rowOff>64457</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2857500" y="9564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80984</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2641111" y="9339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32276</xdr:rowOff>
    </xdr:from>
    <xdr:to>
      <xdr:col>10</xdr:col>
      <xdr:colOff>165100</xdr:colOff>
      <xdr:row>56</xdr:row>
      <xdr:rowOff>133876</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968500" y="9633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125003</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1752111" y="97262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17500</xdr:rowOff>
    </xdr:from>
    <xdr:to>
      <xdr:col>6</xdr:col>
      <xdr:colOff>38100</xdr:colOff>
      <xdr:row>56</xdr:row>
      <xdr:rowOff>119100</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079500" y="96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110227</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863111" y="9711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202,885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a:extLst>
            <a:ext uri="{FF2B5EF4-FFF2-40B4-BE49-F238E27FC236}">
              <a16:creationId xmlns:a16="http://schemas.microsoft.com/office/drawing/2014/main" id="{00000000-0008-0000-07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24029</xdr:rowOff>
    </xdr:from>
    <xdr:to>
      <xdr:col>24</xdr:col>
      <xdr:colOff>62865</xdr:colOff>
      <xdr:row>78</xdr:row>
      <xdr:rowOff>65836</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flipV="1">
          <a:off x="4633595" y="12025529"/>
          <a:ext cx="1270" cy="14134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69663</xdr:rowOff>
    </xdr:from>
    <xdr:ext cx="599010" cy="259045"/>
    <xdr:sp macro="" textlink="">
      <xdr:nvSpPr>
        <xdr:cNvPr id="170" name="民生費最小値テキスト">
          <a:extLst>
            <a:ext uri="{FF2B5EF4-FFF2-40B4-BE49-F238E27FC236}">
              <a16:creationId xmlns:a16="http://schemas.microsoft.com/office/drawing/2014/main" id="{00000000-0008-0000-0700-0000AA000000}"/>
            </a:ext>
          </a:extLst>
        </xdr:cNvPr>
        <xdr:cNvSpPr txBox="1"/>
      </xdr:nvSpPr>
      <xdr:spPr>
        <a:xfrm>
          <a:off x="4686300" y="134427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161,816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65836</xdr:rowOff>
    </xdr:from>
    <xdr:to>
      <xdr:col>24</xdr:col>
      <xdr:colOff>152400</xdr:colOff>
      <xdr:row>78</xdr:row>
      <xdr:rowOff>65836</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4546600" y="134389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142156</xdr:rowOff>
    </xdr:from>
    <xdr:ext cx="599010" cy="259045"/>
    <xdr:sp macro="" textlink="">
      <xdr:nvSpPr>
        <xdr:cNvPr id="172" name="民生費最大値テキスト">
          <a:extLst>
            <a:ext uri="{FF2B5EF4-FFF2-40B4-BE49-F238E27FC236}">
              <a16:creationId xmlns:a16="http://schemas.microsoft.com/office/drawing/2014/main" id="{00000000-0008-0000-0700-0000AC000000}"/>
            </a:ext>
          </a:extLst>
        </xdr:cNvPr>
        <xdr:cNvSpPr txBox="1"/>
      </xdr:nvSpPr>
      <xdr:spPr>
        <a:xfrm>
          <a:off x="4686300" y="118007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273,108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24029</xdr:rowOff>
    </xdr:from>
    <xdr:to>
      <xdr:col>24</xdr:col>
      <xdr:colOff>152400</xdr:colOff>
      <xdr:row>70</xdr:row>
      <xdr:rowOff>24029</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20255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69024</xdr:rowOff>
    </xdr:from>
    <xdr:to>
      <xdr:col>24</xdr:col>
      <xdr:colOff>63500</xdr:colOff>
      <xdr:row>76</xdr:row>
      <xdr:rowOff>37236</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flipV="1">
          <a:off x="3797300" y="12756324"/>
          <a:ext cx="838200" cy="311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169054</xdr:rowOff>
    </xdr:from>
    <xdr:ext cx="599010" cy="259045"/>
    <xdr:sp macro="" textlink="">
      <xdr:nvSpPr>
        <xdr:cNvPr id="175" name="民生費平均値テキスト">
          <a:extLst>
            <a:ext uri="{FF2B5EF4-FFF2-40B4-BE49-F238E27FC236}">
              <a16:creationId xmlns:a16="http://schemas.microsoft.com/office/drawing/2014/main" id="{00000000-0008-0000-0700-0000AF000000}"/>
            </a:ext>
          </a:extLst>
        </xdr:cNvPr>
        <xdr:cNvSpPr txBox="1"/>
      </xdr:nvSpPr>
      <xdr:spPr>
        <a:xfrm>
          <a:off x="4686300" y="1285635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201,990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19177</xdr:rowOff>
    </xdr:from>
    <xdr:to>
      <xdr:col>24</xdr:col>
      <xdr:colOff>114300</xdr:colOff>
      <xdr:row>75</xdr:row>
      <xdr:rowOff>120777</xdr:rowOff>
    </xdr:to>
    <xdr:sp macro="" textlink="">
      <xdr:nvSpPr>
        <xdr:cNvPr id="176" name="フローチャート: 判断 175">
          <a:extLst>
            <a:ext uri="{FF2B5EF4-FFF2-40B4-BE49-F238E27FC236}">
              <a16:creationId xmlns:a16="http://schemas.microsoft.com/office/drawing/2014/main" id="{00000000-0008-0000-0700-0000B0000000}"/>
            </a:ext>
          </a:extLst>
        </xdr:cNvPr>
        <xdr:cNvSpPr/>
      </xdr:nvSpPr>
      <xdr:spPr>
        <a:xfrm>
          <a:off x="4584700" y="12877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37236</xdr:rowOff>
    </xdr:from>
    <xdr:to>
      <xdr:col>19</xdr:col>
      <xdr:colOff>177800</xdr:colOff>
      <xdr:row>76</xdr:row>
      <xdr:rowOff>117348</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flipV="1">
          <a:off x="2908300" y="13067436"/>
          <a:ext cx="889000" cy="80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11545</xdr:rowOff>
    </xdr:from>
    <xdr:to>
      <xdr:col>20</xdr:col>
      <xdr:colOff>38100</xdr:colOff>
      <xdr:row>77</xdr:row>
      <xdr:rowOff>113145</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3746500" y="13213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104272</xdr:rowOff>
    </xdr:from>
    <xdr:ext cx="599010" cy="259045"/>
    <xdr:sp macro="" textlink="">
      <xdr:nvSpPr>
        <xdr:cNvPr id="179" name="テキスト ボックス 178">
          <a:extLst>
            <a:ext uri="{FF2B5EF4-FFF2-40B4-BE49-F238E27FC236}">
              <a16:creationId xmlns:a16="http://schemas.microsoft.com/office/drawing/2014/main" id="{00000000-0008-0000-0700-0000B3000000}"/>
            </a:ext>
          </a:extLst>
        </xdr:cNvPr>
        <xdr:cNvSpPr txBox="1"/>
      </xdr:nvSpPr>
      <xdr:spPr>
        <a:xfrm>
          <a:off x="3497795" y="133059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117348</xdr:rowOff>
    </xdr:from>
    <xdr:to>
      <xdr:col>15</xdr:col>
      <xdr:colOff>50800</xdr:colOff>
      <xdr:row>77</xdr:row>
      <xdr:rowOff>71146</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2019300" y="13147548"/>
          <a:ext cx="889000" cy="1252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79336</xdr:rowOff>
    </xdr:from>
    <xdr:to>
      <xdr:col>15</xdr:col>
      <xdr:colOff>101600</xdr:colOff>
      <xdr:row>78</xdr:row>
      <xdr:rowOff>9486</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2857500" y="13280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613</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2608795" y="133737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41402</xdr:rowOff>
    </xdr:from>
    <xdr:to>
      <xdr:col>10</xdr:col>
      <xdr:colOff>114300</xdr:colOff>
      <xdr:row>77</xdr:row>
      <xdr:rowOff>71146</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a:off x="1130300" y="13243052"/>
          <a:ext cx="889000" cy="29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149467</xdr:rowOff>
    </xdr:from>
    <xdr:to>
      <xdr:col>10</xdr:col>
      <xdr:colOff>165100</xdr:colOff>
      <xdr:row>78</xdr:row>
      <xdr:rowOff>79617</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1968500" y="13351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70744</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1719795" y="134438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148323</xdr:rowOff>
    </xdr:from>
    <xdr:to>
      <xdr:col>6</xdr:col>
      <xdr:colOff>38100</xdr:colOff>
      <xdr:row>78</xdr:row>
      <xdr:rowOff>78473</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079500" y="13349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69600</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830795" y="134427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18224</xdr:rowOff>
    </xdr:from>
    <xdr:to>
      <xdr:col>24</xdr:col>
      <xdr:colOff>114300</xdr:colOff>
      <xdr:row>74</xdr:row>
      <xdr:rowOff>119824</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4584700" y="12705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41101</xdr:rowOff>
    </xdr:from>
    <xdr:ext cx="599010" cy="259045"/>
    <xdr:sp macro="" textlink="">
      <xdr:nvSpPr>
        <xdr:cNvPr id="194" name="民生費該当値テキスト">
          <a:extLst>
            <a:ext uri="{FF2B5EF4-FFF2-40B4-BE49-F238E27FC236}">
              <a16:creationId xmlns:a16="http://schemas.microsoft.com/office/drawing/2014/main" id="{00000000-0008-0000-0700-0000C2000000}"/>
            </a:ext>
          </a:extLst>
        </xdr:cNvPr>
        <xdr:cNvSpPr txBox="1"/>
      </xdr:nvSpPr>
      <xdr:spPr>
        <a:xfrm>
          <a:off x="4686300" y="125569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215,565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157886</xdr:rowOff>
    </xdr:from>
    <xdr:to>
      <xdr:col>20</xdr:col>
      <xdr:colOff>38100</xdr:colOff>
      <xdr:row>76</xdr:row>
      <xdr:rowOff>88036</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3746500" y="13016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104563</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3497795" y="127918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66548</xdr:rowOff>
    </xdr:from>
    <xdr:to>
      <xdr:col>15</xdr:col>
      <xdr:colOff>101600</xdr:colOff>
      <xdr:row>76</xdr:row>
      <xdr:rowOff>168148</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2857500" y="13096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13225</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2608795" y="128719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20346</xdr:rowOff>
    </xdr:from>
    <xdr:to>
      <xdr:col>10</xdr:col>
      <xdr:colOff>165100</xdr:colOff>
      <xdr:row>77</xdr:row>
      <xdr:rowOff>121946</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1968500" y="13221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138473</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1719795" y="129972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162052</xdr:rowOff>
    </xdr:from>
    <xdr:to>
      <xdr:col>6</xdr:col>
      <xdr:colOff>38100</xdr:colOff>
      <xdr:row>77</xdr:row>
      <xdr:rowOff>92202</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079500" y="13192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108729</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830795" y="129674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衛生費グラフ枠">
          <a:extLst>
            <a:ext uri="{FF2B5EF4-FFF2-40B4-BE49-F238E27FC236}">
              <a16:creationId xmlns:a16="http://schemas.microsoft.com/office/drawing/2014/main" id="{00000000-0008-0000-07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98290</xdr:rowOff>
    </xdr:from>
    <xdr:to>
      <xdr:col>24</xdr:col>
      <xdr:colOff>62865</xdr:colOff>
      <xdr:row>98</xdr:row>
      <xdr:rowOff>106683</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flipV="1">
          <a:off x="4633595" y="15357340"/>
          <a:ext cx="1270" cy="15514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110510</xdr:rowOff>
    </xdr:from>
    <xdr:ext cx="534377" cy="259045"/>
    <xdr:sp macro="" textlink="">
      <xdr:nvSpPr>
        <xdr:cNvPr id="230" name="衛生費最小値テキスト">
          <a:extLst>
            <a:ext uri="{FF2B5EF4-FFF2-40B4-BE49-F238E27FC236}">
              <a16:creationId xmlns:a16="http://schemas.microsoft.com/office/drawing/2014/main" id="{00000000-0008-0000-0700-0000E6000000}"/>
            </a:ext>
          </a:extLst>
        </xdr:cNvPr>
        <xdr:cNvSpPr txBox="1"/>
      </xdr:nvSpPr>
      <xdr:spPr>
        <a:xfrm>
          <a:off x="4686300" y="169126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106683</xdr:rowOff>
    </xdr:from>
    <xdr:to>
      <xdr:col>24</xdr:col>
      <xdr:colOff>152400</xdr:colOff>
      <xdr:row>98</xdr:row>
      <xdr:rowOff>106683</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69087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44967</xdr:rowOff>
    </xdr:from>
    <xdr:ext cx="599010" cy="259045"/>
    <xdr:sp macro="" textlink="">
      <xdr:nvSpPr>
        <xdr:cNvPr id="232" name="衛生費最大値テキスト">
          <a:extLst>
            <a:ext uri="{FF2B5EF4-FFF2-40B4-BE49-F238E27FC236}">
              <a16:creationId xmlns:a16="http://schemas.microsoft.com/office/drawing/2014/main" id="{00000000-0008-0000-0700-0000E8000000}"/>
            </a:ext>
          </a:extLst>
        </xdr:cNvPr>
        <xdr:cNvSpPr txBox="1"/>
      </xdr:nvSpPr>
      <xdr:spPr>
        <a:xfrm>
          <a:off x="4686300" y="151325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125,036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89</xdr:row>
      <xdr:rowOff>98290</xdr:rowOff>
    </xdr:from>
    <xdr:to>
      <xdr:col>24</xdr:col>
      <xdr:colOff>152400</xdr:colOff>
      <xdr:row>89</xdr:row>
      <xdr:rowOff>98290</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5357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96380</xdr:rowOff>
    </xdr:from>
    <xdr:to>
      <xdr:col>24</xdr:col>
      <xdr:colOff>63500</xdr:colOff>
      <xdr:row>98</xdr:row>
      <xdr:rowOff>23603</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flipV="1">
          <a:off x="3797300" y="16727030"/>
          <a:ext cx="838200" cy="986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50953</xdr:rowOff>
    </xdr:from>
    <xdr:ext cx="534377" cy="259045"/>
    <xdr:sp macro="" textlink="">
      <xdr:nvSpPr>
        <xdr:cNvPr id="235" name="衛生費平均値テキスト">
          <a:extLst>
            <a:ext uri="{FF2B5EF4-FFF2-40B4-BE49-F238E27FC236}">
              <a16:creationId xmlns:a16="http://schemas.microsoft.com/office/drawing/2014/main" id="{00000000-0008-0000-0700-0000EB000000}"/>
            </a:ext>
          </a:extLst>
        </xdr:cNvPr>
        <xdr:cNvSpPr txBox="1"/>
      </xdr:nvSpPr>
      <xdr:spPr>
        <a:xfrm>
          <a:off x="4686300" y="1633870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28076</xdr:rowOff>
    </xdr:from>
    <xdr:to>
      <xdr:col>24</xdr:col>
      <xdr:colOff>114300</xdr:colOff>
      <xdr:row>96</xdr:row>
      <xdr:rowOff>129676</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4584700" y="16487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23603</xdr:rowOff>
    </xdr:from>
    <xdr:to>
      <xdr:col>19</xdr:col>
      <xdr:colOff>177800</xdr:colOff>
      <xdr:row>98</xdr:row>
      <xdr:rowOff>114669</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flipV="1">
          <a:off x="2908300" y="16825703"/>
          <a:ext cx="889000" cy="910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135975</xdr:rowOff>
    </xdr:from>
    <xdr:to>
      <xdr:col>20</xdr:col>
      <xdr:colOff>38100</xdr:colOff>
      <xdr:row>97</xdr:row>
      <xdr:rowOff>66125</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3746500" y="1659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82652</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3530111" y="16370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68197</xdr:rowOff>
    </xdr:from>
    <xdr:to>
      <xdr:col>15</xdr:col>
      <xdr:colOff>50800</xdr:colOff>
      <xdr:row>98</xdr:row>
      <xdr:rowOff>114669</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a:off x="2019300" y="16870297"/>
          <a:ext cx="889000" cy="46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17952</xdr:rowOff>
    </xdr:from>
    <xdr:to>
      <xdr:col>15</xdr:col>
      <xdr:colOff>101600</xdr:colOff>
      <xdr:row>97</xdr:row>
      <xdr:rowOff>119552</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2857500" y="16648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136079</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2641111" y="16423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89</xdr:row>
      <xdr:rowOff>119273</xdr:rowOff>
    </xdr:from>
    <xdr:to>
      <xdr:col>10</xdr:col>
      <xdr:colOff>114300</xdr:colOff>
      <xdr:row>98</xdr:row>
      <xdr:rowOff>68197</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a:off x="1130300" y="15378323"/>
          <a:ext cx="889000" cy="14919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50561</xdr:rowOff>
    </xdr:from>
    <xdr:to>
      <xdr:col>10</xdr:col>
      <xdr:colOff>165100</xdr:colOff>
      <xdr:row>97</xdr:row>
      <xdr:rowOff>152161</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968500" y="16681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168688</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1752111" y="16456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78842</xdr:rowOff>
    </xdr:from>
    <xdr:to>
      <xdr:col>6</xdr:col>
      <xdr:colOff>38100</xdr:colOff>
      <xdr:row>98</xdr:row>
      <xdr:rowOff>8992</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079500" y="16709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119</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863111" y="168022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45580</xdr:rowOff>
    </xdr:from>
    <xdr:to>
      <xdr:col>24</xdr:col>
      <xdr:colOff>114300</xdr:colOff>
      <xdr:row>97</xdr:row>
      <xdr:rowOff>147180</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4584700" y="16676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24007</xdr:rowOff>
    </xdr:from>
    <xdr:ext cx="534377" cy="259045"/>
    <xdr:sp macro="" textlink="">
      <xdr:nvSpPr>
        <xdr:cNvPr id="254" name="衛生費該当値テキスト">
          <a:extLst>
            <a:ext uri="{FF2B5EF4-FFF2-40B4-BE49-F238E27FC236}">
              <a16:creationId xmlns:a16="http://schemas.microsoft.com/office/drawing/2014/main" id="{00000000-0008-0000-0700-0000FE000000}"/>
            </a:ext>
          </a:extLst>
        </xdr:cNvPr>
        <xdr:cNvSpPr txBox="1"/>
      </xdr:nvSpPr>
      <xdr:spPr>
        <a:xfrm>
          <a:off x="4686300" y="166546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144253</xdr:rowOff>
    </xdr:from>
    <xdr:to>
      <xdr:col>20</xdr:col>
      <xdr:colOff>38100</xdr:colOff>
      <xdr:row>98</xdr:row>
      <xdr:rowOff>74403</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3746500" y="16774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65530</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3530111" y="16867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63869</xdr:rowOff>
    </xdr:from>
    <xdr:to>
      <xdr:col>15</xdr:col>
      <xdr:colOff>101600</xdr:colOff>
      <xdr:row>98</xdr:row>
      <xdr:rowOff>165469</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2857500" y="16865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156596</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2641111" y="16958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17397</xdr:rowOff>
    </xdr:from>
    <xdr:to>
      <xdr:col>10</xdr:col>
      <xdr:colOff>165100</xdr:colOff>
      <xdr:row>98</xdr:row>
      <xdr:rowOff>118997</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968500" y="168194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110124</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1752111" y="169122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89</xdr:row>
      <xdr:rowOff>68473</xdr:rowOff>
    </xdr:from>
    <xdr:to>
      <xdr:col>6</xdr:col>
      <xdr:colOff>38100</xdr:colOff>
      <xdr:row>89</xdr:row>
      <xdr:rowOff>170073</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079500" y="15327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88</xdr:row>
      <xdr:rowOff>15150</xdr:rowOff>
    </xdr:from>
    <xdr:ext cx="599010"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830795" y="151027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労働費グラフ枠">
          <a:extLst>
            <a:ext uri="{FF2B5EF4-FFF2-40B4-BE49-F238E27FC236}">
              <a16:creationId xmlns:a16="http://schemas.microsoft.com/office/drawing/2014/main" id="{00000000-0008-0000-0700-00001B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32</xdr:row>
      <xdr:rowOff>12370</xdr:rowOff>
    </xdr:from>
    <xdr:to>
      <xdr:col>54</xdr:col>
      <xdr:colOff>189865</xdr:colOff>
      <xdr:row>38</xdr:row>
      <xdr:rowOff>139700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flipV="1">
          <a:off x="10475595" y="5498770"/>
          <a:ext cx="1270" cy="11560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5" name="労働費最小値テキスト">
          <a:extLst>
            <a:ext uri="{FF2B5EF4-FFF2-40B4-BE49-F238E27FC236}">
              <a16:creationId xmlns:a16="http://schemas.microsoft.com/office/drawing/2014/main" id="{00000000-0008-0000-0700-00001D010000}"/>
            </a:ext>
          </a:extLst>
        </xdr:cNvPr>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130497</xdr:rowOff>
    </xdr:from>
    <xdr:ext cx="469744" cy="259045"/>
    <xdr:sp macro="" textlink="">
      <xdr:nvSpPr>
        <xdr:cNvPr id="287" name="労働費最大値テキスト">
          <a:extLst>
            <a:ext uri="{FF2B5EF4-FFF2-40B4-BE49-F238E27FC236}">
              <a16:creationId xmlns:a16="http://schemas.microsoft.com/office/drawing/2014/main" id="{00000000-0008-0000-0700-00001F010000}"/>
            </a:ext>
          </a:extLst>
        </xdr:cNvPr>
        <xdr:cNvSpPr txBox="1"/>
      </xdr:nvSpPr>
      <xdr:spPr>
        <a:xfrm>
          <a:off x="10528300" y="5273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5,057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32</xdr:row>
      <xdr:rowOff>12370</xdr:rowOff>
    </xdr:from>
    <xdr:to>
      <xdr:col>55</xdr:col>
      <xdr:colOff>88900</xdr:colOff>
      <xdr:row>32</xdr:row>
      <xdr:rowOff>12370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5498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139700</xdr:rowOff>
    </xdr:from>
    <xdr:to>
      <xdr:col>55</xdr:col>
      <xdr:colOff>0</xdr:colOff>
      <xdr:row>38</xdr:row>
      <xdr:rowOff>139700</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9639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143324</xdr:rowOff>
    </xdr:from>
    <xdr:ext cx="378565" cy="259045"/>
    <xdr:sp macro="" textlink="">
      <xdr:nvSpPr>
        <xdr:cNvPr id="290" name="労働費平均値テキスト">
          <a:extLst>
            <a:ext uri="{FF2B5EF4-FFF2-40B4-BE49-F238E27FC236}">
              <a16:creationId xmlns:a16="http://schemas.microsoft.com/office/drawing/2014/main" id="{00000000-0008-0000-0700-000022010000}"/>
            </a:ext>
          </a:extLst>
        </xdr:cNvPr>
        <xdr:cNvSpPr txBox="1"/>
      </xdr:nvSpPr>
      <xdr:spPr>
        <a:xfrm>
          <a:off x="10528300" y="6315524"/>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120447</xdr:rowOff>
    </xdr:from>
    <xdr:to>
      <xdr:col>55</xdr:col>
      <xdr:colOff>50800</xdr:colOff>
      <xdr:row>38</xdr:row>
      <xdr:rowOff>50597</xdr:rowOff>
    </xdr:to>
    <xdr:sp macro="" textlink="">
      <xdr:nvSpPr>
        <xdr:cNvPr id="291" name="フローチャート: 判断 290">
          <a:extLst>
            <a:ext uri="{FF2B5EF4-FFF2-40B4-BE49-F238E27FC236}">
              <a16:creationId xmlns:a16="http://schemas.microsoft.com/office/drawing/2014/main" id="{00000000-0008-0000-0700-000023010000}"/>
            </a:ext>
          </a:extLst>
        </xdr:cNvPr>
        <xdr:cNvSpPr/>
      </xdr:nvSpPr>
      <xdr:spPr>
        <a:xfrm>
          <a:off x="10426700" y="6464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139700</xdr:rowOff>
    </xdr:from>
    <xdr:to>
      <xdr:col>50</xdr:col>
      <xdr:colOff>114300</xdr:colOff>
      <xdr:row>38</xdr:row>
      <xdr:rowOff>139700</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8750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51181</xdr:rowOff>
    </xdr:from>
    <xdr:to>
      <xdr:col>50</xdr:col>
      <xdr:colOff>165100</xdr:colOff>
      <xdr:row>37</xdr:row>
      <xdr:rowOff>152781</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9588500" y="6394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169308</xdr:rowOff>
    </xdr:from>
    <xdr:ext cx="378565" cy="259045"/>
    <xdr:sp macro="" textlink="">
      <xdr:nvSpPr>
        <xdr:cNvPr id="294" name="テキスト ボックス 293">
          <a:extLst>
            <a:ext uri="{FF2B5EF4-FFF2-40B4-BE49-F238E27FC236}">
              <a16:creationId xmlns:a16="http://schemas.microsoft.com/office/drawing/2014/main" id="{00000000-0008-0000-0700-000026010000}"/>
            </a:ext>
          </a:extLst>
        </xdr:cNvPr>
        <xdr:cNvSpPr txBox="1"/>
      </xdr:nvSpPr>
      <xdr:spPr>
        <a:xfrm>
          <a:off x="9450017" y="61700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139700</xdr:rowOff>
    </xdr:from>
    <xdr:to>
      <xdr:col>45</xdr:col>
      <xdr:colOff>177800</xdr:colOff>
      <xdr:row>38</xdr:row>
      <xdr:rowOff>139700</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7861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98273</xdr:rowOff>
    </xdr:from>
    <xdr:to>
      <xdr:col>46</xdr:col>
      <xdr:colOff>38100</xdr:colOff>
      <xdr:row>38</xdr:row>
      <xdr:rowOff>28423</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8699500" y="6441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44950</xdr:rowOff>
    </xdr:from>
    <xdr:ext cx="378565"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8561017" y="62171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139700</xdr:rowOff>
    </xdr:from>
    <xdr:to>
      <xdr:col>41</xdr:col>
      <xdr:colOff>50800</xdr:colOff>
      <xdr:row>38</xdr:row>
      <xdr:rowOff>139700</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a:off x="697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104673</xdr:rowOff>
    </xdr:from>
    <xdr:to>
      <xdr:col>41</xdr:col>
      <xdr:colOff>101600</xdr:colOff>
      <xdr:row>38</xdr:row>
      <xdr:rowOff>34823</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7810500" y="6448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51350</xdr:rowOff>
    </xdr:from>
    <xdr:ext cx="378565"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7672017" y="62235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98730</xdr:rowOff>
    </xdr:from>
    <xdr:to>
      <xdr:col>36</xdr:col>
      <xdr:colOff>165100</xdr:colOff>
      <xdr:row>38</xdr:row>
      <xdr:rowOff>28880</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6921500" y="6442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45407</xdr:rowOff>
    </xdr:from>
    <xdr:ext cx="378565"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6783017" y="62176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88900</xdr:rowOff>
    </xdr:from>
    <xdr:to>
      <xdr:col>55</xdr:col>
      <xdr:colOff>50800</xdr:colOff>
      <xdr:row>39</xdr:row>
      <xdr:rowOff>19050</xdr:rowOff>
    </xdr:to>
    <xdr:sp macro="" textlink="">
      <xdr:nvSpPr>
        <xdr:cNvPr id="308" name="楕円 307">
          <a:extLst>
            <a:ext uri="{FF2B5EF4-FFF2-40B4-BE49-F238E27FC236}">
              <a16:creationId xmlns:a16="http://schemas.microsoft.com/office/drawing/2014/main" id="{00000000-0008-0000-0700-000034010000}"/>
            </a:ext>
          </a:extLst>
        </xdr:cNvPr>
        <xdr:cNvSpPr/>
      </xdr:nvSpPr>
      <xdr:spPr>
        <a:xfrm>
          <a:off x="10426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3827</xdr:rowOff>
    </xdr:from>
    <xdr:ext cx="249299" cy="259045"/>
    <xdr:sp macro="" textlink="">
      <xdr:nvSpPr>
        <xdr:cNvPr id="309" name="労働費該当値テキスト">
          <a:extLst>
            <a:ext uri="{FF2B5EF4-FFF2-40B4-BE49-F238E27FC236}">
              <a16:creationId xmlns:a16="http://schemas.microsoft.com/office/drawing/2014/main" id="{00000000-0008-0000-0700-000035010000}"/>
            </a:ext>
          </a:extLst>
        </xdr:cNvPr>
        <xdr:cNvSpPr txBox="1"/>
      </xdr:nvSpPr>
      <xdr:spPr>
        <a:xfrm>
          <a:off x="10528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88900</xdr:rowOff>
    </xdr:from>
    <xdr:to>
      <xdr:col>50</xdr:col>
      <xdr:colOff>165100</xdr:colOff>
      <xdr:row>39</xdr:row>
      <xdr:rowOff>19050</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9588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10177</xdr:rowOff>
    </xdr:from>
    <xdr:ext cx="249299"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9514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88900</xdr:rowOff>
    </xdr:from>
    <xdr:to>
      <xdr:col>46</xdr:col>
      <xdr:colOff>38100</xdr:colOff>
      <xdr:row>39</xdr:row>
      <xdr:rowOff>19050</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8699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10177</xdr:rowOff>
    </xdr:from>
    <xdr:ext cx="249299"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8625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88900</xdr:rowOff>
    </xdr:from>
    <xdr:to>
      <xdr:col>41</xdr:col>
      <xdr:colOff>101600</xdr:colOff>
      <xdr:row>39</xdr:row>
      <xdr:rowOff>19050</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781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10177</xdr:rowOff>
    </xdr:from>
    <xdr:ext cx="249299"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773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88900</xdr:rowOff>
    </xdr:from>
    <xdr:to>
      <xdr:col>36</xdr:col>
      <xdr:colOff>165100</xdr:colOff>
      <xdr:row>39</xdr:row>
      <xdr:rowOff>19050</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692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10177</xdr:rowOff>
    </xdr:from>
    <xdr:ext cx="249299"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684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a:extLst>
            <a:ext uri="{FF2B5EF4-FFF2-40B4-BE49-F238E27FC236}">
              <a16:creationId xmlns:a16="http://schemas.microsoft.com/office/drawing/2014/main" id="{00000000-0008-0000-0700-000046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農林水産業費グラフ枠">
          <a:extLst>
            <a:ext uri="{FF2B5EF4-FFF2-40B4-BE49-F238E27FC236}">
              <a16:creationId xmlns:a16="http://schemas.microsoft.com/office/drawing/2014/main" id="{00000000-0008-0000-07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67716</xdr:rowOff>
    </xdr:from>
    <xdr:to>
      <xdr:col>54</xdr:col>
      <xdr:colOff>189865</xdr:colOff>
      <xdr:row>58</xdr:row>
      <xdr:rowOff>118326</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flipV="1">
          <a:off x="10475595" y="8640216"/>
          <a:ext cx="1270" cy="14222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122153</xdr:rowOff>
    </xdr:from>
    <xdr:ext cx="469744" cy="259045"/>
    <xdr:sp macro="" textlink="">
      <xdr:nvSpPr>
        <xdr:cNvPr id="342" name="農林水産業費最小値テキスト">
          <a:extLst>
            <a:ext uri="{FF2B5EF4-FFF2-40B4-BE49-F238E27FC236}">
              <a16:creationId xmlns:a16="http://schemas.microsoft.com/office/drawing/2014/main" id="{00000000-0008-0000-0700-000056010000}"/>
            </a:ext>
          </a:extLst>
        </xdr:cNvPr>
        <xdr:cNvSpPr txBox="1"/>
      </xdr:nvSpPr>
      <xdr:spPr>
        <a:xfrm>
          <a:off x="10528300" y="100662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118326</xdr:rowOff>
    </xdr:from>
    <xdr:to>
      <xdr:col>55</xdr:col>
      <xdr:colOff>88900</xdr:colOff>
      <xdr:row>58</xdr:row>
      <xdr:rowOff>118326</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10388600" y="100624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14393</xdr:rowOff>
    </xdr:from>
    <xdr:ext cx="599010" cy="259045"/>
    <xdr:sp macro="" textlink="">
      <xdr:nvSpPr>
        <xdr:cNvPr id="344" name="農林水産業費最大値テキスト">
          <a:extLst>
            <a:ext uri="{FF2B5EF4-FFF2-40B4-BE49-F238E27FC236}">
              <a16:creationId xmlns:a16="http://schemas.microsoft.com/office/drawing/2014/main" id="{00000000-0008-0000-0700-000058010000}"/>
            </a:ext>
          </a:extLst>
        </xdr:cNvPr>
        <xdr:cNvSpPr txBox="1"/>
      </xdr:nvSpPr>
      <xdr:spPr>
        <a:xfrm>
          <a:off x="10528300" y="84154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119,668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67716</xdr:rowOff>
    </xdr:from>
    <xdr:to>
      <xdr:col>55</xdr:col>
      <xdr:colOff>88900</xdr:colOff>
      <xdr:row>50</xdr:row>
      <xdr:rowOff>67716</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86402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58839</xdr:rowOff>
    </xdr:from>
    <xdr:to>
      <xdr:col>55</xdr:col>
      <xdr:colOff>0</xdr:colOff>
      <xdr:row>57</xdr:row>
      <xdr:rowOff>78905</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9639300" y="9831489"/>
          <a:ext cx="838200" cy="200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12323</xdr:rowOff>
    </xdr:from>
    <xdr:ext cx="534377" cy="259045"/>
    <xdr:sp macro="" textlink="">
      <xdr:nvSpPr>
        <xdr:cNvPr id="347" name="農林水産業費平均値テキスト">
          <a:extLst>
            <a:ext uri="{FF2B5EF4-FFF2-40B4-BE49-F238E27FC236}">
              <a16:creationId xmlns:a16="http://schemas.microsoft.com/office/drawing/2014/main" id="{00000000-0008-0000-0700-00005B010000}"/>
            </a:ext>
          </a:extLst>
        </xdr:cNvPr>
        <xdr:cNvSpPr txBox="1"/>
      </xdr:nvSpPr>
      <xdr:spPr>
        <a:xfrm>
          <a:off x="10528300" y="96135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27,331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160896</xdr:rowOff>
    </xdr:from>
    <xdr:to>
      <xdr:col>55</xdr:col>
      <xdr:colOff>50800</xdr:colOff>
      <xdr:row>57</xdr:row>
      <xdr:rowOff>91046</xdr:rowOff>
    </xdr:to>
    <xdr:sp macro="" textlink="">
      <xdr:nvSpPr>
        <xdr:cNvPr id="348" name="フローチャート: 判断 347">
          <a:extLst>
            <a:ext uri="{FF2B5EF4-FFF2-40B4-BE49-F238E27FC236}">
              <a16:creationId xmlns:a16="http://schemas.microsoft.com/office/drawing/2014/main" id="{00000000-0008-0000-0700-00005C010000}"/>
            </a:ext>
          </a:extLst>
        </xdr:cNvPr>
        <xdr:cNvSpPr/>
      </xdr:nvSpPr>
      <xdr:spPr>
        <a:xfrm>
          <a:off x="10426700" y="9762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37947</xdr:rowOff>
    </xdr:from>
    <xdr:to>
      <xdr:col>50</xdr:col>
      <xdr:colOff>114300</xdr:colOff>
      <xdr:row>57</xdr:row>
      <xdr:rowOff>58839</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8750300" y="9810597"/>
          <a:ext cx="889000" cy="208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28587</xdr:rowOff>
    </xdr:from>
    <xdr:to>
      <xdr:col>50</xdr:col>
      <xdr:colOff>165100</xdr:colOff>
      <xdr:row>57</xdr:row>
      <xdr:rowOff>130187</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9588500" y="9801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121314</xdr:rowOff>
    </xdr:from>
    <xdr:ext cx="534377" cy="259045"/>
    <xdr:sp macro="" textlink="">
      <xdr:nvSpPr>
        <xdr:cNvPr id="351" name="テキスト ボックス 350">
          <a:extLst>
            <a:ext uri="{FF2B5EF4-FFF2-40B4-BE49-F238E27FC236}">
              <a16:creationId xmlns:a16="http://schemas.microsoft.com/office/drawing/2014/main" id="{00000000-0008-0000-0700-00005F010000}"/>
            </a:ext>
          </a:extLst>
        </xdr:cNvPr>
        <xdr:cNvSpPr txBox="1"/>
      </xdr:nvSpPr>
      <xdr:spPr>
        <a:xfrm>
          <a:off x="9372111" y="9893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2070</xdr:rowOff>
    </xdr:from>
    <xdr:to>
      <xdr:col>45</xdr:col>
      <xdr:colOff>177800</xdr:colOff>
      <xdr:row>57</xdr:row>
      <xdr:rowOff>37947</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a:off x="7861300" y="9774720"/>
          <a:ext cx="889000" cy="358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40374</xdr:rowOff>
    </xdr:from>
    <xdr:to>
      <xdr:col>46</xdr:col>
      <xdr:colOff>38100</xdr:colOff>
      <xdr:row>57</xdr:row>
      <xdr:rowOff>141974</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8699500" y="9813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133101</xdr:rowOff>
    </xdr:from>
    <xdr:ext cx="534377"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8483111" y="9905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137223</xdr:rowOff>
    </xdr:from>
    <xdr:to>
      <xdr:col>41</xdr:col>
      <xdr:colOff>50800</xdr:colOff>
      <xdr:row>57</xdr:row>
      <xdr:rowOff>2070</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a:off x="6972300" y="9566973"/>
          <a:ext cx="889000" cy="2077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37744</xdr:rowOff>
    </xdr:from>
    <xdr:to>
      <xdr:col>41</xdr:col>
      <xdr:colOff>101600</xdr:colOff>
      <xdr:row>57</xdr:row>
      <xdr:rowOff>139344</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7810500" y="9810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130471</xdr:rowOff>
    </xdr:from>
    <xdr:ext cx="534377"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7594111" y="9903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22111</xdr:rowOff>
    </xdr:from>
    <xdr:to>
      <xdr:col>36</xdr:col>
      <xdr:colOff>165100</xdr:colOff>
      <xdr:row>57</xdr:row>
      <xdr:rowOff>123711</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6921500" y="9794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114838</xdr:rowOff>
    </xdr:from>
    <xdr:ext cx="534377"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6705111" y="98874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28105</xdr:rowOff>
    </xdr:from>
    <xdr:to>
      <xdr:col>55</xdr:col>
      <xdr:colOff>50800</xdr:colOff>
      <xdr:row>57</xdr:row>
      <xdr:rowOff>129705</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10426700" y="9800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6532</xdr:rowOff>
    </xdr:from>
    <xdr:ext cx="534377" cy="259045"/>
    <xdr:sp macro="" textlink="">
      <xdr:nvSpPr>
        <xdr:cNvPr id="366" name="農林水産業費該当値テキスト">
          <a:extLst>
            <a:ext uri="{FF2B5EF4-FFF2-40B4-BE49-F238E27FC236}">
              <a16:creationId xmlns:a16="http://schemas.microsoft.com/office/drawing/2014/main" id="{00000000-0008-0000-0700-00006E010000}"/>
            </a:ext>
          </a:extLst>
        </xdr:cNvPr>
        <xdr:cNvSpPr txBox="1"/>
      </xdr:nvSpPr>
      <xdr:spPr>
        <a:xfrm>
          <a:off x="10528300" y="9779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8039</xdr:rowOff>
    </xdr:from>
    <xdr:to>
      <xdr:col>50</xdr:col>
      <xdr:colOff>165100</xdr:colOff>
      <xdr:row>57</xdr:row>
      <xdr:rowOff>109639</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9588500" y="9780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126166</xdr:rowOff>
    </xdr:from>
    <xdr:ext cx="534377"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9372111" y="9555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158597</xdr:rowOff>
    </xdr:from>
    <xdr:to>
      <xdr:col>46</xdr:col>
      <xdr:colOff>38100</xdr:colOff>
      <xdr:row>57</xdr:row>
      <xdr:rowOff>88747</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8699500" y="9759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105274</xdr:rowOff>
    </xdr:from>
    <xdr:ext cx="534377"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8483111" y="9535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122720</xdr:rowOff>
    </xdr:from>
    <xdr:to>
      <xdr:col>41</xdr:col>
      <xdr:colOff>101600</xdr:colOff>
      <xdr:row>57</xdr:row>
      <xdr:rowOff>52870</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7810500" y="9723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69397</xdr:rowOff>
    </xdr:from>
    <xdr:ext cx="534377"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7594111" y="9499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86423</xdr:rowOff>
    </xdr:from>
    <xdr:to>
      <xdr:col>36</xdr:col>
      <xdr:colOff>165100</xdr:colOff>
      <xdr:row>56</xdr:row>
      <xdr:rowOff>16573</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6921500" y="95161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33100</xdr:rowOff>
    </xdr:from>
    <xdr:ext cx="534377"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6705111" y="92914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7" name="商工費グラフ枠">
          <a:extLst>
            <a:ext uri="{FF2B5EF4-FFF2-40B4-BE49-F238E27FC236}">
              <a16:creationId xmlns:a16="http://schemas.microsoft.com/office/drawing/2014/main" id="{00000000-0008-0000-0700-00008D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15570</xdr:rowOff>
    </xdr:from>
    <xdr:to>
      <xdr:col>54</xdr:col>
      <xdr:colOff>189865</xdr:colOff>
      <xdr:row>78</xdr:row>
      <xdr:rowOff>153912</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flipV="1">
          <a:off x="10475595" y="12188520"/>
          <a:ext cx="1270" cy="13384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157739</xdr:rowOff>
    </xdr:from>
    <xdr:ext cx="469744" cy="259045"/>
    <xdr:sp macro="" textlink="">
      <xdr:nvSpPr>
        <xdr:cNvPr id="399" name="商工費最小値テキスト">
          <a:extLst>
            <a:ext uri="{FF2B5EF4-FFF2-40B4-BE49-F238E27FC236}">
              <a16:creationId xmlns:a16="http://schemas.microsoft.com/office/drawing/2014/main" id="{00000000-0008-0000-0700-00008F010000}"/>
            </a:ext>
          </a:extLst>
        </xdr:cNvPr>
        <xdr:cNvSpPr txBox="1"/>
      </xdr:nvSpPr>
      <xdr:spPr>
        <a:xfrm>
          <a:off x="10528300" y="135308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153912</xdr:rowOff>
    </xdr:from>
    <xdr:to>
      <xdr:col>55</xdr:col>
      <xdr:colOff>88900</xdr:colOff>
      <xdr:row>78</xdr:row>
      <xdr:rowOff>153912</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10388600" y="135270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133697</xdr:rowOff>
    </xdr:from>
    <xdr:ext cx="534377" cy="259045"/>
    <xdr:sp macro="" textlink="">
      <xdr:nvSpPr>
        <xdr:cNvPr id="401" name="商工費最大値テキスト">
          <a:extLst>
            <a:ext uri="{FF2B5EF4-FFF2-40B4-BE49-F238E27FC236}">
              <a16:creationId xmlns:a16="http://schemas.microsoft.com/office/drawing/2014/main" id="{00000000-0008-0000-0700-000091010000}"/>
            </a:ext>
          </a:extLst>
        </xdr:cNvPr>
        <xdr:cNvSpPr txBox="1"/>
      </xdr:nvSpPr>
      <xdr:spPr>
        <a:xfrm>
          <a:off x="10528300" y="11963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73,516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15570</xdr:rowOff>
    </xdr:from>
    <xdr:to>
      <xdr:col>55</xdr:col>
      <xdr:colOff>88900</xdr:colOff>
      <xdr:row>71</xdr:row>
      <xdr:rowOff>15570</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2188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74</xdr:row>
      <xdr:rowOff>17208</xdr:rowOff>
    </xdr:from>
    <xdr:to>
      <xdr:col>55</xdr:col>
      <xdr:colOff>0</xdr:colOff>
      <xdr:row>77</xdr:row>
      <xdr:rowOff>138615</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9639300" y="12704508"/>
          <a:ext cx="838200" cy="635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64209</xdr:rowOff>
    </xdr:from>
    <xdr:ext cx="534377" cy="259045"/>
    <xdr:sp macro="" textlink="">
      <xdr:nvSpPr>
        <xdr:cNvPr id="404" name="商工費平均値テキスト">
          <a:extLst>
            <a:ext uri="{FF2B5EF4-FFF2-40B4-BE49-F238E27FC236}">
              <a16:creationId xmlns:a16="http://schemas.microsoft.com/office/drawing/2014/main" id="{00000000-0008-0000-0700-000094010000}"/>
            </a:ext>
          </a:extLst>
        </xdr:cNvPr>
        <xdr:cNvSpPr txBox="1"/>
      </xdr:nvSpPr>
      <xdr:spPr>
        <a:xfrm>
          <a:off x="10528300" y="129229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41332</xdr:rowOff>
    </xdr:from>
    <xdr:to>
      <xdr:col>55</xdr:col>
      <xdr:colOff>50800</xdr:colOff>
      <xdr:row>76</xdr:row>
      <xdr:rowOff>142932</xdr:rowOff>
    </xdr:to>
    <xdr:sp macro="" textlink="">
      <xdr:nvSpPr>
        <xdr:cNvPr id="405" name="フローチャート: 判断 404">
          <a:extLst>
            <a:ext uri="{FF2B5EF4-FFF2-40B4-BE49-F238E27FC236}">
              <a16:creationId xmlns:a16="http://schemas.microsoft.com/office/drawing/2014/main" id="{00000000-0008-0000-0700-000095010000}"/>
            </a:ext>
          </a:extLst>
        </xdr:cNvPr>
        <xdr:cNvSpPr/>
      </xdr:nvSpPr>
      <xdr:spPr>
        <a:xfrm>
          <a:off x="10426700" y="13071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74</xdr:row>
      <xdr:rowOff>17208</xdr:rowOff>
    </xdr:from>
    <xdr:to>
      <xdr:col>50</xdr:col>
      <xdr:colOff>114300</xdr:colOff>
      <xdr:row>78</xdr:row>
      <xdr:rowOff>53156</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flipV="1">
          <a:off x="8750300" y="12704508"/>
          <a:ext cx="889000" cy="721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86747</xdr:rowOff>
    </xdr:from>
    <xdr:to>
      <xdr:col>50</xdr:col>
      <xdr:colOff>165100</xdr:colOff>
      <xdr:row>77</xdr:row>
      <xdr:rowOff>16897</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9588500" y="13116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8024</xdr:rowOff>
    </xdr:from>
    <xdr:ext cx="534377" cy="259045"/>
    <xdr:sp macro="" textlink="">
      <xdr:nvSpPr>
        <xdr:cNvPr id="408" name="テキスト ボックス 407">
          <a:extLst>
            <a:ext uri="{FF2B5EF4-FFF2-40B4-BE49-F238E27FC236}">
              <a16:creationId xmlns:a16="http://schemas.microsoft.com/office/drawing/2014/main" id="{00000000-0008-0000-0700-000098010000}"/>
            </a:ext>
          </a:extLst>
        </xdr:cNvPr>
        <xdr:cNvSpPr txBox="1"/>
      </xdr:nvSpPr>
      <xdr:spPr>
        <a:xfrm>
          <a:off x="9372111" y="13209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53156</xdr:rowOff>
    </xdr:from>
    <xdr:to>
      <xdr:col>45</xdr:col>
      <xdr:colOff>177800</xdr:colOff>
      <xdr:row>78</xdr:row>
      <xdr:rowOff>127908</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flipV="1">
          <a:off x="7861300" y="13426256"/>
          <a:ext cx="889000" cy="74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93663</xdr:rowOff>
    </xdr:from>
    <xdr:to>
      <xdr:col>46</xdr:col>
      <xdr:colOff>38100</xdr:colOff>
      <xdr:row>78</xdr:row>
      <xdr:rowOff>23813</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8699500" y="13295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40340</xdr:rowOff>
    </xdr:from>
    <xdr:ext cx="534377"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8483111" y="13070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127908</xdr:rowOff>
    </xdr:from>
    <xdr:to>
      <xdr:col>41</xdr:col>
      <xdr:colOff>50800</xdr:colOff>
      <xdr:row>78</xdr:row>
      <xdr:rowOff>147949</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flipV="1">
          <a:off x="6972300" y="13501008"/>
          <a:ext cx="889000" cy="20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92044</xdr:rowOff>
    </xdr:from>
    <xdr:to>
      <xdr:col>41</xdr:col>
      <xdr:colOff>101600</xdr:colOff>
      <xdr:row>78</xdr:row>
      <xdr:rowOff>22194</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7810500" y="13293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38721</xdr:rowOff>
    </xdr:from>
    <xdr:ext cx="534377"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7594111" y="13068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84995</xdr:rowOff>
    </xdr:from>
    <xdr:to>
      <xdr:col>36</xdr:col>
      <xdr:colOff>165100</xdr:colOff>
      <xdr:row>78</xdr:row>
      <xdr:rowOff>15145</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6921500" y="13286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31672</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6705111" y="13061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87815</xdr:rowOff>
    </xdr:from>
    <xdr:to>
      <xdr:col>55</xdr:col>
      <xdr:colOff>50800</xdr:colOff>
      <xdr:row>78</xdr:row>
      <xdr:rowOff>17965</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10426700" y="13289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66242</xdr:rowOff>
    </xdr:from>
    <xdr:ext cx="534377" cy="259045"/>
    <xdr:sp macro="" textlink="">
      <xdr:nvSpPr>
        <xdr:cNvPr id="423" name="商工費該当値テキスト">
          <a:extLst>
            <a:ext uri="{FF2B5EF4-FFF2-40B4-BE49-F238E27FC236}">
              <a16:creationId xmlns:a16="http://schemas.microsoft.com/office/drawing/2014/main" id="{00000000-0008-0000-0700-0000A7010000}"/>
            </a:ext>
          </a:extLst>
        </xdr:cNvPr>
        <xdr:cNvSpPr txBox="1"/>
      </xdr:nvSpPr>
      <xdr:spPr>
        <a:xfrm>
          <a:off x="10528300" y="13267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73</xdr:row>
      <xdr:rowOff>137858</xdr:rowOff>
    </xdr:from>
    <xdr:to>
      <xdr:col>50</xdr:col>
      <xdr:colOff>165100</xdr:colOff>
      <xdr:row>74</xdr:row>
      <xdr:rowOff>68008</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9588500" y="12653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72</xdr:row>
      <xdr:rowOff>84535</xdr:rowOff>
    </xdr:from>
    <xdr:ext cx="534377"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9372111" y="124289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2356</xdr:rowOff>
    </xdr:from>
    <xdr:to>
      <xdr:col>46</xdr:col>
      <xdr:colOff>38100</xdr:colOff>
      <xdr:row>78</xdr:row>
      <xdr:rowOff>103956</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8699500" y="13375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95083</xdr:rowOff>
    </xdr:from>
    <xdr:ext cx="469744"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8515428" y="134681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77108</xdr:rowOff>
    </xdr:from>
    <xdr:to>
      <xdr:col>41</xdr:col>
      <xdr:colOff>101600</xdr:colOff>
      <xdr:row>79</xdr:row>
      <xdr:rowOff>7258</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7810500" y="13450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169835</xdr:rowOff>
    </xdr:from>
    <xdr:ext cx="469744"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7626428" y="135429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97149</xdr:rowOff>
    </xdr:from>
    <xdr:to>
      <xdr:col>36</xdr:col>
      <xdr:colOff>165100</xdr:colOff>
      <xdr:row>79</xdr:row>
      <xdr:rowOff>27299</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6921500" y="13470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18426</xdr:rowOff>
    </xdr:from>
    <xdr:ext cx="469744"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6737428" y="135629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土木費グラフ枠">
          <a:extLst>
            <a:ext uri="{FF2B5EF4-FFF2-40B4-BE49-F238E27FC236}">
              <a16:creationId xmlns:a16="http://schemas.microsoft.com/office/drawing/2014/main" id="{00000000-0008-0000-0700-0000C6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117822</xdr:rowOff>
    </xdr:from>
    <xdr:to>
      <xdr:col>54</xdr:col>
      <xdr:colOff>189865</xdr:colOff>
      <xdr:row>98</xdr:row>
      <xdr:rowOff>58303</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flipV="1">
          <a:off x="10475595" y="15548322"/>
          <a:ext cx="1270" cy="13120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62130</xdr:rowOff>
    </xdr:from>
    <xdr:ext cx="534377" cy="259045"/>
    <xdr:sp macro="" textlink="">
      <xdr:nvSpPr>
        <xdr:cNvPr id="456" name="土木費最小値テキスト">
          <a:extLst>
            <a:ext uri="{FF2B5EF4-FFF2-40B4-BE49-F238E27FC236}">
              <a16:creationId xmlns:a16="http://schemas.microsoft.com/office/drawing/2014/main" id="{00000000-0008-0000-0700-0000C8010000}"/>
            </a:ext>
          </a:extLst>
        </xdr:cNvPr>
        <xdr:cNvSpPr txBox="1"/>
      </xdr:nvSpPr>
      <xdr:spPr>
        <a:xfrm>
          <a:off x="10528300" y="168642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58303</xdr:rowOff>
    </xdr:from>
    <xdr:to>
      <xdr:col>55</xdr:col>
      <xdr:colOff>88900</xdr:colOff>
      <xdr:row>98</xdr:row>
      <xdr:rowOff>58303</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10388600" y="168604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64499</xdr:rowOff>
    </xdr:from>
    <xdr:ext cx="599010" cy="259045"/>
    <xdr:sp macro="" textlink="">
      <xdr:nvSpPr>
        <xdr:cNvPr id="458" name="土木費最大値テキスト">
          <a:extLst>
            <a:ext uri="{FF2B5EF4-FFF2-40B4-BE49-F238E27FC236}">
              <a16:creationId xmlns:a16="http://schemas.microsoft.com/office/drawing/2014/main" id="{00000000-0008-0000-0700-0000CA010000}"/>
            </a:ext>
          </a:extLst>
        </xdr:cNvPr>
        <xdr:cNvSpPr txBox="1"/>
      </xdr:nvSpPr>
      <xdr:spPr>
        <a:xfrm>
          <a:off x="10528300" y="153235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192,871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117822</xdr:rowOff>
    </xdr:from>
    <xdr:to>
      <xdr:col>55</xdr:col>
      <xdr:colOff>88900</xdr:colOff>
      <xdr:row>90</xdr:row>
      <xdr:rowOff>117822</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55483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47597</xdr:rowOff>
    </xdr:from>
    <xdr:to>
      <xdr:col>55</xdr:col>
      <xdr:colOff>0</xdr:colOff>
      <xdr:row>96</xdr:row>
      <xdr:rowOff>169501</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9639300" y="16506797"/>
          <a:ext cx="838200" cy="1219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94212</xdr:rowOff>
    </xdr:from>
    <xdr:ext cx="534377" cy="259045"/>
    <xdr:sp macro="" textlink="">
      <xdr:nvSpPr>
        <xdr:cNvPr id="461" name="土木費平均値テキスト">
          <a:extLst>
            <a:ext uri="{FF2B5EF4-FFF2-40B4-BE49-F238E27FC236}">
              <a16:creationId xmlns:a16="http://schemas.microsoft.com/office/drawing/2014/main" id="{00000000-0008-0000-0700-0000CD010000}"/>
            </a:ext>
          </a:extLst>
        </xdr:cNvPr>
        <xdr:cNvSpPr txBox="1"/>
      </xdr:nvSpPr>
      <xdr:spPr>
        <a:xfrm>
          <a:off x="10528300" y="163819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57,305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71335</xdr:rowOff>
    </xdr:from>
    <xdr:to>
      <xdr:col>55</xdr:col>
      <xdr:colOff>50800</xdr:colOff>
      <xdr:row>97</xdr:row>
      <xdr:rowOff>1485</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10426700" y="16530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94</xdr:row>
      <xdr:rowOff>125664</xdr:rowOff>
    </xdr:from>
    <xdr:to>
      <xdr:col>50</xdr:col>
      <xdr:colOff>114300</xdr:colOff>
      <xdr:row>96</xdr:row>
      <xdr:rowOff>47597</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8750300" y="16241964"/>
          <a:ext cx="889000" cy="2648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117528</xdr:rowOff>
    </xdr:from>
    <xdr:to>
      <xdr:col>50</xdr:col>
      <xdr:colOff>165100</xdr:colOff>
      <xdr:row>97</xdr:row>
      <xdr:rowOff>47678</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9588500" y="16576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38805</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9372111" y="16669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93</xdr:row>
      <xdr:rowOff>159688</xdr:rowOff>
    </xdr:from>
    <xdr:to>
      <xdr:col>45</xdr:col>
      <xdr:colOff>177800</xdr:colOff>
      <xdr:row>94</xdr:row>
      <xdr:rowOff>125664</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7861300" y="16104538"/>
          <a:ext cx="889000" cy="1374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139915</xdr:rowOff>
    </xdr:from>
    <xdr:to>
      <xdr:col>46</xdr:col>
      <xdr:colOff>38100</xdr:colOff>
      <xdr:row>97</xdr:row>
      <xdr:rowOff>70065</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8699500" y="16599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61192</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8483111" y="166918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93</xdr:row>
      <xdr:rowOff>159688</xdr:rowOff>
    </xdr:from>
    <xdr:to>
      <xdr:col>41</xdr:col>
      <xdr:colOff>50800</xdr:colOff>
      <xdr:row>96</xdr:row>
      <xdr:rowOff>153370</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flipV="1">
          <a:off x="6972300" y="16104538"/>
          <a:ext cx="889000" cy="508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137058</xdr:rowOff>
    </xdr:from>
    <xdr:to>
      <xdr:col>41</xdr:col>
      <xdr:colOff>101600</xdr:colOff>
      <xdr:row>97</xdr:row>
      <xdr:rowOff>67208</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7810500" y="16596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58335</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7594111" y="166889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126550</xdr:rowOff>
    </xdr:from>
    <xdr:to>
      <xdr:col>36</xdr:col>
      <xdr:colOff>165100</xdr:colOff>
      <xdr:row>97</xdr:row>
      <xdr:rowOff>56700</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6921500" y="16585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47827</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6705111" y="16678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118701</xdr:rowOff>
    </xdr:from>
    <xdr:to>
      <xdr:col>55</xdr:col>
      <xdr:colOff>50800</xdr:colOff>
      <xdr:row>97</xdr:row>
      <xdr:rowOff>48851</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10426700" y="16577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97128</xdr:rowOff>
    </xdr:from>
    <xdr:ext cx="534377" cy="259045"/>
    <xdr:sp macro="" textlink="">
      <xdr:nvSpPr>
        <xdr:cNvPr id="480" name="土木費該当値テキスト">
          <a:extLst>
            <a:ext uri="{FF2B5EF4-FFF2-40B4-BE49-F238E27FC236}">
              <a16:creationId xmlns:a16="http://schemas.microsoft.com/office/drawing/2014/main" id="{00000000-0008-0000-0700-0000E0010000}"/>
            </a:ext>
          </a:extLst>
        </xdr:cNvPr>
        <xdr:cNvSpPr txBox="1"/>
      </xdr:nvSpPr>
      <xdr:spPr>
        <a:xfrm>
          <a:off x="10528300" y="16556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168247</xdr:rowOff>
    </xdr:from>
    <xdr:to>
      <xdr:col>50</xdr:col>
      <xdr:colOff>165100</xdr:colOff>
      <xdr:row>96</xdr:row>
      <xdr:rowOff>98397</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9588500" y="16455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114924</xdr:rowOff>
    </xdr:from>
    <xdr:ext cx="534377"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9372111" y="162312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94</xdr:row>
      <xdr:rowOff>74864</xdr:rowOff>
    </xdr:from>
    <xdr:to>
      <xdr:col>46</xdr:col>
      <xdr:colOff>38100</xdr:colOff>
      <xdr:row>95</xdr:row>
      <xdr:rowOff>5014</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8699500" y="16191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93</xdr:row>
      <xdr:rowOff>21541</xdr:rowOff>
    </xdr:from>
    <xdr:ext cx="599010"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8450795" y="159663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93</xdr:row>
      <xdr:rowOff>108888</xdr:rowOff>
    </xdr:from>
    <xdr:to>
      <xdr:col>41</xdr:col>
      <xdr:colOff>101600</xdr:colOff>
      <xdr:row>94</xdr:row>
      <xdr:rowOff>39038</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7810500" y="16053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92</xdr:row>
      <xdr:rowOff>55565</xdr:rowOff>
    </xdr:from>
    <xdr:ext cx="599010"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7561795" y="158289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102570</xdr:rowOff>
    </xdr:from>
    <xdr:to>
      <xdr:col>36</xdr:col>
      <xdr:colOff>165100</xdr:colOff>
      <xdr:row>97</xdr:row>
      <xdr:rowOff>32720</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6921500" y="16561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49247</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6705111" y="16336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9" name="消防費グラフ枠">
          <a:extLst>
            <a:ext uri="{FF2B5EF4-FFF2-40B4-BE49-F238E27FC236}">
              <a16:creationId xmlns:a16="http://schemas.microsoft.com/office/drawing/2014/main" id="{00000000-0008-0000-0700-0000FD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56764</xdr:rowOff>
    </xdr:from>
    <xdr:to>
      <xdr:col>85</xdr:col>
      <xdr:colOff>126364</xdr:colOff>
      <xdr:row>37</xdr:row>
      <xdr:rowOff>69131</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flipV="1">
          <a:off x="16317595" y="5543164"/>
          <a:ext cx="1269" cy="8696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72958</xdr:rowOff>
    </xdr:from>
    <xdr:ext cx="534377" cy="259045"/>
    <xdr:sp macro="" textlink="">
      <xdr:nvSpPr>
        <xdr:cNvPr id="511" name="消防費最小値テキスト">
          <a:extLst>
            <a:ext uri="{FF2B5EF4-FFF2-40B4-BE49-F238E27FC236}">
              <a16:creationId xmlns:a16="http://schemas.microsoft.com/office/drawing/2014/main" id="{00000000-0008-0000-0700-0000FF010000}"/>
            </a:ext>
          </a:extLst>
        </xdr:cNvPr>
        <xdr:cNvSpPr txBox="1"/>
      </xdr:nvSpPr>
      <xdr:spPr>
        <a:xfrm>
          <a:off x="16370300" y="64166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37</xdr:row>
      <xdr:rowOff>69131</xdr:rowOff>
    </xdr:from>
    <xdr:to>
      <xdr:col>86</xdr:col>
      <xdr:colOff>25400</xdr:colOff>
      <xdr:row>37</xdr:row>
      <xdr:rowOff>69131</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6230600" y="64127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31</xdr:row>
      <xdr:rowOff>3441</xdr:rowOff>
    </xdr:from>
    <xdr:ext cx="534377" cy="259045"/>
    <xdr:sp macro="" textlink="">
      <xdr:nvSpPr>
        <xdr:cNvPr id="513" name="消防費最大値テキスト">
          <a:extLst>
            <a:ext uri="{FF2B5EF4-FFF2-40B4-BE49-F238E27FC236}">
              <a16:creationId xmlns:a16="http://schemas.microsoft.com/office/drawing/2014/main" id="{00000000-0008-0000-0700-000001020000}"/>
            </a:ext>
          </a:extLst>
        </xdr:cNvPr>
        <xdr:cNvSpPr txBox="1"/>
      </xdr:nvSpPr>
      <xdr:spPr>
        <a:xfrm>
          <a:off x="16370300" y="53183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48,628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32</xdr:row>
      <xdr:rowOff>56764</xdr:rowOff>
    </xdr:from>
    <xdr:to>
      <xdr:col>86</xdr:col>
      <xdr:colOff>25400</xdr:colOff>
      <xdr:row>32</xdr:row>
      <xdr:rowOff>56764</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6230600" y="5543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30</xdr:row>
      <xdr:rowOff>89683</xdr:rowOff>
    </xdr:from>
    <xdr:to>
      <xdr:col>85</xdr:col>
      <xdr:colOff>127000</xdr:colOff>
      <xdr:row>36</xdr:row>
      <xdr:rowOff>871</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5481300" y="5233183"/>
          <a:ext cx="838200" cy="939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110601</xdr:rowOff>
    </xdr:from>
    <xdr:ext cx="534377" cy="259045"/>
    <xdr:sp macro="" textlink="">
      <xdr:nvSpPr>
        <xdr:cNvPr id="516" name="消防費平均値テキスト">
          <a:extLst>
            <a:ext uri="{FF2B5EF4-FFF2-40B4-BE49-F238E27FC236}">
              <a16:creationId xmlns:a16="http://schemas.microsoft.com/office/drawing/2014/main" id="{00000000-0008-0000-0700-000004020000}"/>
            </a:ext>
          </a:extLst>
        </xdr:cNvPr>
        <xdr:cNvSpPr txBox="1"/>
      </xdr:nvSpPr>
      <xdr:spPr>
        <a:xfrm>
          <a:off x="16370300" y="61113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132174</xdr:rowOff>
    </xdr:from>
    <xdr:to>
      <xdr:col>85</xdr:col>
      <xdr:colOff>177800</xdr:colOff>
      <xdr:row>36</xdr:row>
      <xdr:rowOff>62324</xdr:rowOff>
    </xdr:to>
    <xdr:sp macro="" textlink="">
      <xdr:nvSpPr>
        <xdr:cNvPr id="517" name="フローチャート: 判断 516">
          <a:extLst>
            <a:ext uri="{FF2B5EF4-FFF2-40B4-BE49-F238E27FC236}">
              <a16:creationId xmlns:a16="http://schemas.microsoft.com/office/drawing/2014/main" id="{00000000-0008-0000-0700-000005020000}"/>
            </a:ext>
          </a:extLst>
        </xdr:cNvPr>
        <xdr:cNvSpPr/>
      </xdr:nvSpPr>
      <xdr:spPr>
        <a:xfrm>
          <a:off x="16268700" y="6132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30</xdr:row>
      <xdr:rowOff>89683</xdr:rowOff>
    </xdr:from>
    <xdr:to>
      <xdr:col>81</xdr:col>
      <xdr:colOff>50800</xdr:colOff>
      <xdr:row>33</xdr:row>
      <xdr:rowOff>23000</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flipV="1">
          <a:off x="14592300" y="5233183"/>
          <a:ext cx="889000" cy="447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119601</xdr:rowOff>
    </xdr:from>
    <xdr:to>
      <xdr:col>81</xdr:col>
      <xdr:colOff>101600</xdr:colOff>
      <xdr:row>36</xdr:row>
      <xdr:rowOff>49751</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5430500" y="6120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40878</xdr:rowOff>
    </xdr:from>
    <xdr:ext cx="534377" cy="259045"/>
    <xdr:sp macro="" textlink="">
      <xdr:nvSpPr>
        <xdr:cNvPr id="520" name="テキスト ボックス 519">
          <a:extLst>
            <a:ext uri="{FF2B5EF4-FFF2-40B4-BE49-F238E27FC236}">
              <a16:creationId xmlns:a16="http://schemas.microsoft.com/office/drawing/2014/main" id="{00000000-0008-0000-0700-000008020000}"/>
            </a:ext>
          </a:extLst>
        </xdr:cNvPr>
        <xdr:cNvSpPr txBox="1"/>
      </xdr:nvSpPr>
      <xdr:spPr>
        <a:xfrm>
          <a:off x="15214111" y="6213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33</xdr:row>
      <xdr:rowOff>23000</xdr:rowOff>
    </xdr:from>
    <xdr:to>
      <xdr:col>76</xdr:col>
      <xdr:colOff>114300</xdr:colOff>
      <xdr:row>35</xdr:row>
      <xdr:rowOff>160045</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flipV="1">
          <a:off x="13703300" y="5680850"/>
          <a:ext cx="889000" cy="4799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161686</xdr:rowOff>
    </xdr:from>
    <xdr:to>
      <xdr:col>76</xdr:col>
      <xdr:colOff>165100</xdr:colOff>
      <xdr:row>36</xdr:row>
      <xdr:rowOff>91836</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4541500" y="6162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82963</xdr:rowOff>
    </xdr:from>
    <xdr:ext cx="534377" cy="259045"/>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4325111" y="6255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35</xdr:row>
      <xdr:rowOff>160045</xdr:rowOff>
    </xdr:from>
    <xdr:to>
      <xdr:col>71</xdr:col>
      <xdr:colOff>177800</xdr:colOff>
      <xdr:row>36</xdr:row>
      <xdr:rowOff>124818</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flipV="1">
          <a:off x="12814300" y="6160795"/>
          <a:ext cx="889000" cy="136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168636</xdr:rowOff>
    </xdr:from>
    <xdr:to>
      <xdr:col>72</xdr:col>
      <xdr:colOff>38100</xdr:colOff>
      <xdr:row>36</xdr:row>
      <xdr:rowOff>98786</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3652500" y="6169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89913</xdr:rowOff>
    </xdr:from>
    <xdr:ext cx="534377"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3436111" y="6262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3015</xdr:rowOff>
    </xdr:from>
    <xdr:to>
      <xdr:col>67</xdr:col>
      <xdr:colOff>101600</xdr:colOff>
      <xdr:row>36</xdr:row>
      <xdr:rowOff>104615</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2763500" y="6175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121142</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2547111" y="5950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121521</xdr:rowOff>
    </xdr:from>
    <xdr:to>
      <xdr:col>85</xdr:col>
      <xdr:colOff>177800</xdr:colOff>
      <xdr:row>36</xdr:row>
      <xdr:rowOff>51671</xdr:rowOff>
    </xdr:to>
    <xdr:sp macro="" textlink="">
      <xdr:nvSpPr>
        <xdr:cNvPr id="534" name="楕円 533">
          <a:extLst>
            <a:ext uri="{FF2B5EF4-FFF2-40B4-BE49-F238E27FC236}">
              <a16:creationId xmlns:a16="http://schemas.microsoft.com/office/drawing/2014/main" id="{00000000-0008-0000-0700-000016020000}"/>
            </a:ext>
          </a:extLst>
        </xdr:cNvPr>
        <xdr:cNvSpPr/>
      </xdr:nvSpPr>
      <xdr:spPr>
        <a:xfrm>
          <a:off x="16268700" y="6122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34</xdr:row>
      <xdr:rowOff>144398</xdr:rowOff>
    </xdr:from>
    <xdr:ext cx="534377" cy="259045"/>
    <xdr:sp macro="" textlink="">
      <xdr:nvSpPr>
        <xdr:cNvPr id="535" name="消防費該当値テキスト">
          <a:extLst>
            <a:ext uri="{FF2B5EF4-FFF2-40B4-BE49-F238E27FC236}">
              <a16:creationId xmlns:a16="http://schemas.microsoft.com/office/drawing/2014/main" id="{00000000-0008-0000-0700-000017020000}"/>
            </a:ext>
          </a:extLst>
        </xdr:cNvPr>
        <xdr:cNvSpPr txBox="1"/>
      </xdr:nvSpPr>
      <xdr:spPr>
        <a:xfrm>
          <a:off x="16370300" y="5973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30</xdr:row>
      <xdr:rowOff>38883</xdr:rowOff>
    </xdr:from>
    <xdr:to>
      <xdr:col>81</xdr:col>
      <xdr:colOff>101600</xdr:colOff>
      <xdr:row>30</xdr:row>
      <xdr:rowOff>140483</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5430500" y="5182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28</xdr:row>
      <xdr:rowOff>157010</xdr:rowOff>
    </xdr:from>
    <xdr:ext cx="534377"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5214111" y="49576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32</xdr:row>
      <xdr:rowOff>143650</xdr:rowOff>
    </xdr:from>
    <xdr:to>
      <xdr:col>76</xdr:col>
      <xdr:colOff>165100</xdr:colOff>
      <xdr:row>33</xdr:row>
      <xdr:rowOff>73800</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4541500" y="5630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31</xdr:row>
      <xdr:rowOff>90327</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4325111" y="5405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35</xdr:row>
      <xdr:rowOff>109245</xdr:rowOff>
    </xdr:from>
    <xdr:to>
      <xdr:col>72</xdr:col>
      <xdr:colOff>38100</xdr:colOff>
      <xdr:row>36</xdr:row>
      <xdr:rowOff>39395</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3652500" y="6109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55922</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3436111" y="5885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74018</xdr:rowOff>
    </xdr:from>
    <xdr:to>
      <xdr:col>67</xdr:col>
      <xdr:colOff>101600</xdr:colOff>
      <xdr:row>37</xdr:row>
      <xdr:rowOff>4168</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2763500" y="6246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166745</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2547111" y="6338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75,561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2" name="テキスト ボックス 551">
          <a:extLst>
            <a:ext uri="{FF2B5EF4-FFF2-40B4-BE49-F238E27FC236}">
              <a16:creationId xmlns:a16="http://schemas.microsoft.com/office/drawing/2014/main" id="{00000000-0008-0000-0700-000028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3" name="直線コネクタ 552">
          <a:extLst>
            <a:ext uri="{FF2B5EF4-FFF2-40B4-BE49-F238E27FC236}">
              <a16:creationId xmlns:a16="http://schemas.microsoft.com/office/drawing/2014/main" id="{00000000-0008-0000-0700-000029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5642</xdr:rowOff>
    </xdr:from>
    <xdr:ext cx="53129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914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9" name="教育費グラフ枠">
          <a:extLst>
            <a:ext uri="{FF2B5EF4-FFF2-40B4-BE49-F238E27FC236}">
              <a16:creationId xmlns:a16="http://schemas.microsoft.com/office/drawing/2014/main" id="{00000000-0008-0000-0700-000039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728</xdr:rowOff>
    </xdr:from>
    <xdr:to>
      <xdr:col>85</xdr:col>
      <xdr:colOff>126364</xdr:colOff>
      <xdr:row>58</xdr:row>
      <xdr:rowOff>71708</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flipV="1">
          <a:off x="16317595" y="8744678"/>
          <a:ext cx="1269" cy="12711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75535</xdr:rowOff>
    </xdr:from>
    <xdr:ext cx="534377" cy="259045"/>
    <xdr:sp macro="" textlink="">
      <xdr:nvSpPr>
        <xdr:cNvPr id="571" name="教育費最小値テキスト">
          <a:extLst>
            <a:ext uri="{FF2B5EF4-FFF2-40B4-BE49-F238E27FC236}">
              <a16:creationId xmlns:a16="http://schemas.microsoft.com/office/drawing/2014/main" id="{00000000-0008-0000-0700-00003B020000}"/>
            </a:ext>
          </a:extLst>
        </xdr:cNvPr>
        <xdr:cNvSpPr txBox="1"/>
      </xdr:nvSpPr>
      <xdr:spPr>
        <a:xfrm>
          <a:off x="16370300" y="10019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32,164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71708</xdr:rowOff>
    </xdr:from>
    <xdr:to>
      <xdr:col>86</xdr:col>
      <xdr:colOff>25400</xdr:colOff>
      <xdr:row>58</xdr:row>
      <xdr:rowOff>71708</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6230600" y="100158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118855</xdr:rowOff>
    </xdr:from>
    <xdr:ext cx="599010" cy="259045"/>
    <xdr:sp macro="" textlink="">
      <xdr:nvSpPr>
        <xdr:cNvPr id="573" name="教育費最大値テキスト">
          <a:extLst>
            <a:ext uri="{FF2B5EF4-FFF2-40B4-BE49-F238E27FC236}">
              <a16:creationId xmlns:a16="http://schemas.microsoft.com/office/drawing/2014/main" id="{00000000-0008-0000-0700-00003D020000}"/>
            </a:ext>
          </a:extLst>
        </xdr:cNvPr>
        <xdr:cNvSpPr txBox="1"/>
      </xdr:nvSpPr>
      <xdr:spPr>
        <a:xfrm>
          <a:off x="16370300" y="85199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110,011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728</xdr:rowOff>
    </xdr:from>
    <xdr:to>
      <xdr:col>86</xdr:col>
      <xdr:colOff>25400</xdr:colOff>
      <xdr:row>51</xdr:row>
      <xdr:rowOff>728</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6230600" y="87446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51</xdr:row>
      <xdr:rowOff>728</xdr:rowOff>
    </xdr:from>
    <xdr:to>
      <xdr:col>85</xdr:col>
      <xdr:colOff>127000</xdr:colOff>
      <xdr:row>52</xdr:row>
      <xdr:rowOff>138998</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flipV="1">
          <a:off x="15481300" y="8744678"/>
          <a:ext cx="838200" cy="309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124199</xdr:rowOff>
    </xdr:from>
    <xdr:ext cx="534377" cy="259045"/>
    <xdr:sp macro="" textlink="">
      <xdr:nvSpPr>
        <xdr:cNvPr id="576" name="教育費平均値テキスト">
          <a:extLst>
            <a:ext uri="{FF2B5EF4-FFF2-40B4-BE49-F238E27FC236}">
              <a16:creationId xmlns:a16="http://schemas.microsoft.com/office/drawing/2014/main" id="{00000000-0008-0000-0700-000040020000}"/>
            </a:ext>
          </a:extLst>
        </xdr:cNvPr>
        <xdr:cNvSpPr txBox="1"/>
      </xdr:nvSpPr>
      <xdr:spPr>
        <a:xfrm>
          <a:off x="16370300" y="955394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145772</xdr:rowOff>
    </xdr:from>
    <xdr:to>
      <xdr:col>85</xdr:col>
      <xdr:colOff>177800</xdr:colOff>
      <xdr:row>56</xdr:row>
      <xdr:rowOff>75922</xdr:rowOff>
    </xdr:to>
    <xdr:sp macro="" textlink="">
      <xdr:nvSpPr>
        <xdr:cNvPr id="577" name="フローチャート: 判断 576">
          <a:extLst>
            <a:ext uri="{FF2B5EF4-FFF2-40B4-BE49-F238E27FC236}">
              <a16:creationId xmlns:a16="http://schemas.microsoft.com/office/drawing/2014/main" id="{00000000-0008-0000-0700-000041020000}"/>
            </a:ext>
          </a:extLst>
        </xdr:cNvPr>
        <xdr:cNvSpPr/>
      </xdr:nvSpPr>
      <xdr:spPr>
        <a:xfrm>
          <a:off x="16268700" y="9575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52</xdr:row>
      <xdr:rowOff>138998</xdr:rowOff>
    </xdr:from>
    <xdr:to>
      <xdr:col>81</xdr:col>
      <xdr:colOff>50800</xdr:colOff>
      <xdr:row>55</xdr:row>
      <xdr:rowOff>78517</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flipV="1">
          <a:off x="14592300" y="9054398"/>
          <a:ext cx="889000" cy="453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122619</xdr:rowOff>
    </xdr:from>
    <xdr:to>
      <xdr:col>81</xdr:col>
      <xdr:colOff>101600</xdr:colOff>
      <xdr:row>56</xdr:row>
      <xdr:rowOff>52769</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5430500" y="9552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43896</xdr:rowOff>
    </xdr:from>
    <xdr:ext cx="534377"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5214111" y="9645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55</xdr:row>
      <xdr:rowOff>78517</xdr:rowOff>
    </xdr:from>
    <xdr:to>
      <xdr:col>76</xdr:col>
      <xdr:colOff>114300</xdr:colOff>
      <xdr:row>56</xdr:row>
      <xdr:rowOff>12501</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flipV="1">
          <a:off x="13703300" y="9508267"/>
          <a:ext cx="889000" cy="105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15715</xdr:rowOff>
    </xdr:from>
    <xdr:to>
      <xdr:col>76</xdr:col>
      <xdr:colOff>165100</xdr:colOff>
      <xdr:row>56</xdr:row>
      <xdr:rowOff>117315</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4541500" y="9616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108442</xdr:rowOff>
    </xdr:from>
    <xdr:ext cx="534377"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4325111" y="9709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12501</xdr:rowOff>
    </xdr:from>
    <xdr:to>
      <xdr:col>71</xdr:col>
      <xdr:colOff>177800</xdr:colOff>
      <xdr:row>57</xdr:row>
      <xdr:rowOff>37532</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flipV="1">
          <a:off x="12814300" y="9613701"/>
          <a:ext cx="889000" cy="196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46903</xdr:rowOff>
    </xdr:from>
    <xdr:to>
      <xdr:col>72</xdr:col>
      <xdr:colOff>38100</xdr:colOff>
      <xdr:row>56</xdr:row>
      <xdr:rowOff>148503</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3652500" y="9648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139630</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3436111" y="97408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24533</xdr:rowOff>
    </xdr:from>
    <xdr:to>
      <xdr:col>67</xdr:col>
      <xdr:colOff>101600</xdr:colOff>
      <xdr:row>56</xdr:row>
      <xdr:rowOff>126133</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2763500" y="9625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142660</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2547111" y="94009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50</xdr:row>
      <xdr:rowOff>121378</xdr:rowOff>
    </xdr:from>
    <xdr:to>
      <xdr:col>85</xdr:col>
      <xdr:colOff>177800</xdr:colOff>
      <xdr:row>51</xdr:row>
      <xdr:rowOff>51528</xdr:rowOff>
    </xdr:to>
    <xdr:sp macro="" textlink="">
      <xdr:nvSpPr>
        <xdr:cNvPr id="594" name="楕円 593">
          <a:extLst>
            <a:ext uri="{FF2B5EF4-FFF2-40B4-BE49-F238E27FC236}">
              <a16:creationId xmlns:a16="http://schemas.microsoft.com/office/drawing/2014/main" id="{00000000-0008-0000-0700-000052020000}"/>
            </a:ext>
          </a:extLst>
        </xdr:cNvPr>
        <xdr:cNvSpPr/>
      </xdr:nvSpPr>
      <xdr:spPr>
        <a:xfrm>
          <a:off x="16268700" y="8693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50</xdr:row>
      <xdr:rowOff>74405</xdr:rowOff>
    </xdr:from>
    <xdr:ext cx="599010" cy="259045"/>
    <xdr:sp macro="" textlink="">
      <xdr:nvSpPr>
        <xdr:cNvPr id="595" name="教育費該当値テキスト">
          <a:extLst>
            <a:ext uri="{FF2B5EF4-FFF2-40B4-BE49-F238E27FC236}">
              <a16:creationId xmlns:a16="http://schemas.microsoft.com/office/drawing/2014/main" id="{00000000-0008-0000-0700-000053020000}"/>
            </a:ext>
          </a:extLst>
        </xdr:cNvPr>
        <xdr:cNvSpPr txBox="1"/>
      </xdr:nvSpPr>
      <xdr:spPr>
        <a:xfrm>
          <a:off x="16370300" y="86469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110,011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52</xdr:row>
      <xdr:rowOff>88198</xdr:rowOff>
    </xdr:from>
    <xdr:to>
      <xdr:col>81</xdr:col>
      <xdr:colOff>101600</xdr:colOff>
      <xdr:row>53</xdr:row>
      <xdr:rowOff>18348</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5430500" y="9003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51</xdr:row>
      <xdr:rowOff>34875</xdr:rowOff>
    </xdr:from>
    <xdr:ext cx="534377"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5214111" y="8778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55</xdr:row>
      <xdr:rowOff>27717</xdr:rowOff>
    </xdr:from>
    <xdr:to>
      <xdr:col>76</xdr:col>
      <xdr:colOff>165100</xdr:colOff>
      <xdr:row>55</xdr:row>
      <xdr:rowOff>129317</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4541500" y="9457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53</xdr:row>
      <xdr:rowOff>145844</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4325111" y="9232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55</xdr:row>
      <xdr:rowOff>133151</xdr:rowOff>
    </xdr:from>
    <xdr:to>
      <xdr:col>72</xdr:col>
      <xdr:colOff>38100</xdr:colOff>
      <xdr:row>56</xdr:row>
      <xdr:rowOff>63301</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3652500" y="9562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79828</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3436111" y="93381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158182</xdr:rowOff>
    </xdr:from>
    <xdr:to>
      <xdr:col>67</xdr:col>
      <xdr:colOff>101600</xdr:colOff>
      <xdr:row>57</xdr:row>
      <xdr:rowOff>88332</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2763500" y="9759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79459</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2547111" y="9852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2" name="テキスト ボックス 611">
          <a:extLst>
            <a:ext uri="{FF2B5EF4-FFF2-40B4-BE49-F238E27FC236}">
              <a16:creationId xmlns:a16="http://schemas.microsoft.com/office/drawing/2014/main" id="{00000000-0008-0000-0700-000064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6" name="災害復旧費グラフ枠">
          <a:extLst>
            <a:ext uri="{FF2B5EF4-FFF2-40B4-BE49-F238E27FC236}">
              <a16:creationId xmlns:a16="http://schemas.microsoft.com/office/drawing/2014/main" id="{00000000-0008-0000-0700-000072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20003</xdr:rowOff>
    </xdr:from>
    <xdr:to>
      <xdr:col>85</xdr:col>
      <xdr:colOff>126364</xdr:colOff>
      <xdr:row>79</xdr:row>
      <xdr:rowOff>44450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flipV="1">
          <a:off x="16317595" y="12021503"/>
          <a:ext cx="1269" cy="15674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28" name="災害復旧費最小値テキスト">
          <a:extLst>
            <a:ext uri="{FF2B5EF4-FFF2-40B4-BE49-F238E27FC236}">
              <a16:creationId xmlns:a16="http://schemas.microsoft.com/office/drawing/2014/main" id="{00000000-0008-0000-0700-000074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138130</xdr:rowOff>
    </xdr:from>
    <xdr:ext cx="599010" cy="259045"/>
    <xdr:sp macro="" textlink="">
      <xdr:nvSpPr>
        <xdr:cNvPr id="630" name="災害復旧費最大値テキスト">
          <a:extLst>
            <a:ext uri="{FF2B5EF4-FFF2-40B4-BE49-F238E27FC236}">
              <a16:creationId xmlns:a16="http://schemas.microsoft.com/office/drawing/2014/main" id="{00000000-0008-0000-0700-000076020000}"/>
            </a:ext>
          </a:extLst>
        </xdr:cNvPr>
        <xdr:cNvSpPr txBox="1"/>
      </xdr:nvSpPr>
      <xdr:spPr>
        <a:xfrm>
          <a:off x="16370300" y="117967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123,425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20003</xdr:rowOff>
    </xdr:from>
    <xdr:to>
      <xdr:col>86</xdr:col>
      <xdr:colOff>25400</xdr:colOff>
      <xdr:row>70</xdr:row>
      <xdr:rowOff>20003</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6230600" y="120215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69686</xdr:rowOff>
    </xdr:from>
    <xdr:to>
      <xdr:col>85</xdr:col>
      <xdr:colOff>127000</xdr:colOff>
      <xdr:row>78</xdr:row>
      <xdr:rowOff>149440</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flipV="1">
          <a:off x="15481300" y="13442786"/>
          <a:ext cx="838200" cy="797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16896</xdr:rowOff>
    </xdr:from>
    <xdr:ext cx="469744" cy="259045"/>
    <xdr:sp macro="" textlink="">
      <xdr:nvSpPr>
        <xdr:cNvPr id="633" name="災害復旧費平均値テキスト">
          <a:extLst>
            <a:ext uri="{FF2B5EF4-FFF2-40B4-BE49-F238E27FC236}">
              <a16:creationId xmlns:a16="http://schemas.microsoft.com/office/drawing/2014/main" id="{00000000-0008-0000-0700-000079020000}"/>
            </a:ext>
          </a:extLst>
        </xdr:cNvPr>
        <xdr:cNvSpPr txBox="1"/>
      </xdr:nvSpPr>
      <xdr:spPr>
        <a:xfrm>
          <a:off x="16370300" y="1338999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38469</xdr:rowOff>
    </xdr:from>
    <xdr:to>
      <xdr:col>85</xdr:col>
      <xdr:colOff>177800</xdr:colOff>
      <xdr:row>78</xdr:row>
      <xdr:rowOff>140069</xdr:rowOff>
    </xdr:to>
    <xdr:sp macro="" textlink="">
      <xdr:nvSpPr>
        <xdr:cNvPr id="634" name="フローチャート: 判断 633">
          <a:extLst>
            <a:ext uri="{FF2B5EF4-FFF2-40B4-BE49-F238E27FC236}">
              <a16:creationId xmlns:a16="http://schemas.microsoft.com/office/drawing/2014/main" id="{00000000-0008-0000-0700-00007A020000}"/>
            </a:ext>
          </a:extLst>
        </xdr:cNvPr>
        <xdr:cNvSpPr/>
      </xdr:nvSpPr>
      <xdr:spPr>
        <a:xfrm>
          <a:off x="16268700" y="13411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149440</xdr:rowOff>
    </xdr:from>
    <xdr:to>
      <xdr:col>81</xdr:col>
      <xdr:colOff>50800</xdr:colOff>
      <xdr:row>79</xdr:row>
      <xdr:rowOff>9767</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flipV="1">
          <a:off x="14592300" y="13522540"/>
          <a:ext cx="889000" cy="317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66154</xdr:rowOff>
    </xdr:from>
    <xdr:to>
      <xdr:col>81</xdr:col>
      <xdr:colOff>101600</xdr:colOff>
      <xdr:row>78</xdr:row>
      <xdr:rowOff>167754</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5430500" y="13439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12831</xdr:rowOff>
    </xdr:from>
    <xdr:ext cx="469744" cy="259045"/>
    <xdr:sp macro="" textlink="">
      <xdr:nvSpPr>
        <xdr:cNvPr id="637" name="テキスト ボックス 636">
          <a:extLst>
            <a:ext uri="{FF2B5EF4-FFF2-40B4-BE49-F238E27FC236}">
              <a16:creationId xmlns:a16="http://schemas.microsoft.com/office/drawing/2014/main" id="{00000000-0008-0000-0700-00007D020000}"/>
            </a:ext>
          </a:extLst>
        </xdr:cNvPr>
        <xdr:cNvSpPr txBox="1"/>
      </xdr:nvSpPr>
      <xdr:spPr>
        <a:xfrm>
          <a:off x="15246428" y="132144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161455</xdr:rowOff>
    </xdr:from>
    <xdr:to>
      <xdr:col>76</xdr:col>
      <xdr:colOff>114300</xdr:colOff>
      <xdr:row>79</xdr:row>
      <xdr:rowOff>9767</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a:off x="13703300" y="13534555"/>
          <a:ext cx="889000" cy="19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66560</xdr:rowOff>
    </xdr:from>
    <xdr:to>
      <xdr:col>76</xdr:col>
      <xdr:colOff>165100</xdr:colOff>
      <xdr:row>78</xdr:row>
      <xdr:rowOff>168160</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4541500" y="13439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13237</xdr:rowOff>
    </xdr:from>
    <xdr:ext cx="469744"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4357428" y="13214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11900</xdr:rowOff>
    </xdr:from>
    <xdr:to>
      <xdr:col>71</xdr:col>
      <xdr:colOff>177800</xdr:colOff>
      <xdr:row>78</xdr:row>
      <xdr:rowOff>161455</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2814300" y="13213550"/>
          <a:ext cx="889000" cy="321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90323</xdr:rowOff>
    </xdr:from>
    <xdr:to>
      <xdr:col>72</xdr:col>
      <xdr:colOff>38100</xdr:colOff>
      <xdr:row>79</xdr:row>
      <xdr:rowOff>20473</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3652500" y="13463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37000</xdr:rowOff>
    </xdr:from>
    <xdr:ext cx="469744"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3468428" y="132386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118250</xdr:rowOff>
    </xdr:from>
    <xdr:to>
      <xdr:col>67</xdr:col>
      <xdr:colOff>101600</xdr:colOff>
      <xdr:row>79</xdr:row>
      <xdr:rowOff>48400</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2763500" y="13491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39527</xdr:rowOff>
    </xdr:from>
    <xdr:ext cx="469744"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2579428" y="13584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18886</xdr:rowOff>
    </xdr:from>
    <xdr:to>
      <xdr:col>85</xdr:col>
      <xdr:colOff>177800</xdr:colOff>
      <xdr:row>78</xdr:row>
      <xdr:rowOff>120486</xdr:rowOff>
    </xdr:to>
    <xdr:sp macro="" textlink="">
      <xdr:nvSpPr>
        <xdr:cNvPr id="651" name="楕円 650">
          <a:extLst>
            <a:ext uri="{FF2B5EF4-FFF2-40B4-BE49-F238E27FC236}">
              <a16:creationId xmlns:a16="http://schemas.microsoft.com/office/drawing/2014/main" id="{00000000-0008-0000-0700-00008B020000}"/>
            </a:ext>
          </a:extLst>
        </xdr:cNvPr>
        <xdr:cNvSpPr/>
      </xdr:nvSpPr>
      <xdr:spPr>
        <a:xfrm>
          <a:off x="16268700" y="13391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41763</xdr:rowOff>
    </xdr:from>
    <xdr:ext cx="534377" cy="259045"/>
    <xdr:sp macro="" textlink="">
      <xdr:nvSpPr>
        <xdr:cNvPr id="652" name="災害復旧費該当値テキスト">
          <a:extLst>
            <a:ext uri="{FF2B5EF4-FFF2-40B4-BE49-F238E27FC236}">
              <a16:creationId xmlns:a16="http://schemas.microsoft.com/office/drawing/2014/main" id="{00000000-0008-0000-0700-00008C020000}"/>
            </a:ext>
          </a:extLst>
        </xdr:cNvPr>
        <xdr:cNvSpPr txBox="1"/>
      </xdr:nvSpPr>
      <xdr:spPr>
        <a:xfrm>
          <a:off x="16370300" y="132434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98640</xdr:rowOff>
    </xdr:from>
    <xdr:to>
      <xdr:col>81</xdr:col>
      <xdr:colOff>101600</xdr:colOff>
      <xdr:row>79</xdr:row>
      <xdr:rowOff>28790</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5430500" y="13471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79</xdr:row>
      <xdr:rowOff>19917</xdr:rowOff>
    </xdr:from>
    <xdr:ext cx="469744"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5246428" y="13564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130417</xdr:rowOff>
    </xdr:from>
    <xdr:to>
      <xdr:col>76</xdr:col>
      <xdr:colOff>165100</xdr:colOff>
      <xdr:row>79</xdr:row>
      <xdr:rowOff>60567</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4541500" y="13503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79</xdr:row>
      <xdr:rowOff>51694</xdr:rowOff>
    </xdr:from>
    <xdr:ext cx="469744"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4357428" y="135962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110655</xdr:rowOff>
    </xdr:from>
    <xdr:to>
      <xdr:col>72</xdr:col>
      <xdr:colOff>38100</xdr:colOff>
      <xdr:row>79</xdr:row>
      <xdr:rowOff>40805</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3652500" y="13483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31932</xdr:rowOff>
    </xdr:from>
    <xdr:ext cx="469744"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3468428" y="135764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132550</xdr:rowOff>
    </xdr:from>
    <xdr:to>
      <xdr:col>67</xdr:col>
      <xdr:colOff>101600</xdr:colOff>
      <xdr:row>77</xdr:row>
      <xdr:rowOff>62700</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2763500" y="13162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79227</xdr:rowOff>
    </xdr:from>
    <xdr:ext cx="534377"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2547111" y="12937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58,445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3" name="公債費グラフ枠">
          <a:extLst>
            <a:ext uri="{FF2B5EF4-FFF2-40B4-BE49-F238E27FC236}">
              <a16:creationId xmlns:a16="http://schemas.microsoft.com/office/drawing/2014/main" id="{00000000-0008-0000-0700-0000AB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84851</xdr:rowOff>
    </xdr:from>
    <xdr:to>
      <xdr:col>85</xdr:col>
      <xdr:colOff>126364</xdr:colOff>
      <xdr:row>98</xdr:row>
      <xdr:rowOff>1969</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flipV="1">
          <a:off x="16317595" y="15515351"/>
          <a:ext cx="1269" cy="12887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5796</xdr:rowOff>
    </xdr:from>
    <xdr:ext cx="534377" cy="259045"/>
    <xdr:sp macro="" textlink="">
      <xdr:nvSpPr>
        <xdr:cNvPr id="685" name="公債費最小値テキスト">
          <a:extLst>
            <a:ext uri="{FF2B5EF4-FFF2-40B4-BE49-F238E27FC236}">
              <a16:creationId xmlns:a16="http://schemas.microsoft.com/office/drawing/2014/main" id="{00000000-0008-0000-0700-0000AD020000}"/>
            </a:ext>
          </a:extLst>
        </xdr:cNvPr>
        <xdr:cNvSpPr txBox="1"/>
      </xdr:nvSpPr>
      <xdr:spPr>
        <a:xfrm>
          <a:off x="16370300" y="16807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28,075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1969</xdr:rowOff>
    </xdr:from>
    <xdr:to>
      <xdr:col>86</xdr:col>
      <xdr:colOff>25400</xdr:colOff>
      <xdr:row>98</xdr:row>
      <xdr:rowOff>1969</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6230600" y="168040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31528</xdr:rowOff>
    </xdr:from>
    <xdr:ext cx="599010" cy="259045"/>
    <xdr:sp macro="" textlink="">
      <xdr:nvSpPr>
        <xdr:cNvPr id="687" name="公債費最大値テキスト">
          <a:extLst>
            <a:ext uri="{FF2B5EF4-FFF2-40B4-BE49-F238E27FC236}">
              <a16:creationId xmlns:a16="http://schemas.microsoft.com/office/drawing/2014/main" id="{00000000-0008-0000-0700-0000AF020000}"/>
            </a:ext>
          </a:extLst>
        </xdr:cNvPr>
        <xdr:cNvSpPr txBox="1"/>
      </xdr:nvSpPr>
      <xdr:spPr>
        <a:xfrm>
          <a:off x="16370300" y="152905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197,198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84851</xdr:rowOff>
    </xdr:from>
    <xdr:to>
      <xdr:col>86</xdr:col>
      <xdr:colOff>25400</xdr:colOff>
      <xdr:row>90</xdr:row>
      <xdr:rowOff>84851</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6230600" y="155153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3485</xdr:rowOff>
    </xdr:from>
    <xdr:to>
      <xdr:col>85</xdr:col>
      <xdr:colOff>127000</xdr:colOff>
      <xdr:row>96</xdr:row>
      <xdr:rowOff>38841</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flipV="1">
          <a:off x="15481300" y="16462685"/>
          <a:ext cx="838200" cy="353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7746</xdr:rowOff>
    </xdr:from>
    <xdr:ext cx="534377" cy="259045"/>
    <xdr:sp macro="" textlink="">
      <xdr:nvSpPr>
        <xdr:cNvPr id="690" name="公債費平均値テキスト">
          <a:extLst>
            <a:ext uri="{FF2B5EF4-FFF2-40B4-BE49-F238E27FC236}">
              <a16:creationId xmlns:a16="http://schemas.microsoft.com/office/drawing/2014/main" id="{00000000-0008-0000-0700-0000B2020000}"/>
            </a:ext>
          </a:extLst>
        </xdr:cNvPr>
        <xdr:cNvSpPr txBox="1"/>
      </xdr:nvSpPr>
      <xdr:spPr>
        <a:xfrm>
          <a:off x="16370300" y="164669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62,819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29319</xdr:rowOff>
    </xdr:from>
    <xdr:to>
      <xdr:col>85</xdr:col>
      <xdr:colOff>177800</xdr:colOff>
      <xdr:row>96</xdr:row>
      <xdr:rowOff>130919</xdr:rowOff>
    </xdr:to>
    <xdr:sp macro="" textlink="">
      <xdr:nvSpPr>
        <xdr:cNvPr id="691" name="フローチャート: 判断 690">
          <a:extLst>
            <a:ext uri="{FF2B5EF4-FFF2-40B4-BE49-F238E27FC236}">
              <a16:creationId xmlns:a16="http://schemas.microsoft.com/office/drawing/2014/main" id="{00000000-0008-0000-0700-0000B3020000}"/>
            </a:ext>
          </a:extLst>
        </xdr:cNvPr>
        <xdr:cNvSpPr/>
      </xdr:nvSpPr>
      <xdr:spPr>
        <a:xfrm>
          <a:off x="16268700" y="16488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38841</xdr:rowOff>
    </xdr:from>
    <xdr:to>
      <xdr:col>81</xdr:col>
      <xdr:colOff>50800</xdr:colOff>
      <xdr:row>96</xdr:row>
      <xdr:rowOff>97896</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flipV="1">
          <a:off x="14592300" y="16498041"/>
          <a:ext cx="889000" cy="59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89998</xdr:rowOff>
    </xdr:from>
    <xdr:to>
      <xdr:col>81</xdr:col>
      <xdr:colOff>101600</xdr:colOff>
      <xdr:row>97</xdr:row>
      <xdr:rowOff>20148</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5430500" y="16549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11275</xdr:rowOff>
    </xdr:from>
    <xdr:ext cx="534377"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5214111" y="16641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56824</xdr:rowOff>
    </xdr:from>
    <xdr:to>
      <xdr:col>76</xdr:col>
      <xdr:colOff>114300</xdr:colOff>
      <xdr:row>96</xdr:row>
      <xdr:rowOff>97896</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a:off x="13703300" y="16516024"/>
          <a:ext cx="889000" cy="410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92275</xdr:rowOff>
    </xdr:from>
    <xdr:to>
      <xdr:col>76</xdr:col>
      <xdr:colOff>165100</xdr:colOff>
      <xdr:row>97</xdr:row>
      <xdr:rowOff>22425</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4541500" y="16551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13552</xdr:rowOff>
    </xdr:from>
    <xdr:ext cx="534377"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4325111" y="166442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42469</xdr:rowOff>
    </xdr:from>
    <xdr:to>
      <xdr:col>71</xdr:col>
      <xdr:colOff>177800</xdr:colOff>
      <xdr:row>96</xdr:row>
      <xdr:rowOff>56824</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a:off x="12814300" y="16501669"/>
          <a:ext cx="889000" cy="14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94828</xdr:rowOff>
    </xdr:from>
    <xdr:to>
      <xdr:col>72</xdr:col>
      <xdr:colOff>38100</xdr:colOff>
      <xdr:row>97</xdr:row>
      <xdr:rowOff>24978</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3652500" y="16554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16105</xdr:rowOff>
    </xdr:from>
    <xdr:ext cx="534377"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3436111" y="166467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87330</xdr:rowOff>
    </xdr:from>
    <xdr:to>
      <xdr:col>67</xdr:col>
      <xdr:colOff>101600</xdr:colOff>
      <xdr:row>97</xdr:row>
      <xdr:rowOff>17480</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2763500" y="16546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8607</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2547111" y="16639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124135</xdr:rowOff>
    </xdr:from>
    <xdr:to>
      <xdr:col>85</xdr:col>
      <xdr:colOff>177800</xdr:colOff>
      <xdr:row>96</xdr:row>
      <xdr:rowOff>54285</xdr:rowOff>
    </xdr:to>
    <xdr:sp macro="" textlink="">
      <xdr:nvSpPr>
        <xdr:cNvPr id="708" name="楕円 707">
          <a:extLst>
            <a:ext uri="{FF2B5EF4-FFF2-40B4-BE49-F238E27FC236}">
              <a16:creationId xmlns:a16="http://schemas.microsoft.com/office/drawing/2014/main" id="{00000000-0008-0000-0700-0000C4020000}"/>
            </a:ext>
          </a:extLst>
        </xdr:cNvPr>
        <xdr:cNvSpPr/>
      </xdr:nvSpPr>
      <xdr:spPr>
        <a:xfrm>
          <a:off x="16268700" y="16411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147012</xdr:rowOff>
    </xdr:from>
    <xdr:ext cx="534377" cy="259045"/>
    <xdr:sp macro="" textlink="">
      <xdr:nvSpPr>
        <xdr:cNvPr id="709" name="公債費該当値テキスト">
          <a:extLst>
            <a:ext uri="{FF2B5EF4-FFF2-40B4-BE49-F238E27FC236}">
              <a16:creationId xmlns:a16="http://schemas.microsoft.com/office/drawing/2014/main" id="{00000000-0008-0000-0700-0000C5020000}"/>
            </a:ext>
          </a:extLst>
        </xdr:cNvPr>
        <xdr:cNvSpPr txBox="1"/>
      </xdr:nvSpPr>
      <xdr:spPr>
        <a:xfrm>
          <a:off x="16370300" y="162633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159491</xdr:rowOff>
    </xdr:from>
    <xdr:to>
      <xdr:col>81</xdr:col>
      <xdr:colOff>101600</xdr:colOff>
      <xdr:row>96</xdr:row>
      <xdr:rowOff>89641</xdr:rowOff>
    </xdr:to>
    <xdr:sp macro="" textlink="">
      <xdr:nvSpPr>
        <xdr:cNvPr id="710" name="楕円 709">
          <a:extLst>
            <a:ext uri="{FF2B5EF4-FFF2-40B4-BE49-F238E27FC236}">
              <a16:creationId xmlns:a16="http://schemas.microsoft.com/office/drawing/2014/main" id="{00000000-0008-0000-0700-0000C6020000}"/>
            </a:ext>
          </a:extLst>
        </xdr:cNvPr>
        <xdr:cNvSpPr/>
      </xdr:nvSpPr>
      <xdr:spPr>
        <a:xfrm>
          <a:off x="15430500" y="16447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106168</xdr:rowOff>
    </xdr:from>
    <xdr:ext cx="534377"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5214111" y="16222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47096</xdr:rowOff>
    </xdr:from>
    <xdr:to>
      <xdr:col>76</xdr:col>
      <xdr:colOff>165100</xdr:colOff>
      <xdr:row>96</xdr:row>
      <xdr:rowOff>148696</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4541500" y="16506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165223</xdr:rowOff>
    </xdr:from>
    <xdr:ext cx="534377"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4325111" y="16281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6024</xdr:rowOff>
    </xdr:from>
    <xdr:to>
      <xdr:col>72</xdr:col>
      <xdr:colOff>38100</xdr:colOff>
      <xdr:row>96</xdr:row>
      <xdr:rowOff>107624</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3652500" y="16465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124151</xdr:rowOff>
    </xdr:from>
    <xdr:ext cx="534377"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3436111" y="16240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163119</xdr:rowOff>
    </xdr:from>
    <xdr:to>
      <xdr:col>67</xdr:col>
      <xdr:colOff>101600</xdr:colOff>
      <xdr:row>96</xdr:row>
      <xdr:rowOff>93269</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2763500" y="16450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109796</xdr:rowOff>
    </xdr:from>
    <xdr:ext cx="534377"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2547111" y="16226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2" name="諸支出金グラフ枠">
          <a:extLst>
            <a:ext uri="{FF2B5EF4-FFF2-40B4-BE49-F238E27FC236}">
              <a16:creationId xmlns:a16="http://schemas.microsoft.com/office/drawing/2014/main" id="{00000000-0008-0000-0700-0000E6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78196</xdr:rowOff>
    </xdr:from>
    <xdr:to>
      <xdr:col>116</xdr:col>
      <xdr:colOff>62864</xdr:colOff>
      <xdr:row>39</xdr:row>
      <xdr:rowOff>98878</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flipV="1">
          <a:off x="22159595" y="5221696"/>
          <a:ext cx="1269" cy="15637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44" name="諸支出金最小値テキスト">
          <a:extLst>
            <a:ext uri="{FF2B5EF4-FFF2-40B4-BE49-F238E27FC236}">
              <a16:creationId xmlns:a16="http://schemas.microsoft.com/office/drawing/2014/main" id="{00000000-0008-0000-0700-0000E8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24873</xdr:rowOff>
    </xdr:from>
    <xdr:ext cx="534377" cy="259045"/>
    <xdr:sp macro="" textlink="">
      <xdr:nvSpPr>
        <xdr:cNvPr id="746" name="諸支出金最大値テキスト">
          <a:extLst>
            <a:ext uri="{FF2B5EF4-FFF2-40B4-BE49-F238E27FC236}">
              <a16:creationId xmlns:a16="http://schemas.microsoft.com/office/drawing/2014/main" id="{00000000-0008-0000-0700-0000EA020000}"/>
            </a:ext>
          </a:extLst>
        </xdr:cNvPr>
        <xdr:cNvSpPr txBox="1"/>
      </xdr:nvSpPr>
      <xdr:spPr>
        <a:xfrm>
          <a:off x="22212300" y="4996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14,365</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78196</xdr:rowOff>
    </xdr:from>
    <xdr:to>
      <xdr:col>116</xdr:col>
      <xdr:colOff>152400</xdr:colOff>
      <xdr:row>30</xdr:row>
      <xdr:rowOff>78196</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22072600" y="52216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19139</xdr:rowOff>
    </xdr:from>
    <xdr:ext cx="378565" cy="259045"/>
    <xdr:sp macro="" textlink="">
      <xdr:nvSpPr>
        <xdr:cNvPr id="749" name="諸支出金平均値テキスト">
          <a:extLst>
            <a:ext uri="{FF2B5EF4-FFF2-40B4-BE49-F238E27FC236}">
              <a16:creationId xmlns:a16="http://schemas.microsoft.com/office/drawing/2014/main" id="{00000000-0008-0000-0700-0000ED020000}"/>
            </a:ext>
          </a:extLst>
        </xdr:cNvPr>
        <xdr:cNvSpPr txBox="1"/>
      </xdr:nvSpPr>
      <xdr:spPr>
        <a:xfrm>
          <a:off x="22212300" y="653423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167712</xdr:rowOff>
    </xdr:from>
    <xdr:to>
      <xdr:col>116</xdr:col>
      <xdr:colOff>114300</xdr:colOff>
      <xdr:row>39</xdr:row>
      <xdr:rowOff>97862</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22110700" y="6682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25545</xdr:rowOff>
    </xdr:from>
    <xdr:to>
      <xdr:col>112</xdr:col>
      <xdr:colOff>38100</xdr:colOff>
      <xdr:row>39</xdr:row>
      <xdr:rowOff>127145</xdr:rowOff>
    </xdr:to>
    <xdr:sp macro="" textlink="">
      <xdr:nvSpPr>
        <xdr:cNvPr id="752" name="フローチャート: 判断 751">
          <a:extLst>
            <a:ext uri="{FF2B5EF4-FFF2-40B4-BE49-F238E27FC236}">
              <a16:creationId xmlns:a16="http://schemas.microsoft.com/office/drawing/2014/main" id="{00000000-0008-0000-0700-0000F0020000}"/>
            </a:ext>
          </a:extLst>
        </xdr:cNvPr>
        <xdr:cNvSpPr/>
      </xdr:nvSpPr>
      <xdr:spPr>
        <a:xfrm>
          <a:off x="21272500" y="6712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143672</xdr:rowOff>
    </xdr:from>
    <xdr:ext cx="378565"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21134017" y="64873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31859</xdr:rowOff>
    </xdr:from>
    <xdr:to>
      <xdr:col>107</xdr:col>
      <xdr:colOff>101600</xdr:colOff>
      <xdr:row>39</xdr:row>
      <xdr:rowOff>133459</xdr:rowOff>
    </xdr:to>
    <xdr:sp macro="" textlink="">
      <xdr:nvSpPr>
        <xdr:cNvPr id="755" name="フローチャート: 判断 754">
          <a:extLst>
            <a:ext uri="{FF2B5EF4-FFF2-40B4-BE49-F238E27FC236}">
              <a16:creationId xmlns:a16="http://schemas.microsoft.com/office/drawing/2014/main" id="{00000000-0008-0000-0700-0000F3020000}"/>
            </a:ext>
          </a:extLst>
        </xdr:cNvPr>
        <xdr:cNvSpPr/>
      </xdr:nvSpPr>
      <xdr:spPr>
        <a:xfrm>
          <a:off x="20383500" y="6718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149986</xdr:rowOff>
    </xdr:from>
    <xdr:ext cx="378565"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0245017" y="64936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37302</xdr:rowOff>
    </xdr:from>
    <xdr:to>
      <xdr:col>102</xdr:col>
      <xdr:colOff>165100</xdr:colOff>
      <xdr:row>39</xdr:row>
      <xdr:rowOff>138902</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19494500" y="6723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155429</xdr:rowOff>
    </xdr:from>
    <xdr:ext cx="313932"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9388333" y="649907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26198</xdr:rowOff>
    </xdr:from>
    <xdr:to>
      <xdr:col>98</xdr:col>
      <xdr:colOff>38100</xdr:colOff>
      <xdr:row>39</xdr:row>
      <xdr:rowOff>127798</xdr:rowOff>
    </xdr:to>
    <xdr:sp macro="" textlink="">
      <xdr:nvSpPr>
        <xdr:cNvPr id="760" name="フローチャート: 判断 759">
          <a:extLst>
            <a:ext uri="{FF2B5EF4-FFF2-40B4-BE49-F238E27FC236}">
              <a16:creationId xmlns:a16="http://schemas.microsoft.com/office/drawing/2014/main" id="{00000000-0008-0000-0700-0000F8020000}"/>
            </a:ext>
          </a:extLst>
        </xdr:cNvPr>
        <xdr:cNvSpPr/>
      </xdr:nvSpPr>
      <xdr:spPr>
        <a:xfrm>
          <a:off x="18605500" y="6712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144325</xdr:rowOff>
    </xdr:from>
    <xdr:ext cx="378565"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18467017" y="64879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146139</xdr:rowOff>
    </xdr:from>
    <xdr:ext cx="249299" cy="259045"/>
    <xdr:sp macro="" textlink="">
      <xdr:nvSpPr>
        <xdr:cNvPr id="768" name="諸支出金該当値テキスト">
          <a:extLst>
            <a:ext uri="{FF2B5EF4-FFF2-40B4-BE49-F238E27FC236}">
              <a16:creationId xmlns:a16="http://schemas.microsoft.com/office/drawing/2014/main" id="{00000000-0008-0000-0700-000000030000}"/>
            </a:ext>
          </a:extLst>
        </xdr:cNvPr>
        <xdr:cNvSpPr txBox="1"/>
      </xdr:nvSpPr>
      <xdr:spPr>
        <a:xfrm>
          <a:off x="22212300" y="666123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0" name="テキスト ボックス 789">
          <a:extLst>
            <a:ext uri="{FF2B5EF4-FFF2-40B4-BE49-F238E27FC236}">
              <a16:creationId xmlns:a16="http://schemas.microsoft.com/office/drawing/2014/main" id="{00000000-0008-0000-0700-000016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1" name="前年度繰上充用金グラフ枠">
          <a:extLst>
            <a:ext uri="{FF2B5EF4-FFF2-40B4-BE49-F238E27FC236}">
              <a16:creationId xmlns:a16="http://schemas.microsoft.com/office/drawing/2014/main" id="{00000000-0008-0000-0700-000017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3" name="前年度繰上充用金最小値テキスト">
          <a:extLst>
            <a:ext uri="{FF2B5EF4-FFF2-40B4-BE49-F238E27FC236}">
              <a16:creationId xmlns:a16="http://schemas.microsoft.com/office/drawing/2014/main" id="{00000000-0008-0000-0700-000019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5" name="前年度繰上充用金最大値テキスト">
          <a:extLst>
            <a:ext uri="{FF2B5EF4-FFF2-40B4-BE49-F238E27FC236}">
              <a16:creationId xmlns:a16="http://schemas.microsoft.com/office/drawing/2014/main" id="{00000000-0008-0000-0700-00001B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8" name="前年度繰上充用金平均値テキスト">
          <a:extLst>
            <a:ext uri="{FF2B5EF4-FFF2-40B4-BE49-F238E27FC236}">
              <a16:creationId xmlns:a16="http://schemas.microsoft.com/office/drawing/2014/main" id="{00000000-0008-0000-0700-00001E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1" name="フローチャート: 判断 800">
          <a:extLst>
            <a:ext uri="{FF2B5EF4-FFF2-40B4-BE49-F238E27FC236}">
              <a16:creationId xmlns:a16="http://schemas.microsoft.com/office/drawing/2014/main" id="{00000000-0008-0000-0700-000021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4" name="フローチャート: 判断 803">
          <a:extLst>
            <a:ext uri="{FF2B5EF4-FFF2-40B4-BE49-F238E27FC236}">
              <a16:creationId xmlns:a16="http://schemas.microsoft.com/office/drawing/2014/main" id="{00000000-0008-0000-0700-000024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9" name="フローチャート: 判断 808">
          <a:extLst>
            <a:ext uri="{FF2B5EF4-FFF2-40B4-BE49-F238E27FC236}">
              <a16:creationId xmlns:a16="http://schemas.microsoft.com/office/drawing/2014/main" id="{00000000-0008-0000-0700-000029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7" name="前年度繰上充用金該当値テキスト">
          <a:extLst>
            <a:ext uri="{FF2B5EF4-FFF2-40B4-BE49-F238E27FC236}">
              <a16:creationId xmlns:a16="http://schemas.microsoft.com/office/drawing/2014/main" id="{00000000-0008-0000-0700-000031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6" name="正方形/長方形 825">
          <a:extLst>
            <a:ext uri="{FF2B5EF4-FFF2-40B4-BE49-F238E27FC236}">
              <a16:creationId xmlns:a16="http://schemas.microsoft.com/office/drawing/2014/main" id="{00000000-0008-0000-0700-00003A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7" name="正方形/長方形 826">
          <a:extLst>
            <a:ext uri="{FF2B5EF4-FFF2-40B4-BE49-F238E27FC236}">
              <a16:creationId xmlns:a16="http://schemas.microsoft.com/office/drawing/2014/main" id="{00000000-0008-0000-0700-00003B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8" name="テキスト ボックス 827">
          <a:extLst>
            <a:ext uri="{FF2B5EF4-FFF2-40B4-BE49-F238E27FC236}">
              <a16:creationId xmlns:a16="http://schemas.microsoft.com/office/drawing/2014/main" id="{00000000-0008-0000-0700-00003C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歳出総額を人口で除した住民一人当たりのコストは</a:t>
          </a:r>
          <a:r>
            <a:rPr kumimoji="1" lang="en-US" altLang="ja-JP" sz="1300">
              <a:latin typeface="ＭＳ Ｐゴシック" panose="020B0600070205080204" pitchFamily="50" charset="-128"/>
              <a:ea typeface="ＭＳ Ｐゴシック" panose="020B0600070205080204" pitchFamily="50" charset="-128"/>
            </a:rPr>
            <a:t>628,491</a:t>
          </a:r>
          <a:r>
            <a:rPr kumimoji="1" lang="ja-JP" altLang="en-US" sz="1300">
              <a:latin typeface="ＭＳ Ｐゴシック" panose="020B0600070205080204" pitchFamily="50" charset="-128"/>
              <a:ea typeface="ＭＳ Ｐゴシック" panose="020B0600070205080204" pitchFamily="50" charset="-128"/>
            </a:rPr>
            <a:t>円で、主な構成項目である金額が大きい上位</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項目は、</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民生費</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教育費</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公債費</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総務費</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土木費</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で、歳出総額に占める割合は</a:t>
          </a:r>
          <a:r>
            <a:rPr kumimoji="1" lang="en-US" altLang="ja-JP" sz="1300">
              <a:latin typeface="ＭＳ Ｐゴシック" panose="020B0600070205080204" pitchFamily="50" charset="-128"/>
              <a:ea typeface="ＭＳ Ｐゴシック" panose="020B0600070205080204" pitchFamily="50" charset="-128"/>
            </a:rPr>
            <a:t>81.7%</a:t>
          </a:r>
          <a:r>
            <a:rPr kumimoji="1" lang="ja-JP" altLang="en-US" sz="1300">
              <a:latin typeface="ＭＳ Ｐゴシック" panose="020B0600070205080204" pitchFamily="50" charset="-128"/>
              <a:ea typeface="ＭＳ Ｐゴシック" panose="020B0600070205080204" pitchFamily="50" charset="-128"/>
            </a:rPr>
            <a:t>となっている。</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民生費</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は、住民一人当たり</a:t>
          </a:r>
          <a:r>
            <a:rPr kumimoji="1" lang="en-US" altLang="ja-JP" sz="1300">
              <a:latin typeface="ＭＳ Ｐゴシック" panose="020B0600070205080204" pitchFamily="50" charset="-128"/>
              <a:ea typeface="ＭＳ Ｐゴシック" panose="020B0600070205080204" pitchFamily="50" charset="-128"/>
            </a:rPr>
            <a:t>215,565</a:t>
          </a:r>
          <a:r>
            <a:rPr kumimoji="1" lang="ja-JP" altLang="en-US" sz="1300">
              <a:latin typeface="ＭＳ Ｐゴシック" panose="020B0600070205080204" pitchFamily="50" charset="-128"/>
              <a:ea typeface="ＭＳ Ｐゴシック" panose="020B0600070205080204" pitchFamily="50" charset="-128"/>
            </a:rPr>
            <a:t>円で割合は</a:t>
          </a:r>
          <a:r>
            <a:rPr kumimoji="1" lang="en-US" altLang="ja-JP" sz="1300">
              <a:latin typeface="ＭＳ Ｐゴシック" panose="020B0600070205080204" pitchFamily="50" charset="-128"/>
              <a:ea typeface="ＭＳ Ｐゴシック" panose="020B0600070205080204" pitchFamily="50" charset="-128"/>
            </a:rPr>
            <a:t>34.3%</a:t>
          </a:r>
          <a:r>
            <a:rPr kumimoji="1" lang="ja-JP" altLang="en-US" sz="1300">
              <a:latin typeface="ＭＳ Ｐゴシック" panose="020B0600070205080204" pitchFamily="50" charset="-128"/>
              <a:ea typeface="ＭＳ Ｐゴシック" panose="020B0600070205080204" pitchFamily="50" charset="-128"/>
            </a:rPr>
            <a:t>となっており、年々増加している。社会保障関連経費に加え、子育て世帯への臨時特別給付金などの新型コロナウイルス感染症関連事業を実施したことにより増加している。</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教育費</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は、住民一人当たり</a:t>
          </a:r>
          <a:r>
            <a:rPr kumimoji="1" lang="en-US" altLang="ja-JP" sz="1300">
              <a:latin typeface="ＭＳ Ｐゴシック" panose="020B0600070205080204" pitchFamily="50" charset="-128"/>
              <a:ea typeface="ＭＳ Ｐゴシック" panose="020B0600070205080204" pitchFamily="50" charset="-128"/>
            </a:rPr>
            <a:t>110,011</a:t>
          </a:r>
          <a:r>
            <a:rPr kumimoji="1" lang="ja-JP" altLang="en-US" sz="1300">
              <a:latin typeface="ＭＳ Ｐゴシック" panose="020B0600070205080204" pitchFamily="50" charset="-128"/>
              <a:ea typeface="ＭＳ Ｐゴシック" panose="020B0600070205080204" pitchFamily="50" charset="-128"/>
            </a:rPr>
            <a:t>円で割合は</a:t>
          </a:r>
          <a:r>
            <a:rPr kumimoji="1" lang="en-US" altLang="ja-JP" sz="1300">
              <a:latin typeface="ＭＳ Ｐゴシック" panose="020B0600070205080204" pitchFamily="50" charset="-128"/>
              <a:ea typeface="ＭＳ Ｐゴシック" panose="020B0600070205080204" pitchFamily="50" charset="-128"/>
            </a:rPr>
            <a:t>17.5%</a:t>
          </a:r>
          <a:r>
            <a:rPr kumimoji="1" lang="ja-JP" altLang="en-US" sz="1300">
              <a:latin typeface="ＭＳ Ｐゴシック" panose="020B0600070205080204" pitchFamily="50" charset="-128"/>
              <a:ea typeface="ＭＳ Ｐゴシック" panose="020B0600070205080204" pitchFamily="50" charset="-128"/>
            </a:rPr>
            <a:t>となっており、年々増加している。小川中学校や不知火小学校の建替事業等、複数の建設事業を実施していることによりここ数年間は、大幅に増加しており、今後も教育施設整備に係る建設事業が継続する予定である。</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公債費</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は住民一人当たり</a:t>
          </a:r>
          <a:r>
            <a:rPr kumimoji="1" lang="en-US" altLang="ja-JP" sz="1300">
              <a:latin typeface="ＭＳ Ｐゴシック" panose="020B0600070205080204" pitchFamily="50" charset="-128"/>
              <a:ea typeface="ＭＳ Ｐゴシック" panose="020B0600070205080204" pitchFamily="50" charset="-128"/>
            </a:rPr>
            <a:t>72,876</a:t>
          </a:r>
          <a:r>
            <a:rPr kumimoji="1" lang="ja-JP" altLang="en-US" sz="1300">
              <a:latin typeface="ＭＳ Ｐゴシック" panose="020B0600070205080204" pitchFamily="50" charset="-128"/>
              <a:ea typeface="ＭＳ Ｐゴシック" panose="020B0600070205080204" pitchFamily="50" charset="-128"/>
            </a:rPr>
            <a:t>円で割合は</a:t>
          </a:r>
          <a:r>
            <a:rPr kumimoji="1" lang="en-US" altLang="ja-JP" sz="1300">
              <a:latin typeface="ＭＳ Ｐゴシック" panose="020B0600070205080204" pitchFamily="50" charset="-128"/>
              <a:ea typeface="ＭＳ Ｐゴシック" panose="020B0600070205080204" pitchFamily="50" charset="-128"/>
            </a:rPr>
            <a:t>11.6%</a:t>
          </a:r>
          <a:r>
            <a:rPr kumimoji="1" lang="ja-JP" altLang="en-US" sz="1300">
              <a:latin typeface="ＭＳ Ｐゴシック" panose="020B0600070205080204" pitchFamily="50" charset="-128"/>
              <a:ea typeface="ＭＳ Ｐゴシック" panose="020B0600070205080204" pitchFamily="50" charset="-128"/>
            </a:rPr>
            <a:t>となっており、やや増加傾向にある。熊本地震に係る復旧復興事業や防災拠点センター整備事業などの元金償還が始まったことによるもので、今後も教育施設整備事業など大型建設事業が控えている。</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総務費</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は、住民一人当たり</a:t>
          </a:r>
          <a:r>
            <a:rPr kumimoji="1" lang="en-US" altLang="ja-JP" sz="1300">
              <a:latin typeface="ＭＳ Ｐゴシック" panose="020B0600070205080204" pitchFamily="50" charset="-128"/>
              <a:ea typeface="ＭＳ Ｐゴシック" panose="020B0600070205080204" pitchFamily="50" charset="-128"/>
            </a:rPr>
            <a:t>63,734</a:t>
          </a:r>
          <a:r>
            <a:rPr kumimoji="1" lang="ja-JP" altLang="en-US" sz="1300">
              <a:latin typeface="ＭＳ Ｐゴシック" panose="020B0600070205080204" pitchFamily="50" charset="-128"/>
              <a:ea typeface="ＭＳ Ｐゴシック" panose="020B0600070205080204" pitchFamily="50" charset="-128"/>
            </a:rPr>
            <a:t>円で割合は</a:t>
          </a:r>
          <a:r>
            <a:rPr kumimoji="1" lang="en-US" altLang="ja-JP" sz="1300">
              <a:latin typeface="ＭＳ Ｐゴシック" panose="020B0600070205080204" pitchFamily="50" charset="-128"/>
              <a:ea typeface="ＭＳ Ｐゴシック" panose="020B0600070205080204" pitchFamily="50" charset="-128"/>
            </a:rPr>
            <a:t>10.1%</a:t>
          </a:r>
          <a:r>
            <a:rPr kumimoji="1" lang="ja-JP" altLang="en-US" sz="1300">
              <a:latin typeface="ＭＳ Ｐゴシック" panose="020B0600070205080204" pitchFamily="50" charset="-128"/>
              <a:ea typeface="ＭＳ Ｐゴシック" panose="020B0600070205080204" pitchFamily="50" charset="-128"/>
            </a:rPr>
            <a:t>となっている。令和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年度が前年度から大幅に減少しているのは、新型コロナウイルス感染症関連事業の特別定額給付金が皆減したことによるもの。</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土木費</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は、住民一人当たり</a:t>
          </a:r>
          <a:r>
            <a:rPr kumimoji="1" lang="en-US" altLang="ja-JP" sz="1300">
              <a:latin typeface="ＭＳ Ｐゴシック" panose="020B0600070205080204" pitchFamily="50" charset="-128"/>
              <a:ea typeface="ＭＳ Ｐゴシック" panose="020B0600070205080204" pitchFamily="50" charset="-128"/>
            </a:rPr>
            <a:t>51,089</a:t>
          </a:r>
          <a:r>
            <a:rPr kumimoji="1" lang="ja-JP" altLang="en-US" sz="1300">
              <a:latin typeface="ＭＳ Ｐゴシック" panose="020B0600070205080204" pitchFamily="50" charset="-128"/>
              <a:ea typeface="ＭＳ Ｐゴシック" panose="020B0600070205080204" pitchFamily="50" charset="-128"/>
            </a:rPr>
            <a:t>円で割合は</a:t>
          </a:r>
          <a:r>
            <a:rPr kumimoji="1" lang="en-US" altLang="ja-JP" sz="1300">
              <a:latin typeface="ＭＳ Ｐゴシック" panose="020B0600070205080204" pitchFamily="50" charset="-128"/>
              <a:ea typeface="ＭＳ Ｐゴシック" panose="020B0600070205080204" pitchFamily="50" charset="-128"/>
            </a:rPr>
            <a:t>8.1%</a:t>
          </a:r>
          <a:r>
            <a:rPr kumimoji="1" lang="ja-JP" altLang="en-US" sz="1300">
              <a:latin typeface="ＭＳ Ｐゴシック" panose="020B0600070205080204" pitchFamily="50" charset="-128"/>
              <a:ea typeface="ＭＳ Ｐゴシック" panose="020B0600070205080204" pitchFamily="50" charset="-128"/>
            </a:rPr>
            <a:t>となっており、年々減少傾向である。戸馳大橋架替事業の完了や、道路改良事業の縮小により減少している。なお、</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消防費</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において、</a:t>
          </a:r>
          <a:r>
            <a:rPr kumimoji="1" lang="en-US" altLang="ja-JP" sz="1300">
              <a:latin typeface="ＭＳ Ｐゴシック" panose="020B0600070205080204" pitchFamily="50" charset="-128"/>
              <a:ea typeface="ＭＳ Ｐゴシック" panose="020B0600070205080204" pitchFamily="50" charset="-128"/>
            </a:rPr>
            <a:t>R3</a:t>
          </a:r>
          <a:r>
            <a:rPr kumimoji="1" lang="ja-JP" altLang="en-US" sz="1300">
              <a:latin typeface="ＭＳ Ｐゴシック" panose="020B0600070205080204" pitchFamily="50" charset="-128"/>
              <a:ea typeface="ＭＳ Ｐゴシック" panose="020B0600070205080204" pitchFamily="50" charset="-128"/>
            </a:rPr>
            <a:t>年度が前年度よりも大幅に減少しているのは、防災拠点センター整備事業が完了したことによるもの。</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熊本県宇城市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「財政調整基金残高」について、令和</a:t>
          </a:r>
          <a:r>
            <a:rPr kumimoji="1" lang="en-US" altLang="ja-JP" sz="1400">
              <a:latin typeface="ＭＳ ゴシック" pitchFamily="49" charset="-128"/>
              <a:ea typeface="ＭＳ ゴシック" pitchFamily="49" charset="-128"/>
            </a:rPr>
            <a:t>3</a:t>
          </a:r>
          <a:r>
            <a:rPr kumimoji="1" lang="ja-JP" altLang="en-US" sz="1400">
              <a:latin typeface="ＭＳ ゴシック" pitchFamily="49" charset="-128"/>
              <a:ea typeface="ＭＳ ゴシック" pitchFamily="49" charset="-128"/>
            </a:rPr>
            <a:t>年度は歳計剰余金</a:t>
          </a:r>
          <a:r>
            <a:rPr kumimoji="1" lang="en-US" altLang="ja-JP" sz="1400">
              <a:latin typeface="ＭＳ ゴシック" pitchFamily="49" charset="-128"/>
              <a:ea typeface="ＭＳ ゴシック" pitchFamily="49" charset="-128"/>
            </a:rPr>
            <a:t>430</a:t>
          </a:r>
          <a:r>
            <a:rPr kumimoji="1" lang="ja-JP" altLang="en-US" sz="1400">
              <a:latin typeface="ＭＳ ゴシック" pitchFamily="49" charset="-128"/>
              <a:ea typeface="ＭＳ ゴシック" pitchFamily="49" charset="-128"/>
            </a:rPr>
            <a:t>百万円、利子</a:t>
          </a:r>
          <a:r>
            <a:rPr kumimoji="1" lang="en-US" altLang="ja-JP" sz="1400">
              <a:latin typeface="ＭＳ ゴシック" pitchFamily="49" charset="-128"/>
              <a:ea typeface="ＭＳ ゴシック" pitchFamily="49" charset="-128"/>
            </a:rPr>
            <a:t>2</a:t>
          </a:r>
          <a:r>
            <a:rPr kumimoji="1" lang="ja-JP" altLang="en-US" sz="1400">
              <a:latin typeface="ＭＳ ゴシック" pitchFamily="49" charset="-128"/>
              <a:ea typeface="ＭＳ ゴシック" pitchFamily="49" charset="-128"/>
            </a:rPr>
            <a:t>百万円を積み立てたことにより</a:t>
          </a:r>
          <a:r>
            <a:rPr kumimoji="1" lang="en-US" altLang="ja-JP" sz="1400">
              <a:latin typeface="ＭＳ ゴシック" pitchFamily="49" charset="-128"/>
              <a:ea typeface="ＭＳ ゴシック" pitchFamily="49" charset="-128"/>
            </a:rPr>
            <a:t>0.46</a:t>
          </a:r>
          <a:r>
            <a:rPr kumimoji="1" lang="ja-JP" altLang="en-US" sz="1400">
              <a:latin typeface="ＭＳ ゴシック" pitchFamily="49" charset="-128"/>
              <a:ea typeface="ＭＳ ゴシック" pitchFamily="49" charset="-128"/>
            </a:rPr>
            <a:t>ポイント増加した。歳入総額から歳出総額及び形式収支並びに翌年度繰越財源を控除した「実質収支額」は黒字となっている。単年度収支に財政調整基金積立金と地方債繰上償還額を加えた額から財政調整基金取崩額を控除した「実質単年度収支」は、財政調整基金を取り崩さずに積立てたことにより、赤字が解消した。</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熊本県宇城市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実質収支額の標準財政規模に対する割合を示す比率について、令和</a:t>
          </a:r>
          <a:r>
            <a:rPr kumimoji="1" lang="en-US" altLang="ja-JP" sz="1400">
              <a:latin typeface="ＭＳ ゴシック" pitchFamily="49" charset="-128"/>
              <a:ea typeface="ＭＳ ゴシック" pitchFamily="49" charset="-128"/>
            </a:rPr>
            <a:t>3</a:t>
          </a:r>
          <a:r>
            <a:rPr kumimoji="1" lang="ja-JP" altLang="en-US" sz="1400">
              <a:latin typeface="ＭＳ ゴシック" pitchFamily="49" charset="-128"/>
              <a:ea typeface="ＭＳ ゴシック" pitchFamily="49" charset="-128"/>
            </a:rPr>
            <a:t>年度は全ての会計で黒字の状況である。</a:t>
          </a:r>
          <a:endParaRPr kumimoji="1" lang="en-US" altLang="ja-JP" sz="1400">
            <a:latin typeface="ＭＳ ゴシック" pitchFamily="49" charset="-128"/>
            <a:ea typeface="ＭＳ ゴシック" pitchFamily="49" charset="-128"/>
          </a:endParaRPr>
        </a:p>
        <a:p>
          <a:r>
            <a:rPr kumimoji="1" lang="en-US" altLang="ja-JP" sz="1400">
              <a:latin typeface="ＭＳ ゴシック" pitchFamily="49" charset="-128"/>
              <a:ea typeface="ＭＳ ゴシック" pitchFamily="49" charset="-128"/>
            </a:rPr>
            <a:t>【</a:t>
          </a:r>
          <a:r>
            <a:rPr kumimoji="1" lang="ja-JP" altLang="en-US" sz="1400">
              <a:latin typeface="ＭＳ ゴシック" pitchFamily="49" charset="-128"/>
              <a:ea typeface="ＭＳ ゴシック" pitchFamily="49" charset="-128"/>
            </a:rPr>
            <a:t>一般会計</a:t>
          </a:r>
          <a:r>
            <a:rPr kumimoji="1" lang="en-US" altLang="ja-JP" sz="1400">
              <a:latin typeface="ＭＳ ゴシック" pitchFamily="49" charset="-128"/>
              <a:ea typeface="ＭＳ ゴシック" pitchFamily="49" charset="-128"/>
            </a:rPr>
            <a:t>】</a:t>
          </a:r>
          <a:r>
            <a:rPr kumimoji="1" lang="ja-JP" altLang="en-US" sz="1400">
              <a:latin typeface="ＭＳ ゴシック" pitchFamily="49" charset="-128"/>
              <a:ea typeface="ＭＳ ゴシック" pitchFamily="49" charset="-128"/>
            </a:rPr>
            <a:t>公営企業会計において赤字補てんのための繰出金が多額になっていることから、一般会計の負担軽減に向けて、経営戦略等に基づく健全化が図られているか注視していく。</a:t>
          </a:r>
          <a:endParaRPr kumimoji="1" lang="en-US" altLang="ja-JP" sz="1400">
            <a:latin typeface="ＭＳ ゴシック" pitchFamily="49" charset="-128"/>
            <a:ea typeface="ＭＳ ゴシック" pitchFamily="49" charset="-128"/>
          </a:endParaRPr>
        </a:p>
        <a:p>
          <a:r>
            <a:rPr kumimoji="1" lang="en-US" altLang="ja-JP" sz="1400">
              <a:latin typeface="ＭＳ ゴシック" pitchFamily="49" charset="-128"/>
              <a:ea typeface="ＭＳ ゴシック" pitchFamily="49" charset="-128"/>
            </a:rPr>
            <a:t>【</a:t>
          </a:r>
          <a:r>
            <a:rPr kumimoji="1" lang="ja-JP" altLang="en-US" sz="1400">
              <a:latin typeface="ＭＳ ゴシック" pitchFamily="49" charset="-128"/>
              <a:ea typeface="ＭＳ ゴシック" pitchFamily="49" charset="-128"/>
            </a:rPr>
            <a:t>介護保険特別会計</a:t>
          </a:r>
          <a:r>
            <a:rPr kumimoji="1" lang="en-US" altLang="ja-JP" sz="1400">
              <a:latin typeface="ＭＳ ゴシック" pitchFamily="49" charset="-128"/>
              <a:ea typeface="ＭＳ ゴシック" pitchFamily="49" charset="-128"/>
            </a:rPr>
            <a:t>】</a:t>
          </a:r>
          <a:r>
            <a:rPr kumimoji="1" lang="ja-JP" altLang="en-US" sz="1400">
              <a:latin typeface="ＭＳ ゴシック" pitchFamily="49" charset="-128"/>
              <a:ea typeface="ＭＳ ゴシック" pitchFamily="49" charset="-128"/>
            </a:rPr>
            <a:t>基準外繰出金（赤字補てん）や基金繰入による財源調整していないため、介護給付費準備基金は</a:t>
          </a:r>
          <a:r>
            <a:rPr kumimoji="1" lang="en-US" altLang="ja-JP" sz="1400">
              <a:latin typeface="ＭＳ ゴシック" pitchFamily="49" charset="-128"/>
              <a:ea typeface="ＭＳ ゴシック" pitchFamily="49" charset="-128"/>
            </a:rPr>
            <a:t>1,289</a:t>
          </a:r>
          <a:r>
            <a:rPr kumimoji="1" lang="ja-JP" altLang="en-US" sz="1400">
              <a:latin typeface="ＭＳ ゴシック" pitchFamily="49" charset="-128"/>
              <a:ea typeface="ＭＳ ゴシック" pitchFamily="49" charset="-128"/>
            </a:rPr>
            <a:t>百万（前年度比＋</a:t>
          </a:r>
          <a:r>
            <a:rPr kumimoji="1" lang="en-US" altLang="ja-JP" sz="1400">
              <a:latin typeface="ＭＳ ゴシック" pitchFamily="49" charset="-128"/>
              <a:ea typeface="ＭＳ ゴシック" pitchFamily="49" charset="-128"/>
            </a:rPr>
            <a:t>244</a:t>
          </a:r>
          <a:r>
            <a:rPr kumimoji="1" lang="ja-JP" altLang="en-US" sz="1400">
              <a:latin typeface="ＭＳ ゴシック" pitchFamily="49" charset="-128"/>
              <a:ea typeface="ＭＳ ゴシック" pitchFamily="49" charset="-128"/>
            </a:rPr>
            <a:t>百万円）となった。</a:t>
          </a:r>
          <a:endParaRPr kumimoji="1" lang="en-US" altLang="ja-JP" sz="1400">
            <a:latin typeface="ＭＳ ゴシック" pitchFamily="49" charset="-128"/>
            <a:ea typeface="ＭＳ ゴシック" pitchFamily="49" charset="-128"/>
          </a:endParaRPr>
        </a:p>
        <a:p>
          <a:r>
            <a:rPr kumimoji="1" lang="en-US" altLang="ja-JP" sz="1400">
              <a:latin typeface="ＭＳ ゴシック" pitchFamily="49" charset="-128"/>
              <a:ea typeface="ＭＳ ゴシック" pitchFamily="49" charset="-128"/>
            </a:rPr>
            <a:t>【</a:t>
          </a:r>
          <a:r>
            <a:rPr kumimoji="1" lang="ja-JP" altLang="en-US" sz="1400">
              <a:latin typeface="ＭＳ ゴシック" pitchFamily="49" charset="-128"/>
              <a:ea typeface="ＭＳ ゴシック" pitchFamily="49" charset="-128"/>
            </a:rPr>
            <a:t>水道事業会計</a:t>
          </a:r>
          <a:r>
            <a:rPr kumimoji="1" lang="en-US" altLang="ja-JP" sz="1400">
              <a:latin typeface="ＭＳ ゴシック" pitchFamily="49" charset="-128"/>
              <a:ea typeface="ＭＳ ゴシック" pitchFamily="49" charset="-128"/>
            </a:rPr>
            <a:t>】</a:t>
          </a:r>
          <a:r>
            <a:rPr kumimoji="1" lang="ja-JP" altLang="en-US" sz="1400">
              <a:latin typeface="ＭＳ ゴシック" pitchFamily="49" charset="-128"/>
              <a:ea typeface="ＭＳ ゴシック" pitchFamily="49" charset="-128"/>
            </a:rPr>
            <a:t>基準外繰出金（赤字補てん）が経常的に発生しており、実質的な財政状況は悪いと言える。</a:t>
          </a:r>
          <a:endParaRPr kumimoji="1" lang="en-US" altLang="ja-JP" sz="1400">
            <a:latin typeface="ＭＳ ゴシック" pitchFamily="49" charset="-128"/>
            <a:ea typeface="ＭＳ ゴシック" pitchFamily="49" charset="-128"/>
          </a:endParaRPr>
        </a:p>
        <a:p>
          <a:r>
            <a:rPr kumimoji="1" lang="en-US" altLang="ja-JP" sz="1400">
              <a:latin typeface="ＭＳ ゴシック" pitchFamily="49" charset="-128"/>
              <a:ea typeface="ＭＳ ゴシック" pitchFamily="49" charset="-128"/>
            </a:rPr>
            <a:t>【</a:t>
          </a:r>
          <a:r>
            <a:rPr kumimoji="1" lang="ja-JP" altLang="en-US" sz="1400">
              <a:latin typeface="ＭＳ ゴシック" pitchFamily="49" charset="-128"/>
              <a:ea typeface="ＭＳ ゴシック" pitchFamily="49" charset="-128"/>
            </a:rPr>
            <a:t>宇城市民病院事業会計</a:t>
          </a:r>
          <a:r>
            <a:rPr kumimoji="1" lang="en-US" altLang="ja-JP" sz="1400">
              <a:latin typeface="ＭＳ ゴシック" pitchFamily="49" charset="-128"/>
              <a:ea typeface="ＭＳ ゴシック" pitchFamily="49" charset="-128"/>
            </a:rPr>
            <a:t>】</a:t>
          </a:r>
          <a:r>
            <a:rPr kumimoji="1" lang="ja-JP" altLang="en-US" sz="1400">
              <a:latin typeface="ＭＳ ゴシック" pitchFamily="49" charset="-128"/>
              <a:ea typeface="ＭＳ ゴシック" pitchFamily="49" charset="-128"/>
            </a:rPr>
            <a:t>新型コロナウイルス感染症の影響もあり、入院患者の減少などに伴う減収がみられ、財政状況は悪いと言える。</a:t>
          </a:r>
          <a:endParaRPr kumimoji="1" lang="en-US" altLang="ja-JP" sz="1400">
            <a:latin typeface="ＭＳ ゴシック" pitchFamily="49" charset="-128"/>
            <a:ea typeface="ＭＳ ゴシック" pitchFamily="49" charset="-128"/>
          </a:endParaRPr>
        </a:p>
        <a:p>
          <a:r>
            <a:rPr kumimoji="1" lang="en-US" altLang="ja-JP" sz="1400">
              <a:latin typeface="ＭＳ ゴシック" pitchFamily="49" charset="-128"/>
              <a:ea typeface="ＭＳ ゴシック" pitchFamily="49" charset="-128"/>
            </a:rPr>
            <a:t>【</a:t>
          </a:r>
          <a:r>
            <a:rPr kumimoji="1" lang="ja-JP" altLang="en-US" sz="1400">
              <a:latin typeface="ＭＳ ゴシック" pitchFamily="49" charset="-128"/>
              <a:ea typeface="ＭＳ ゴシック" pitchFamily="49" charset="-128"/>
            </a:rPr>
            <a:t>下水道事業会計</a:t>
          </a:r>
          <a:r>
            <a:rPr kumimoji="1" lang="en-US" altLang="ja-JP" sz="1400">
              <a:latin typeface="ＭＳ ゴシック" pitchFamily="49" charset="-128"/>
              <a:ea typeface="ＭＳ ゴシック" pitchFamily="49" charset="-128"/>
            </a:rPr>
            <a:t>】</a:t>
          </a:r>
          <a:r>
            <a:rPr kumimoji="1" lang="ja-JP" altLang="en-US" sz="1400">
              <a:latin typeface="ＭＳ ゴシック" pitchFamily="49" charset="-128"/>
              <a:ea typeface="ＭＳ ゴシック" pitchFamily="49" charset="-128"/>
            </a:rPr>
            <a:t>基準外繰出金（赤字補てん）に加え、公債費に対する使用料不足分について一般会計からの補助を経常的に支出しているため、実質的な財政状況は悪いと言える。</a:t>
          </a:r>
          <a:endParaRPr kumimoji="1" lang="en-US" altLang="ja-JP" sz="1400">
            <a:latin typeface="ＭＳ ゴシック" pitchFamily="49" charset="-128"/>
            <a:ea typeface="ＭＳ ゴシック" pitchFamily="49" charset="-128"/>
          </a:endParaRPr>
        </a:p>
        <a:p>
          <a:r>
            <a:rPr kumimoji="1" lang="en-US" altLang="ja-JP" sz="1400">
              <a:latin typeface="ＭＳ ゴシック" pitchFamily="49" charset="-128"/>
              <a:ea typeface="ＭＳ ゴシック" pitchFamily="49" charset="-128"/>
            </a:rPr>
            <a:t>【</a:t>
          </a:r>
          <a:r>
            <a:rPr kumimoji="1" lang="ja-JP" altLang="en-US" sz="1400">
              <a:latin typeface="ＭＳ ゴシック" pitchFamily="49" charset="-128"/>
              <a:ea typeface="ＭＳ ゴシック" pitchFamily="49" charset="-128"/>
            </a:rPr>
            <a:t>国民健康保険特別会計</a:t>
          </a:r>
          <a:r>
            <a:rPr kumimoji="1" lang="en-US" altLang="ja-JP" sz="1400">
              <a:latin typeface="ＭＳ ゴシック" pitchFamily="49" charset="-128"/>
              <a:ea typeface="ＭＳ ゴシック" pitchFamily="49" charset="-128"/>
            </a:rPr>
            <a:t>】</a:t>
          </a:r>
          <a:r>
            <a:rPr kumimoji="1" lang="ja-JP" altLang="en-US" sz="1400">
              <a:latin typeface="ＭＳ ゴシック" pitchFamily="49" charset="-128"/>
              <a:ea typeface="ＭＳ ゴシック" pitchFamily="49" charset="-128"/>
            </a:rPr>
            <a:t>令和元年度は県支出金が見込より少なかったことにより赤字決算となった。近年、財政調整基金の取崩しにより財源調整が行われているため、税率の見直し等の将来を見据えた対応が必要である。</a:t>
          </a:r>
          <a:endParaRPr kumimoji="1" lang="en-US" altLang="ja-JP" sz="1400">
            <a:latin typeface="ＭＳ ゴシック" pitchFamily="49" charset="-128"/>
            <a:ea typeface="ＭＳ ゴシック" pitchFamily="49" charset="-128"/>
          </a:endParaRPr>
        </a:p>
        <a:p>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workbookViewId="0"/>
  </sheetViews>
  <sheetFormatPr defaultColWidth="0" defaultRowHeight="10.8" zeroHeight="1" x14ac:dyDescent="0.2"/>
  <cols>
    <col min="1" max="11" width="2.109375" style="177" customWidth="1"/>
    <col min="12" max="12" width="2.21875" style="177" customWidth="1"/>
    <col min="13" max="17" width="2.33203125" style="177" customWidth="1"/>
    <col min="18" max="119" width="2.109375" style="177" customWidth="1"/>
    <col min="120" max="16384" width="0" style="177" hidden="1"/>
  </cols>
  <sheetData>
    <row r="1" spans="1:119" ht="33" customHeight="1" x14ac:dyDescent="0.2">
      <c r="B1" s="377" t="s">
        <v>79</v>
      </c>
      <c r="C1" s="377"/>
      <c r="D1" s="377"/>
      <c r="E1" s="377"/>
      <c r="F1" s="377"/>
      <c r="G1" s="377"/>
      <c r="H1" s="377"/>
      <c r="I1" s="377"/>
      <c r="J1" s="377"/>
      <c r="K1" s="377"/>
      <c r="L1" s="377"/>
      <c r="M1" s="377"/>
      <c r="N1" s="377"/>
      <c r="O1" s="377"/>
      <c r="P1" s="377"/>
      <c r="Q1" s="377"/>
      <c r="R1" s="377"/>
      <c r="S1" s="377"/>
      <c r="T1" s="377"/>
      <c r="U1" s="377"/>
      <c r="V1" s="377"/>
      <c r="W1" s="377"/>
      <c r="X1" s="377"/>
      <c r="Y1" s="377"/>
      <c r="Z1" s="377"/>
      <c r="AA1" s="377"/>
      <c r="AB1" s="377"/>
      <c r="AC1" s="377"/>
      <c r="AD1" s="377"/>
      <c r="AE1" s="377"/>
      <c r="AF1" s="377"/>
      <c r="AG1" s="377"/>
      <c r="AH1" s="377"/>
      <c r="AI1" s="377"/>
      <c r="AJ1" s="377"/>
      <c r="AK1" s="377"/>
      <c r="AL1" s="377"/>
      <c r="AM1" s="377"/>
      <c r="AN1" s="377"/>
      <c r="AO1" s="377"/>
      <c r="AP1" s="377"/>
      <c r="AQ1" s="377"/>
      <c r="AR1" s="377"/>
      <c r="AS1" s="377"/>
      <c r="AT1" s="377"/>
      <c r="AU1" s="377"/>
      <c r="AV1" s="377"/>
      <c r="AW1" s="377"/>
      <c r="AX1" s="377"/>
      <c r="AY1" s="377"/>
      <c r="AZ1" s="377"/>
      <c r="BA1" s="377"/>
      <c r="BB1" s="377"/>
      <c r="BC1" s="377"/>
      <c r="BD1" s="377"/>
      <c r="BE1" s="377"/>
      <c r="BF1" s="377"/>
      <c r="BG1" s="377"/>
      <c r="BH1" s="377"/>
      <c r="BI1" s="377"/>
      <c r="BJ1" s="377"/>
      <c r="BK1" s="377"/>
      <c r="BL1" s="377"/>
      <c r="BM1" s="377"/>
      <c r="BN1" s="377"/>
      <c r="BO1" s="377"/>
      <c r="BP1" s="377"/>
      <c r="BQ1" s="377"/>
      <c r="BR1" s="377"/>
      <c r="BS1" s="377"/>
      <c r="BT1" s="377"/>
      <c r="BU1" s="377"/>
      <c r="BV1" s="377"/>
      <c r="BW1" s="377"/>
      <c r="BX1" s="377"/>
      <c r="BY1" s="377"/>
      <c r="BZ1" s="377"/>
      <c r="CA1" s="377"/>
      <c r="CB1" s="377"/>
      <c r="CC1" s="377"/>
      <c r="CD1" s="377"/>
      <c r="CE1" s="377"/>
      <c r="CF1" s="377"/>
      <c r="CG1" s="377"/>
      <c r="CH1" s="377"/>
      <c r="CI1" s="377"/>
      <c r="CJ1" s="377"/>
      <c r="CK1" s="377"/>
      <c r="CL1" s="377"/>
      <c r="CM1" s="377"/>
      <c r="CN1" s="377"/>
      <c r="CO1" s="377"/>
      <c r="CP1" s="377"/>
      <c r="CQ1" s="377"/>
      <c r="CR1" s="377"/>
      <c r="CS1" s="377"/>
      <c r="CT1" s="377"/>
      <c r="CU1" s="377"/>
      <c r="CV1" s="377"/>
      <c r="CW1" s="377"/>
      <c r="CX1" s="377"/>
      <c r="CY1" s="377"/>
      <c r="CZ1" s="377"/>
      <c r="DA1" s="377"/>
      <c r="DB1" s="377"/>
      <c r="DC1" s="377"/>
      <c r="DD1" s="377"/>
      <c r="DE1" s="377"/>
      <c r="DF1" s="377"/>
      <c r="DG1" s="377"/>
      <c r="DH1" s="377"/>
      <c r="DI1" s="377"/>
      <c r="DJ1" s="178"/>
      <c r="DK1" s="178"/>
      <c r="DL1" s="178"/>
      <c r="DM1" s="178"/>
      <c r="DN1" s="178"/>
      <c r="DO1" s="178"/>
    </row>
    <row r="2" spans="1:119" ht="24" thickBot="1" x14ac:dyDescent="0.25">
      <c r="B2" s="179" t="s">
        <v>80</v>
      </c>
      <c r="C2" s="179"/>
      <c r="D2" s="180"/>
    </row>
    <row r="3" spans="1:119" ht="18.75" customHeight="1" thickBot="1" x14ac:dyDescent="0.25">
      <c r="A3" s="178"/>
      <c r="B3" s="378" t="s">
        <v>81</v>
      </c>
      <c r="C3" s="379"/>
      <c r="D3" s="379"/>
      <c r="E3" s="380"/>
      <c r="F3" s="380"/>
      <c r="G3" s="380"/>
      <c r="H3" s="380"/>
      <c r="I3" s="380"/>
      <c r="J3" s="380"/>
      <c r="K3" s="380"/>
      <c r="L3" s="380" t="s">
        <v>82</v>
      </c>
      <c r="M3" s="380"/>
      <c r="N3" s="380"/>
      <c r="O3" s="380"/>
      <c r="P3" s="380"/>
      <c r="Q3" s="380"/>
      <c r="R3" s="387"/>
      <c r="S3" s="387"/>
      <c r="T3" s="387"/>
      <c r="U3" s="387"/>
      <c r="V3" s="388"/>
      <c r="W3" s="362" t="s">
        <v>83</v>
      </c>
      <c r="X3" s="363"/>
      <c r="Y3" s="363"/>
      <c r="Z3" s="363"/>
      <c r="AA3" s="363"/>
      <c r="AB3" s="379"/>
      <c r="AC3" s="387" t="s">
        <v>84</v>
      </c>
      <c r="AD3" s="363"/>
      <c r="AE3" s="363"/>
      <c r="AF3" s="363"/>
      <c r="AG3" s="363"/>
      <c r="AH3" s="363"/>
      <c r="AI3" s="363"/>
      <c r="AJ3" s="363"/>
      <c r="AK3" s="363"/>
      <c r="AL3" s="364"/>
      <c r="AM3" s="362" t="s">
        <v>85</v>
      </c>
      <c r="AN3" s="363"/>
      <c r="AO3" s="363"/>
      <c r="AP3" s="363"/>
      <c r="AQ3" s="363"/>
      <c r="AR3" s="363"/>
      <c r="AS3" s="363"/>
      <c r="AT3" s="363"/>
      <c r="AU3" s="363"/>
      <c r="AV3" s="363"/>
      <c r="AW3" s="363"/>
      <c r="AX3" s="364"/>
      <c r="AY3" s="399" t="s">
        <v>1</v>
      </c>
      <c r="AZ3" s="400"/>
      <c r="BA3" s="400"/>
      <c r="BB3" s="400"/>
      <c r="BC3" s="400"/>
      <c r="BD3" s="400"/>
      <c r="BE3" s="400"/>
      <c r="BF3" s="400"/>
      <c r="BG3" s="400"/>
      <c r="BH3" s="400"/>
      <c r="BI3" s="400"/>
      <c r="BJ3" s="400"/>
      <c r="BK3" s="400"/>
      <c r="BL3" s="400"/>
      <c r="BM3" s="401"/>
      <c r="BN3" s="362" t="s">
        <v>86</v>
      </c>
      <c r="BO3" s="363"/>
      <c r="BP3" s="363"/>
      <c r="BQ3" s="363"/>
      <c r="BR3" s="363"/>
      <c r="BS3" s="363"/>
      <c r="BT3" s="363"/>
      <c r="BU3" s="364"/>
      <c r="BV3" s="362" t="s">
        <v>87</v>
      </c>
      <c r="BW3" s="363"/>
      <c r="BX3" s="363"/>
      <c r="BY3" s="363"/>
      <c r="BZ3" s="363"/>
      <c r="CA3" s="363"/>
      <c r="CB3" s="363"/>
      <c r="CC3" s="364"/>
      <c r="CD3" s="399" t="s">
        <v>1</v>
      </c>
      <c r="CE3" s="400"/>
      <c r="CF3" s="400"/>
      <c r="CG3" s="400"/>
      <c r="CH3" s="400"/>
      <c r="CI3" s="400"/>
      <c r="CJ3" s="400"/>
      <c r="CK3" s="400"/>
      <c r="CL3" s="400"/>
      <c r="CM3" s="400"/>
      <c r="CN3" s="400"/>
      <c r="CO3" s="400"/>
      <c r="CP3" s="400"/>
      <c r="CQ3" s="400"/>
      <c r="CR3" s="400"/>
      <c r="CS3" s="401"/>
      <c r="CT3" s="362" t="s">
        <v>88</v>
      </c>
      <c r="CU3" s="363"/>
      <c r="CV3" s="363"/>
      <c r="CW3" s="363"/>
      <c r="CX3" s="363"/>
      <c r="CY3" s="363"/>
      <c r="CZ3" s="363"/>
      <c r="DA3" s="364"/>
      <c r="DB3" s="362" t="s">
        <v>89</v>
      </c>
      <c r="DC3" s="363"/>
      <c r="DD3" s="363"/>
      <c r="DE3" s="363"/>
      <c r="DF3" s="363"/>
      <c r="DG3" s="363"/>
      <c r="DH3" s="363"/>
      <c r="DI3" s="364"/>
    </row>
    <row r="4" spans="1:119" ht="18.75" customHeight="1" x14ac:dyDescent="0.2">
      <c r="A4" s="178"/>
      <c r="B4" s="381"/>
      <c r="C4" s="382"/>
      <c r="D4" s="382"/>
      <c r="E4" s="383"/>
      <c r="F4" s="383"/>
      <c r="G4" s="383"/>
      <c r="H4" s="383"/>
      <c r="I4" s="383"/>
      <c r="J4" s="383"/>
      <c r="K4" s="383"/>
      <c r="L4" s="383"/>
      <c r="M4" s="383"/>
      <c r="N4" s="383"/>
      <c r="O4" s="383"/>
      <c r="P4" s="383"/>
      <c r="Q4" s="383"/>
      <c r="R4" s="389"/>
      <c r="S4" s="389"/>
      <c r="T4" s="389"/>
      <c r="U4" s="389"/>
      <c r="V4" s="390"/>
      <c r="W4" s="393"/>
      <c r="X4" s="394"/>
      <c r="Y4" s="394"/>
      <c r="Z4" s="394"/>
      <c r="AA4" s="394"/>
      <c r="AB4" s="382"/>
      <c r="AC4" s="389"/>
      <c r="AD4" s="394"/>
      <c r="AE4" s="394"/>
      <c r="AF4" s="394"/>
      <c r="AG4" s="394"/>
      <c r="AH4" s="394"/>
      <c r="AI4" s="394"/>
      <c r="AJ4" s="394"/>
      <c r="AK4" s="394"/>
      <c r="AL4" s="397"/>
      <c r="AM4" s="395"/>
      <c r="AN4" s="396"/>
      <c r="AO4" s="396"/>
      <c r="AP4" s="396"/>
      <c r="AQ4" s="396"/>
      <c r="AR4" s="396"/>
      <c r="AS4" s="396"/>
      <c r="AT4" s="396"/>
      <c r="AU4" s="396"/>
      <c r="AV4" s="396"/>
      <c r="AW4" s="396"/>
      <c r="AX4" s="398"/>
      <c r="AY4" s="365" t="s">
        <v>90</v>
      </c>
      <c r="AZ4" s="366"/>
      <c r="BA4" s="366"/>
      <c r="BB4" s="366"/>
      <c r="BC4" s="366"/>
      <c r="BD4" s="366"/>
      <c r="BE4" s="366"/>
      <c r="BF4" s="366"/>
      <c r="BG4" s="366"/>
      <c r="BH4" s="366"/>
      <c r="BI4" s="366"/>
      <c r="BJ4" s="366"/>
      <c r="BK4" s="366"/>
      <c r="BL4" s="366"/>
      <c r="BM4" s="367"/>
      <c r="BN4" s="368">
        <v>37608565</v>
      </c>
      <c r="BO4" s="369"/>
      <c r="BP4" s="369"/>
      <c r="BQ4" s="369"/>
      <c r="BR4" s="369"/>
      <c r="BS4" s="369"/>
      <c r="BT4" s="369"/>
      <c r="BU4" s="370"/>
      <c r="BV4" s="368">
        <v>46226595</v>
      </c>
      <c r="BW4" s="369"/>
      <c r="BX4" s="369"/>
      <c r="BY4" s="369"/>
      <c r="BZ4" s="369"/>
      <c r="CA4" s="369"/>
      <c r="CB4" s="369"/>
      <c r="CC4" s="370"/>
      <c r="CD4" s="371" t="s">
        <v>91</v>
      </c>
      <c r="CE4" s="372"/>
      <c r="CF4" s="372"/>
      <c r="CG4" s="372"/>
      <c r="CH4" s="372"/>
      <c r="CI4" s="372"/>
      <c r="CJ4" s="372"/>
      <c r="CK4" s="372"/>
      <c r="CL4" s="372"/>
      <c r="CM4" s="372"/>
      <c r="CN4" s="372"/>
      <c r="CO4" s="372"/>
      <c r="CP4" s="372"/>
      <c r="CQ4" s="372"/>
      <c r="CR4" s="372"/>
      <c r="CS4" s="373"/>
      <c r="CT4" s="374">
        <v>4.8</v>
      </c>
      <c r="CU4" s="375"/>
      <c r="CV4" s="375"/>
      <c r="CW4" s="375"/>
      <c r="CX4" s="375"/>
      <c r="CY4" s="375"/>
      <c r="CZ4" s="375"/>
      <c r="DA4" s="376"/>
      <c r="DB4" s="374">
        <v>4.9000000000000004</v>
      </c>
      <c r="DC4" s="375"/>
      <c r="DD4" s="375"/>
      <c r="DE4" s="375"/>
      <c r="DF4" s="375"/>
      <c r="DG4" s="375"/>
      <c r="DH4" s="375"/>
      <c r="DI4" s="376"/>
    </row>
    <row r="5" spans="1:119" ht="18.75" customHeight="1" x14ac:dyDescent="0.2">
      <c r="A5" s="178"/>
      <c r="B5" s="384"/>
      <c r="C5" s="385"/>
      <c r="D5" s="385"/>
      <c r="E5" s="386"/>
      <c r="F5" s="386"/>
      <c r="G5" s="386"/>
      <c r="H5" s="386"/>
      <c r="I5" s="386"/>
      <c r="J5" s="386"/>
      <c r="K5" s="386"/>
      <c r="L5" s="386"/>
      <c r="M5" s="386"/>
      <c r="N5" s="386"/>
      <c r="O5" s="386"/>
      <c r="P5" s="386"/>
      <c r="Q5" s="386"/>
      <c r="R5" s="391"/>
      <c r="S5" s="391"/>
      <c r="T5" s="391"/>
      <c r="U5" s="391"/>
      <c r="V5" s="392"/>
      <c r="W5" s="395"/>
      <c r="X5" s="396"/>
      <c r="Y5" s="396"/>
      <c r="Z5" s="396"/>
      <c r="AA5" s="396"/>
      <c r="AB5" s="385"/>
      <c r="AC5" s="391"/>
      <c r="AD5" s="396"/>
      <c r="AE5" s="396"/>
      <c r="AF5" s="396"/>
      <c r="AG5" s="396"/>
      <c r="AH5" s="396"/>
      <c r="AI5" s="396"/>
      <c r="AJ5" s="396"/>
      <c r="AK5" s="396"/>
      <c r="AL5" s="398"/>
      <c r="AM5" s="434" t="s">
        <v>92</v>
      </c>
      <c r="AN5" s="435"/>
      <c r="AO5" s="435"/>
      <c r="AP5" s="435"/>
      <c r="AQ5" s="435"/>
      <c r="AR5" s="435"/>
      <c r="AS5" s="435"/>
      <c r="AT5" s="436"/>
      <c r="AU5" s="437" t="s">
        <v>93</v>
      </c>
      <c r="AV5" s="438"/>
      <c r="AW5" s="438"/>
      <c r="AX5" s="438"/>
      <c r="AY5" s="439" t="s">
        <v>94</v>
      </c>
      <c r="AZ5" s="440"/>
      <c r="BA5" s="440"/>
      <c r="BB5" s="440"/>
      <c r="BC5" s="440"/>
      <c r="BD5" s="440"/>
      <c r="BE5" s="440"/>
      <c r="BF5" s="440"/>
      <c r="BG5" s="440"/>
      <c r="BH5" s="440"/>
      <c r="BI5" s="440"/>
      <c r="BJ5" s="440"/>
      <c r="BK5" s="440"/>
      <c r="BL5" s="440"/>
      <c r="BM5" s="441"/>
      <c r="BN5" s="405">
        <v>36440534</v>
      </c>
      <c r="BO5" s="406"/>
      <c r="BP5" s="406"/>
      <c r="BQ5" s="406"/>
      <c r="BR5" s="406"/>
      <c r="BS5" s="406"/>
      <c r="BT5" s="406"/>
      <c r="BU5" s="407"/>
      <c r="BV5" s="405">
        <v>44976949</v>
      </c>
      <c r="BW5" s="406"/>
      <c r="BX5" s="406"/>
      <c r="BY5" s="406"/>
      <c r="BZ5" s="406"/>
      <c r="CA5" s="406"/>
      <c r="CB5" s="406"/>
      <c r="CC5" s="407"/>
      <c r="CD5" s="408" t="s">
        <v>95</v>
      </c>
      <c r="CE5" s="409"/>
      <c r="CF5" s="409"/>
      <c r="CG5" s="409"/>
      <c r="CH5" s="409"/>
      <c r="CI5" s="409"/>
      <c r="CJ5" s="409"/>
      <c r="CK5" s="409"/>
      <c r="CL5" s="409"/>
      <c r="CM5" s="409"/>
      <c r="CN5" s="409"/>
      <c r="CO5" s="409"/>
      <c r="CP5" s="409"/>
      <c r="CQ5" s="409"/>
      <c r="CR5" s="409"/>
      <c r="CS5" s="410"/>
      <c r="CT5" s="402">
        <v>89.8</v>
      </c>
      <c r="CU5" s="403"/>
      <c r="CV5" s="403"/>
      <c r="CW5" s="403"/>
      <c r="CX5" s="403"/>
      <c r="CY5" s="403"/>
      <c r="CZ5" s="403"/>
      <c r="DA5" s="404"/>
      <c r="DB5" s="402">
        <v>93.9</v>
      </c>
      <c r="DC5" s="403"/>
      <c r="DD5" s="403"/>
      <c r="DE5" s="403"/>
      <c r="DF5" s="403"/>
      <c r="DG5" s="403"/>
      <c r="DH5" s="403"/>
      <c r="DI5" s="404"/>
    </row>
    <row r="6" spans="1:119" ht="18.75" customHeight="1" x14ac:dyDescent="0.2">
      <c r="A6" s="178"/>
      <c r="B6" s="411" t="s">
        <v>96</v>
      </c>
      <c r="C6" s="412"/>
      <c r="D6" s="412"/>
      <c r="E6" s="413"/>
      <c r="F6" s="413"/>
      <c r="G6" s="413"/>
      <c r="H6" s="413"/>
      <c r="I6" s="413"/>
      <c r="J6" s="413"/>
      <c r="K6" s="413"/>
      <c r="L6" s="413" t="s">
        <v>97</v>
      </c>
      <c r="M6" s="413"/>
      <c r="N6" s="413"/>
      <c r="O6" s="413"/>
      <c r="P6" s="413"/>
      <c r="Q6" s="413"/>
      <c r="R6" s="417"/>
      <c r="S6" s="417"/>
      <c r="T6" s="417"/>
      <c r="U6" s="417"/>
      <c r="V6" s="418"/>
      <c r="W6" s="421" t="s">
        <v>98</v>
      </c>
      <c r="X6" s="422"/>
      <c r="Y6" s="422"/>
      <c r="Z6" s="422"/>
      <c r="AA6" s="422"/>
      <c r="AB6" s="412"/>
      <c r="AC6" s="425" t="s">
        <v>99</v>
      </c>
      <c r="AD6" s="426"/>
      <c r="AE6" s="426"/>
      <c r="AF6" s="426"/>
      <c r="AG6" s="426"/>
      <c r="AH6" s="426"/>
      <c r="AI6" s="426"/>
      <c r="AJ6" s="426"/>
      <c r="AK6" s="426"/>
      <c r="AL6" s="427"/>
      <c r="AM6" s="434" t="s">
        <v>100</v>
      </c>
      <c r="AN6" s="435"/>
      <c r="AO6" s="435"/>
      <c r="AP6" s="435"/>
      <c r="AQ6" s="435"/>
      <c r="AR6" s="435"/>
      <c r="AS6" s="435"/>
      <c r="AT6" s="436"/>
      <c r="AU6" s="437" t="s">
        <v>93</v>
      </c>
      <c r="AV6" s="438"/>
      <c r="AW6" s="438"/>
      <c r="AX6" s="438"/>
      <c r="AY6" s="439" t="s">
        <v>101</v>
      </c>
      <c r="AZ6" s="440"/>
      <c r="BA6" s="440"/>
      <c r="BB6" s="440"/>
      <c r="BC6" s="440"/>
      <c r="BD6" s="440"/>
      <c r="BE6" s="440"/>
      <c r="BF6" s="440"/>
      <c r="BG6" s="440"/>
      <c r="BH6" s="440"/>
      <c r="BI6" s="440"/>
      <c r="BJ6" s="440"/>
      <c r="BK6" s="440"/>
      <c r="BL6" s="440"/>
      <c r="BM6" s="441"/>
      <c r="BN6" s="405">
        <v>1168031</v>
      </c>
      <c r="BO6" s="406"/>
      <c r="BP6" s="406"/>
      <c r="BQ6" s="406"/>
      <c r="BR6" s="406"/>
      <c r="BS6" s="406"/>
      <c r="BT6" s="406"/>
      <c r="BU6" s="407"/>
      <c r="BV6" s="405">
        <v>1249646</v>
      </c>
      <c r="BW6" s="406"/>
      <c r="BX6" s="406"/>
      <c r="BY6" s="406"/>
      <c r="BZ6" s="406"/>
      <c r="CA6" s="406"/>
      <c r="CB6" s="406"/>
      <c r="CC6" s="407"/>
      <c r="CD6" s="408" t="s">
        <v>102</v>
      </c>
      <c r="CE6" s="409"/>
      <c r="CF6" s="409"/>
      <c r="CG6" s="409"/>
      <c r="CH6" s="409"/>
      <c r="CI6" s="409"/>
      <c r="CJ6" s="409"/>
      <c r="CK6" s="409"/>
      <c r="CL6" s="409"/>
      <c r="CM6" s="409"/>
      <c r="CN6" s="409"/>
      <c r="CO6" s="409"/>
      <c r="CP6" s="409"/>
      <c r="CQ6" s="409"/>
      <c r="CR6" s="409"/>
      <c r="CS6" s="410"/>
      <c r="CT6" s="442">
        <v>92.8</v>
      </c>
      <c r="CU6" s="443"/>
      <c r="CV6" s="443"/>
      <c r="CW6" s="443"/>
      <c r="CX6" s="443"/>
      <c r="CY6" s="443"/>
      <c r="CZ6" s="443"/>
      <c r="DA6" s="444"/>
      <c r="DB6" s="442">
        <v>97.5</v>
      </c>
      <c r="DC6" s="443"/>
      <c r="DD6" s="443"/>
      <c r="DE6" s="443"/>
      <c r="DF6" s="443"/>
      <c r="DG6" s="443"/>
      <c r="DH6" s="443"/>
      <c r="DI6" s="444"/>
    </row>
    <row r="7" spans="1:119" ht="18.75" customHeight="1" x14ac:dyDescent="0.2">
      <c r="A7" s="178"/>
      <c r="B7" s="381"/>
      <c r="C7" s="382"/>
      <c r="D7" s="382"/>
      <c r="E7" s="383"/>
      <c r="F7" s="383"/>
      <c r="G7" s="383"/>
      <c r="H7" s="383"/>
      <c r="I7" s="383"/>
      <c r="J7" s="383"/>
      <c r="K7" s="383"/>
      <c r="L7" s="383"/>
      <c r="M7" s="383"/>
      <c r="N7" s="383"/>
      <c r="O7" s="383"/>
      <c r="P7" s="383"/>
      <c r="Q7" s="383"/>
      <c r="R7" s="389"/>
      <c r="S7" s="389"/>
      <c r="T7" s="389"/>
      <c r="U7" s="389"/>
      <c r="V7" s="390"/>
      <c r="W7" s="393"/>
      <c r="X7" s="394"/>
      <c r="Y7" s="394"/>
      <c r="Z7" s="394"/>
      <c r="AA7" s="394"/>
      <c r="AB7" s="382"/>
      <c r="AC7" s="428"/>
      <c r="AD7" s="429"/>
      <c r="AE7" s="429"/>
      <c r="AF7" s="429"/>
      <c r="AG7" s="429"/>
      <c r="AH7" s="429"/>
      <c r="AI7" s="429"/>
      <c r="AJ7" s="429"/>
      <c r="AK7" s="429"/>
      <c r="AL7" s="430"/>
      <c r="AM7" s="434" t="s">
        <v>103</v>
      </c>
      <c r="AN7" s="435"/>
      <c r="AO7" s="435"/>
      <c r="AP7" s="435"/>
      <c r="AQ7" s="435"/>
      <c r="AR7" s="435"/>
      <c r="AS7" s="435"/>
      <c r="AT7" s="436"/>
      <c r="AU7" s="437" t="s">
        <v>104</v>
      </c>
      <c r="AV7" s="438"/>
      <c r="AW7" s="438"/>
      <c r="AX7" s="438"/>
      <c r="AY7" s="439" t="s">
        <v>105</v>
      </c>
      <c r="AZ7" s="440"/>
      <c r="BA7" s="440"/>
      <c r="BB7" s="440"/>
      <c r="BC7" s="440"/>
      <c r="BD7" s="440"/>
      <c r="BE7" s="440"/>
      <c r="BF7" s="440"/>
      <c r="BG7" s="440"/>
      <c r="BH7" s="440"/>
      <c r="BI7" s="440"/>
      <c r="BJ7" s="440"/>
      <c r="BK7" s="440"/>
      <c r="BL7" s="440"/>
      <c r="BM7" s="441"/>
      <c r="BN7" s="405">
        <v>289988</v>
      </c>
      <c r="BO7" s="406"/>
      <c r="BP7" s="406"/>
      <c r="BQ7" s="406"/>
      <c r="BR7" s="406"/>
      <c r="BS7" s="406"/>
      <c r="BT7" s="406"/>
      <c r="BU7" s="407"/>
      <c r="BV7" s="405">
        <v>389412</v>
      </c>
      <c r="BW7" s="406"/>
      <c r="BX7" s="406"/>
      <c r="BY7" s="406"/>
      <c r="BZ7" s="406"/>
      <c r="CA7" s="406"/>
      <c r="CB7" s="406"/>
      <c r="CC7" s="407"/>
      <c r="CD7" s="408" t="s">
        <v>106</v>
      </c>
      <c r="CE7" s="409"/>
      <c r="CF7" s="409"/>
      <c r="CG7" s="409"/>
      <c r="CH7" s="409"/>
      <c r="CI7" s="409"/>
      <c r="CJ7" s="409"/>
      <c r="CK7" s="409"/>
      <c r="CL7" s="409"/>
      <c r="CM7" s="409"/>
      <c r="CN7" s="409"/>
      <c r="CO7" s="409"/>
      <c r="CP7" s="409"/>
      <c r="CQ7" s="409"/>
      <c r="CR7" s="409"/>
      <c r="CS7" s="410"/>
      <c r="CT7" s="405">
        <v>18333181</v>
      </c>
      <c r="CU7" s="406"/>
      <c r="CV7" s="406"/>
      <c r="CW7" s="406"/>
      <c r="CX7" s="406"/>
      <c r="CY7" s="406"/>
      <c r="CZ7" s="406"/>
      <c r="DA7" s="407"/>
      <c r="DB7" s="405">
        <v>17659438</v>
      </c>
      <c r="DC7" s="406"/>
      <c r="DD7" s="406"/>
      <c r="DE7" s="406"/>
      <c r="DF7" s="406"/>
      <c r="DG7" s="406"/>
      <c r="DH7" s="406"/>
      <c r="DI7" s="407"/>
    </row>
    <row r="8" spans="1:119" ht="18.75" customHeight="1" thickBot="1" x14ac:dyDescent="0.25">
      <c r="A8" s="178"/>
      <c r="B8" s="414"/>
      <c r="C8" s="415"/>
      <c r="D8" s="415"/>
      <c r="E8" s="416"/>
      <c r="F8" s="416"/>
      <c r="G8" s="416"/>
      <c r="H8" s="416"/>
      <c r="I8" s="416"/>
      <c r="J8" s="416"/>
      <c r="K8" s="416"/>
      <c r="L8" s="416"/>
      <c r="M8" s="416"/>
      <c r="N8" s="416"/>
      <c r="O8" s="416"/>
      <c r="P8" s="416"/>
      <c r="Q8" s="416"/>
      <c r="R8" s="419"/>
      <c r="S8" s="419"/>
      <c r="T8" s="419"/>
      <c r="U8" s="419"/>
      <c r="V8" s="420"/>
      <c r="W8" s="423"/>
      <c r="X8" s="424"/>
      <c r="Y8" s="424"/>
      <c r="Z8" s="424"/>
      <c r="AA8" s="424"/>
      <c r="AB8" s="415"/>
      <c r="AC8" s="431"/>
      <c r="AD8" s="432"/>
      <c r="AE8" s="432"/>
      <c r="AF8" s="432"/>
      <c r="AG8" s="432"/>
      <c r="AH8" s="432"/>
      <c r="AI8" s="432"/>
      <c r="AJ8" s="432"/>
      <c r="AK8" s="432"/>
      <c r="AL8" s="433"/>
      <c r="AM8" s="434" t="s">
        <v>107</v>
      </c>
      <c r="AN8" s="435"/>
      <c r="AO8" s="435"/>
      <c r="AP8" s="435"/>
      <c r="AQ8" s="435"/>
      <c r="AR8" s="435"/>
      <c r="AS8" s="435"/>
      <c r="AT8" s="436"/>
      <c r="AU8" s="437" t="s">
        <v>108</v>
      </c>
      <c r="AV8" s="438"/>
      <c r="AW8" s="438"/>
      <c r="AX8" s="438"/>
      <c r="AY8" s="439" t="s">
        <v>109</v>
      </c>
      <c r="AZ8" s="440"/>
      <c r="BA8" s="440"/>
      <c r="BB8" s="440"/>
      <c r="BC8" s="440"/>
      <c r="BD8" s="440"/>
      <c r="BE8" s="440"/>
      <c r="BF8" s="440"/>
      <c r="BG8" s="440"/>
      <c r="BH8" s="440"/>
      <c r="BI8" s="440"/>
      <c r="BJ8" s="440"/>
      <c r="BK8" s="440"/>
      <c r="BL8" s="440"/>
      <c r="BM8" s="441"/>
      <c r="BN8" s="405">
        <v>878043</v>
      </c>
      <c r="BO8" s="406"/>
      <c r="BP8" s="406"/>
      <c r="BQ8" s="406"/>
      <c r="BR8" s="406"/>
      <c r="BS8" s="406"/>
      <c r="BT8" s="406"/>
      <c r="BU8" s="407"/>
      <c r="BV8" s="405">
        <v>860234</v>
      </c>
      <c r="BW8" s="406"/>
      <c r="BX8" s="406"/>
      <c r="BY8" s="406"/>
      <c r="BZ8" s="406"/>
      <c r="CA8" s="406"/>
      <c r="CB8" s="406"/>
      <c r="CC8" s="407"/>
      <c r="CD8" s="408" t="s">
        <v>110</v>
      </c>
      <c r="CE8" s="409"/>
      <c r="CF8" s="409"/>
      <c r="CG8" s="409"/>
      <c r="CH8" s="409"/>
      <c r="CI8" s="409"/>
      <c r="CJ8" s="409"/>
      <c r="CK8" s="409"/>
      <c r="CL8" s="409"/>
      <c r="CM8" s="409"/>
      <c r="CN8" s="409"/>
      <c r="CO8" s="409"/>
      <c r="CP8" s="409"/>
      <c r="CQ8" s="409"/>
      <c r="CR8" s="409"/>
      <c r="CS8" s="410"/>
      <c r="CT8" s="445">
        <v>0.41</v>
      </c>
      <c r="CU8" s="446"/>
      <c r="CV8" s="446"/>
      <c r="CW8" s="446"/>
      <c r="CX8" s="446"/>
      <c r="CY8" s="446"/>
      <c r="CZ8" s="446"/>
      <c r="DA8" s="447"/>
      <c r="DB8" s="445">
        <v>0.41</v>
      </c>
      <c r="DC8" s="446"/>
      <c r="DD8" s="446"/>
      <c r="DE8" s="446"/>
      <c r="DF8" s="446"/>
      <c r="DG8" s="446"/>
      <c r="DH8" s="446"/>
      <c r="DI8" s="447"/>
    </row>
    <row r="9" spans="1:119" ht="18.75" customHeight="1" thickBot="1" x14ac:dyDescent="0.25">
      <c r="A9" s="178"/>
      <c r="B9" s="399" t="s">
        <v>111</v>
      </c>
      <c r="C9" s="400"/>
      <c r="D9" s="400"/>
      <c r="E9" s="400"/>
      <c r="F9" s="400"/>
      <c r="G9" s="400"/>
      <c r="H9" s="400"/>
      <c r="I9" s="400"/>
      <c r="J9" s="400"/>
      <c r="K9" s="448"/>
      <c r="L9" s="449" t="s">
        <v>112</v>
      </c>
      <c r="M9" s="450"/>
      <c r="N9" s="450"/>
      <c r="O9" s="450"/>
      <c r="P9" s="450"/>
      <c r="Q9" s="451"/>
      <c r="R9" s="452">
        <v>57032</v>
      </c>
      <c r="S9" s="453"/>
      <c r="T9" s="453"/>
      <c r="U9" s="453"/>
      <c r="V9" s="454"/>
      <c r="W9" s="362" t="s">
        <v>113</v>
      </c>
      <c r="X9" s="363"/>
      <c r="Y9" s="363"/>
      <c r="Z9" s="363"/>
      <c r="AA9" s="363"/>
      <c r="AB9" s="363"/>
      <c r="AC9" s="363"/>
      <c r="AD9" s="363"/>
      <c r="AE9" s="363"/>
      <c r="AF9" s="363"/>
      <c r="AG9" s="363"/>
      <c r="AH9" s="363"/>
      <c r="AI9" s="363"/>
      <c r="AJ9" s="363"/>
      <c r="AK9" s="363"/>
      <c r="AL9" s="364"/>
      <c r="AM9" s="434" t="s">
        <v>114</v>
      </c>
      <c r="AN9" s="435"/>
      <c r="AO9" s="435"/>
      <c r="AP9" s="435"/>
      <c r="AQ9" s="435"/>
      <c r="AR9" s="435"/>
      <c r="AS9" s="435"/>
      <c r="AT9" s="436"/>
      <c r="AU9" s="437" t="s">
        <v>108</v>
      </c>
      <c r="AV9" s="438"/>
      <c r="AW9" s="438"/>
      <c r="AX9" s="438"/>
      <c r="AY9" s="439" t="s">
        <v>115</v>
      </c>
      <c r="AZ9" s="440"/>
      <c r="BA9" s="440"/>
      <c r="BB9" s="440"/>
      <c r="BC9" s="440"/>
      <c r="BD9" s="440"/>
      <c r="BE9" s="440"/>
      <c r="BF9" s="440"/>
      <c r="BG9" s="440"/>
      <c r="BH9" s="440"/>
      <c r="BI9" s="440"/>
      <c r="BJ9" s="440"/>
      <c r="BK9" s="440"/>
      <c r="BL9" s="440"/>
      <c r="BM9" s="441"/>
      <c r="BN9" s="405">
        <v>17809</v>
      </c>
      <c r="BO9" s="406"/>
      <c r="BP9" s="406"/>
      <c r="BQ9" s="406"/>
      <c r="BR9" s="406"/>
      <c r="BS9" s="406"/>
      <c r="BT9" s="406"/>
      <c r="BU9" s="407"/>
      <c r="BV9" s="405">
        <v>-77978</v>
      </c>
      <c r="BW9" s="406"/>
      <c r="BX9" s="406"/>
      <c r="BY9" s="406"/>
      <c r="BZ9" s="406"/>
      <c r="CA9" s="406"/>
      <c r="CB9" s="406"/>
      <c r="CC9" s="407"/>
      <c r="CD9" s="408" t="s">
        <v>116</v>
      </c>
      <c r="CE9" s="409"/>
      <c r="CF9" s="409"/>
      <c r="CG9" s="409"/>
      <c r="CH9" s="409"/>
      <c r="CI9" s="409"/>
      <c r="CJ9" s="409"/>
      <c r="CK9" s="409"/>
      <c r="CL9" s="409"/>
      <c r="CM9" s="409"/>
      <c r="CN9" s="409"/>
      <c r="CO9" s="409"/>
      <c r="CP9" s="409"/>
      <c r="CQ9" s="409"/>
      <c r="CR9" s="409"/>
      <c r="CS9" s="410"/>
      <c r="CT9" s="402">
        <v>19.899999999999999</v>
      </c>
      <c r="CU9" s="403"/>
      <c r="CV9" s="403"/>
      <c r="CW9" s="403"/>
      <c r="CX9" s="403"/>
      <c r="CY9" s="403"/>
      <c r="CZ9" s="403"/>
      <c r="DA9" s="404"/>
      <c r="DB9" s="402">
        <v>18.100000000000001</v>
      </c>
      <c r="DC9" s="403"/>
      <c r="DD9" s="403"/>
      <c r="DE9" s="403"/>
      <c r="DF9" s="403"/>
      <c r="DG9" s="403"/>
      <c r="DH9" s="403"/>
      <c r="DI9" s="404"/>
    </row>
    <row r="10" spans="1:119" ht="18.75" customHeight="1" thickBot="1" x14ac:dyDescent="0.25">
      <c r="A10" s="178"/>
      <c r="B10" s="399"/>
      <c r="C10" s="400"/>
      <c r="D10" s="400"/>
      <c r="E10" s="400"/>
      <c r="F10" s="400"/>
      <c r="G10" s="400"/>
      <c r="H10" s="400"/>
      <c r="I10" s="400"/>
      <c r="J10" s="400"/>
      <c r="K10" s="448"/>
      <c r="L10" s="455" t="s">
        <v>117</v>
      </c>
      <c r="M10" s="435"/>
      <c r="N10" s="435"/>
      <c r="O10" s="435"/>
      <c r="P10" s="435"/>
      <c r="Q10" s="436"/>
      <c r="R10" s="456">
        <v>59756</v>
      </c>
      <c r="S10" s="457"/>
      <c r="T10" s="457"/>
      <c r="U10" s="457"/>
      <c r="V10" s="458"/>
      <c r="W10" s="393"/>
      <c r="X10" s="394"/>
      <c r="Y10" s="394"/>
      <c r="Z10" s="394"/>
      <c r="AA10" s="394"/>
      <c r="AB10" s="394"/>
      <c r="AC10" s="394"/>
      <c r="AD10" s="394"/>
      <c r="AE10" s="394"/>
      <c r="AF10" s="394"/>
      <c r="AG10" s="394"/>
      <c r="AH10" s="394"/>
      <c r="AI10" s="394"/>
      <c r="AJ10" s="394"/>
      <c r="AK10" s="394"/>
      <c r="AL10" s="397"/>
      <c r="AM10" s="434" t="s">
        <v>118</v>
      </c>
      <c r="AN10" s="435"/>
      <c r="AO10" s="435"/>
      <c r="AP10" s="435"/>
      <c r="AQ10" s="435"/>
      <c r="AR10" s="435"/>
      <c r="AS10" s="435"/>
      <c r="AT10" s="436"/>
      <c r="AU10" s="437" t="s">
        <v>119</v>
      </c>
      <c r="AV10" s="438"/>
      <c r="AW10" s="438"/>
      <c r="AX10" s="438"/>
      <c r="AY10" s="439" t="s">
        <v>120</v>
      </c>
      <c r="AZ10" s="440"/>
      <c r="BA10" s="440"/>
      <c r="BB10" s="440"/>
      <c r="BC10" s="440"/>
      <c r="BD10" s="440"/>
      <c r="BE10" s="440"/>
      <c r="BF10" s="440"/>
      <c r="BG10" s="440"/>
      <c r="BH10" s="440"/>
      <c r="BI10" s="440"/>
      <c r="BJ10" s="440"/>
      <c r="BK10" s="440"/>
      <c r="BL10" s="440"/>
      <c r="BM10" s="441"/>
      <c r="BN10" s="405">
        <v>1941</v>
      </c>
      <c r="BO10" s="406"/>
      <c r="BP10" s="406"/>
      <c r="BQ10" s="406"/>
      <c r="BR10" s="406"/>
      <c r="BS10" s="406"/>
      <c r="BT10" s="406"/>
      <c r="BU10" s="407"/>
      <c r="BV10" s="405">
        <v>1653</v>
      </c>
      <c r="BW10" s="406"/>
      <c r="BX10" s="406"/>
      <c r="BY10" s="406"/>
      <c r="BZ10" s="406"/>
      <c r="CA10" s="406"/>
      <c r="CB10" s="406"/>
      <c r="CC10" s="407"/>
      <c r="CD10" s="181" t="s">
        <v>121</v>
      </c>
      <c r="CE10" s="182"/>
      <c r="CF10" s="182"/>
      <c r="CG10" s="182"/>
      <c r="CH10" s="182"/>
      <c r="CI10" s="182"/>
      <c r="CJ10" s="182"/>
      <c r="CK10" s="182"/>
      <c r="CL10" s="182"/>
      <c r="CM10" s="182"/>
      <c r="CN10" s="182"/>
      <c r="CO10" s="182"/>
      <c r="CP10" s="182"/>
      <c r="CQ10" s="182"/>
      <c r="CR10" s="182"/>
      <c r="CS10" s="183"/>
      <c r="CT10" s="184"/>
      <c r="CU10" s="185"/>
      <c r="CV10" s="185"/>
      <c r="CW10" s="185"/>
      <c r="CX10" s="185"/>
      <c r="CY10" s="185"/>
      <c r="CZ10" s="185"/>
      <c r="DA10" s="186"/>
      <c r="DB10" s="184"/>
      <c r="DC10" s="185"/>
      <c r="DD10" s="185"/>
      <c r="DE10" s="185"/>
      <c r="DF10" s="185"/>
      <c r="DG10" s="185"/>
      <c r="DH10" s="185"/>
      <c r="DI10" s="186"/>
    </row>
    <row r="11" spans="1:119" ht="18.75" customHeight="1" thickBot="1" x14ac:dyDescent="0.25">
      <c r="A11" s="178"/>
      <c r="B11" s="399"/>
      <c r="C11" s="400"/>
      <c r="D11" s="400"/>
      <c r="E11" s="400"/>
      <c r="F11" s="400"/>
      <c r="G11" s="400"/>
      <c r="H11" s="400"/>
      <c r="I11" s="400"/>
      <c r="J11" s="400"/>
      <c r="K11" s="448"/>
      <c r="L11" s="459" t="s">
        <v>122</v>
      </c>
      <c r="M11" s="460"/>
      <c r="N11" s="460"/>
      <c r="O11" s="460"/>
      <c r="P11" s="460"/>
      <c r="Q11" s="461"/>
      <c r="R11" s="462" t="s">
        <v>123</v>
      </c>
      <c r="S11" s="463"/>
      <c r="T11" s="463"/>
      <c r="U11" s="463"/>
      <c r="V11" s="464"/>
      <c r="W11" s="393"/>
      <c r="X11" s="394"/>
      <c r="Y11" s="394"/>
      <c r="Z11" s="394"/>
      <c r="AA11" s="394"/>
      <c r="AB11" s="394"/>
      <c r="AC11" s="394"/>
      <c r="AD11" s="394"/>
      <c r="AE11" s="394"/>
      <c r="AF11" s="394"/>
      <c r="AG11" s="394"/>
      <c r="AH11" s="394"/>
      <c r="AI11" s="394"/>
      <c r="AJ11" s="394"/>
      <c r="AK11" s="394"/>
      <c r="AL11" s="397"/>
      <c r="AM11" s="434" t="s">
        <v>124</v>
      </c>
      <c r="AN11" s="435"/>
      <c r="AO11" s="435"/>
      <c r="AP11" s="435"/>
      <c r="AQ11" s="435"/>
      <c r="AR11" s="435"/>
      <c r="AS11" s="435"/>
      <c r="AT11" s="436"/>
      <c r="AU11" s="437" t="s">
        <v>108</v>
      </c>
      <c r="AV11" s="438"/>
      <c r="AW11" s="438"/>
      <c r="AX11" s="438"/>
      <c r="AY11" s="439" t="s">
        <v>125</v>
      </c>
      <c r="AZ11" s="440"/>
      <c r="BA11" s="440"/>
      <c r="BB11" s="440"/>
      <c r="BC11" s="440"/>
      <c r="BD11" s="440"/>
      <c r="BE11" s="440"/>
      <c r="BF11" s="440"/>
      <c r="BG11" s="440"/>
      <c r="BH11" s="440"/>
      <c r="BI11" s="440"/>
      <c r="BJ11" s="440"/>
      <c r="BK11" s="440"/>
      <c r="BL11" s="440"/>
      <c r="BM11" s="441"/>
      <c r="BN11" s="405">
        <v>0</v>
      </c>
      <c r="BO11" s="406"/>
      <c r="BP11" s="406"/>
      <c r="BQ11" s="406"/>
      <c r="BR11" s="406"/>
      <c r="BS11" s="406"/>
      <c r="BT11" s="406"/>
      <c r="BU11" s="407"/>
      <c r="BV11" s="405">
        <v>4873</v>
      </c>
      <c r="BW11" s="406"/>
      <c r="BX11" s="406"/>
      <c r="BY11" s="406"/>
      <c r="BZ11" s="406"/>
      <c r="CA11" s="406"/>
      <c r="CB11" s="406"/>
      <c r="CC11" s="407"/>
      <c r="CD11" s="408" t="s">
        <v>126</v>
      </c>
      <c r="CE11" s="409"/>
      <c r="CF11" s="409"/>
      <c r="CG11" s="409"/>
      <c r="CH11" s="409"/>
      <c r="CI11" s="409"/>
      <c r="CJ11" s="409"/>
      <c r="CK11" s="409"/>
      <c r="CL11" s="409"/>
      <c r="CM11" s="409"/>
      <c r="CN11" s="409"/>
      <c r="CO11" s="409"/>
      <c r="CP11" s="409"/>
      <c r="CQ11" s="409"/>
      <c r="CR11" s="409"/>
      <c r="CS11" s="410"/>
      <c r="CT11" s="445" t="s">
        <v>127</v>
      </c>
      <c r="CU11" s="446"/>
      <c r="CV11" s="446"/>
      <c r="CW11" s="446"/>
      <c r="CX11" s="446"/>
      <c r="CY11" s="446"/>
      <c r="CZ11" s="446"/>
      <c r="DA11" s="447"/>
      <c r="DB11" s="445" t="s">
        <v>128</v>
      </c>
      <c r="DC11" s="446"/>
      <c r="DD11" s="446"/>
      <c r="DE11" s="446"/>
      <c r="DF11" s="446"/>
      <c r="DG11" s="446"/>
      <c r="DH11" s="446"/>
      <c r="DI11" s="447"/>
    </row>
    <row r="12" spans="1:119" ht="18.75" customHeight="1" x14ac:dyDescent="0.2">
      <c r="A12" s="178"/>
      <c r="B12" s="465" t="s">
        <v>129</v>
      </c>
      <c r="C12" s="466"/>
      <c r="D12" s="466"/>
      <c r="E12" s="466"/>
      <c r="F12" s="466"/>
      <c r="G12" s="466"/>
      <c r="H12" s="466"/>
      <c r="I12" s="466"/>
      <c r="J12" s="466"/>
      <c r="K12" s="467"/>
      <c r="L12" s="474" t="s">
        <v>130</v>
      </c>
      <c r="M12" s="475"/>
      <c r="N12" s="475"/>
      <c r="O12" s="475"/>
      <c r="P12" s="475"/>
      <c r="Q12" s="476"/>
      <c r="R12" s="477">
        <v>57981</v>
      </c>
      <c r="S12" s="478"/>
      <c r="T12" s="478"/>
      <c r="U12" s="478"/>
      <c r="V12" s="479"/>
      <c r="W12" s="480" t="s">
        <v>1</v>
      </c>
      <c r="X12" s="438"/>
      <c r="Y12" s="438"/>
      <c r="Z12" s="438"/>
      <c r="AA12" s="438"/>
      <c r="AB12" s="481"/>
      <c r="AC12" s="482" t="s">
        <v>131</v>
      </c>
      <c r="AD12" s="483"/>
      <c r="AE12" s="483"/>
      <c r="AF12" s="483"/>
      <c r="AG12" s="484"/>
      <c r="AH12" s="482" t="s">
        <v>132</v>
      </c>
      <c r="AI12" s="483"/>
      <c r="AJ12" s="483"/>
      <c r="AK12" s="483"/>
      <c r="AL12" s="485"/>
      <c r="AM12" s="434" t="s">
        <v>133</v>
      </c>
      <c r="AN12" s="435"/>
      <c r="AO12" s="435"/>
      <c r="AP12" s="435"/>
      <c r="AQ12" s="435"/>
      <c r="AR12" s="435"/>
      <c r="AS12" s="435"/>
      <c r="AT12" s="436"/>
      <c r="AU12" s="437" t="s">
        <v>108</v>
      </c>
      <c r="AV12" s="438"/>
      <c r="AW12" s="438"/>
      <c r="AX12" s="438"/>
      <c r="AY12" s="439" t="s">
        <v>134</v>
      </c>
      <c r="AZ12" s="440"/>
      <c r="BA12" s="440"/>
      <c r="BB12" s="440"/>
      <c r="BC12" s="440"/>
      <c r="BD12" s="440"/>
      <c r="BE12" s="440"/>
      <c r="BF12" s="440"/>
      <c r="BG12" s="440"/>
      <c r="BH12" s="440"/>
      <c r="BI12" s="440"/>
      <c r="BJ12" s="440"/>
      <c r="BK12" s="440"/>
      <c r="BL12" s="440"/>
      <c r="BM12" s="441"/>
      <c r="BN12" s="405">
        <v>0</v>
      </c>
      <c r="BO12" s="406"/>
      <c r="BP12" s="406"/>
      <c r="BQ12" s="406"/>
      <c r="BR12" s="406"/>
      <c r="BS12" s="406"/>
      <c r="BT12" s="406"/>
      <c r="BU12" s="407"/>
      <c r="BV12" s="405">
        <v>800000</v>
      </c>
      <c r="BW12" s="406"/>
      <c r="BX12" s="406"/>
      <c r="BY12" s="406"/>
      <c r="BZ12" s="406"/>
      <c r="CA12" s="406"/>
      <c r="CB12" s="406"/>
      <c r="CC12" s="407"/>
      <c r="CD12" s="408" t="s">
        <v>135</v>
      </c>
      <c r="CE12" s="409"/>
      <c r="CF12" s="409"/>
      <c r="CG12" s="409"/>
      <c r="CH12" s="409"/>
      <c r="CI12" s="409"/>
      <c r="CJ12" s="409"/>
      <c r="CK12" s="409"/>
      <c r="CL12" s="409"/>
      <c r="CM12" s="409"/>
      <c r="CN12" s="409"/>
      <c r="CO12" s="409"/>
      <c r="CP12" s="409"/>
      <c r="CQ12" s="409"/>
      <c r="CR12" s="409"/>
      <c r="CS12" s="410"/>
      <c r="CT12" s="445" t="s">
        <v>136</v>
      </c>
      <c r="CU12" s="446"/>
      <c r="CV12" s="446"/>
      <c r="CW12" s="446"/>
      <c r="CX12" s="446"/>
      <c r="CY12" s="446"/>
      <c r="CZ12" s="446"/>
      <c r="DA12" s="447"/>
      <c r="DB12" s="445" t="s">
        <v>137</v>
      </c>
      <c r="DC12" s="446"/>
      <c r="DD12" s="446"/>
      <c r="DE12" s="446"/>
      <c r="DF12" s="446"/>
      <c r="DG12" s="446"/>
      <c r="DH12" s="446"/>
      <c r="DI12" s="447"/>
    </row>
    <row r="13" spans="1:119" ht="18.75" customHeight="1" x14ac:dyDescent="0.2">
      <c r="A13" s="178"/>
      <c r="B13" s="468"/>
      <c r="C13" s="469"/>
      <c r="D13" s="469"/>
      <c r="E13" s="469"/>
      <c r="F13" s="469"/>
      <c r="G13" s="469"/>
      <c r="H13" s="469"/>
      <c r="I13" s="469"/>
      <c r="J13" s="469"/>
      <c r="K13" s="470"/>
      <c r="L13" s="187"/>
      <c r="M13" s="496" t="s">
        <v>138</v>
      </c>
      <c r="N13" s="497"/>
      <c r="O13" s="497"/>
      <c r="P13" s="497"/>
      <c r="Q13" s="498"/>
      <c r="R13" s="489">
        <v>57432</v>
      </c>
      <c r="S13" s="490"/>
      <c r="T13" s="490"/>
      <c r="U13" s="490"/>
      <c r="V13" s="491"/>
      <c r="W13" s="421" t="s">
        <v>139</v>
      </c>
      <c r="X13" s="422"/>
      <c r="Y13" s="422"/>
      <c r="Z13" s="422"/>
      <c r="AA13" s="422"/>
      <c r="AB13" s="412"/>
      <c r="AC13" s="456">
        <v>4147</v>
      </c>
      <c r="AD13" s="457"/>
      <c r="AE13" s="457"/>
      <c r="AF13" s="457"/>
      <c r="AG13" s="499"/>
      <c r="AH13" s="456">
        <v>4643</v>
      </c>
      <c r="AI13" s="457"/>
      <c r="AJ13" s="457"/>
      <c r="AK13" s="457"/>
      <c r="AL13" s="458"/>
      <c r="AM13" s="434" t="s">
        <v>140</v>
      </c>
      <c r="AN13" s="435"/>
      <c r="AO13" s="435"/>
      <c r="AP13" s="435"/>
      <c r="AQ13" s="435"/>
      <c r="AR13" s="435"/>
      <c r="AS13" s="435"/>
      <c r="AT13" s="436"/>
      <c r="AU13" s="437" t="s">
        <v>141</v>
      </c>
      <c r="AV13" s="438"/>
      <c r="AW13" s="438"/>
      <c r="AX13" s="438"/>
      <c r="AY13" s="439" t="s">
        <v>142</v>
      </c>
      <c r="AZ13" s="440"/>
      <c r="BA13" s="440"/>
      <c r="BB13" s="440"/>
      <c r="BC13" s="440"/>
      <c r="BD13" s="440"/>
      <c r="BE13" s="440"/>
      <c r="BF13" s="440"/>
      <c r="BG13" s="440"/>
      <c r="BH13" s="440"/>
      <c r="BI13" s="440"/>
      <c r="BJ13" s="440"/>
      <c r="BK13" s="440"/>
      <c r="BL13" s="440"/>
      <c r="BM13" s="441"/>
      <c r="BN13" s="405">
        <v>19750</v>
      </c>
      <c r="BO13" s="406"/>
      <c r="BP13" s="406"/>
      <c r="BQ13" s="406"/>
      <c r="BR13" s="406"/>
      <c r="BS13" s="406"/>
      <c r="BT13" s="406"/>
      <c r="BU13" s="407"/>
      <c r="BV13" s="405">
        <v>-871452</v>
      </c>
      <c r="BW13" s="406"/>
      <c r="BX13" s="406"/>
      <c r="BY13" s="406"/>
      <c r="BZ13" s="406"/>
      <c r="CA13" s="406"/>
      <c r="CB13" s="406"/>
      <c r="CC13" s="407"/>
      <c r="CD13" s="408" t="s">
        <v>143</v>
      </c>
      <c r="CE13" s="409"/>
      <c r="CF13" s="409"/>
      <c r="CG13" s="409"/>
      <c r="CH13" s="409"/>
      <c r="CI13" s="409"/>
      <c r="CJ13" s="409"/>
      <c r="CK13" s="409"/>
      <c r="CL13" s="409"/>
      <c r="CM13" s="409"/>
      <c r="CN13" s="409"/>
      <c r="CO13" s="409"/>
      <c r="CP13" s="409"/>
      <c r="CQ13" s="409"/>
      <c r="CR13" s="409"/>
      <c r="CS13" s="410"/>
      <c r="CT13" s="402">
        <v>9.1</v>
      </c>
      <c r="CU13" s="403"/>
      <c r="CV13" s="403"/>
      <c r="CW13" s="403"/>
      <c r="CX13" s="403"/>
      <c r="CY13" s="403"/>
      <c r="CZ13" s="403"/>
      <c r="DA13" s="404"/>
      <c r="DB13" s="402">
        <v>8.6999999999999993</v>
      </c>
      <c r="DC13" s="403"/>
      <c r="DD13" s="403"/>
      <c r="DE13" s="403"/>
      <c r="DF13" s="403"/>
      <c r="DG13" s="403"/>
      <c r="DH13" s="403"/>
      <c r="DI13" s="404"/>
    </row>
    <row r="14" spans="1:119" ht="18.75" customHeight="1" thickBot="1" x14ac:dyDescent="0.25">
      <c r="A14" s="178"/>
      <c r="B14" s="468"/>
      <c r="C14" s="469"/>
      <c r="D14" s="469"/>
      <c r="E14" s="469"/>
      <c r="F14" s="469"/>
      <c r="G14" s="469"/>
      <c r="H14" s="469"/>
      <c r="I14" s="469"/>
      <c r="J14" s="469"/>
      <c r="K14" s="470"/>
      <c r="L14" s="486" t="s">
        <v>144</v>
      </c>
      <c r="M14" s="487"/>
      <c r="N14" s="487"/>
      <c r="O14" s="487"/>
      <c r="P14" s="487"/>
      <c r="Q14" s="488"/>
      <c r="R14" s="489">
        <v>58351</v>
      </c>
      <c r="S14" s="490"/>
      <c r="T14" s="490"/>
      <c r="U14" s="490"/>
      <c r="V14" s="491"/>
      <c r="W14" s="395"/>
      <c r="X14" s="396"/>
      <c r="Y14" s="396"/>
      <c r="Z14" s="396"/>
      <c r="AA14" s="396"/>
      <c r="AB14" s="385"/>
      <c r="AC14" s="492">
        <v>15.3</v>
      </c>
      <c r="AD14" s="493"/>
      <c r="AE14" s="493"/>
      <c r="AF14" s="493"/>
      <c r="AG14" s="494"/>
      <c r="AH14" s="492">
        <v>16.2</v>
      </c>
      <c r="AI14" s="493"/>
      <c r="AJ14" s="493"/>
      <c r="AK14" s="493"/>
      <c r="AL14" s="495"/>
      <c r="AM14" s="434"/>
      <c r="AN14" s="435"/>
      <c r="AO14" s="435"/>
      <c r="AP14" s="435"/>
      <c r="AQ14" s="435"/>
      <c r="AR14" s="435"/>
      <c r="AS14" s="435"/>
      <c r="AT14" s="436"/>
      <c r="AU14" s="437"/>
      <c r="AV14" s="438"/>
      <c r="AW14" s="438"/>
      <c r="AX14" s="438"/>
      <c r="AY14" s="439"/>
      <c r="AZ14" s="440"/>
      <c r="BA14" s="440"/>
      <c r="BB14" s="440"/>
      <c r="BC14" s="440"/>
      <c r="BD14" s="440"/>
      <c r="BE14" s="440"/>
      <c r="BF14" s="440"/>
      <c r="BG14" s="440"/>
      <c r="BH14" s="440"/>
      <c r="BI14" s="440"/>
      <c r="BJ14" s="440"/>
      <c r="BK14" s="440"/>
      <c r="BL14" s="440"/>
      <c r="BM14" s="441"/>
      <c r="BN14" s="405"/>
      <c r="BO14" s="406"/>
      <c r="BP14" s="406"/>
      <c r="BQ14" s="406"/>
      <c r="BR14" s="406"/>
      <c r="BS14" s="406"/>
      <c r="BT14" s="406"/>
      <c r="BU14" s="407"/>
      <c r="BV14" s="405"/>
      <c r="BW14" s="406"/>
      <c r="BX14" s="406"/>
      <c r="BY14" s="406"/>
      <c r="BZ14" s="406"/>
      <c r="CA14" s="406"/>
      <c r="CB14" s="406"/>
      <c r="CC14" s="407"/>
      <c r="CD14" s="500" t="s">
        <v>145</v>
      </c>
      <c r="CE14" s="501"/>
      <c r="CF14" s="501"/>
      <c r="CG14" s="501"/>
      <c r="CH14" s="501"/>
      <c r="CI14" s="501"/>
      <c r="CJ14" s="501"/>
      <c r="CK14" s="501"/>
      <c r="CL14" s="501"/>
      <c r="CM14" s="501"/>
      <c r="CN14" s="501"/>
      <c r="CO14" s="501"/>
      <c r="CP14" s="501"/>
      <c r="CQ14" s="501"/>
      <c r="CR14" s="501"/>
      <c r="CS14" s="502"/>
      <c r="CT14" s="503">
        <v>22.9</v>
      </c>
      <c r="CU14" s="504"/>
      <c r="CV14" s="504"/>
      <c r="CW14" s="504"/>
      <c r="CX14" s="504"/>
      <c r="CY14" s="504"/>
      <c r="CZ14" s="504"/>
      <c r="DA14" s="505"/>
      <c r="DB14" s="503">
        <v>15.1</v>
      </c>
      <c r="DC14" s="504"/>
      <c r="DD14" s="504"/>
      <c r="DE14" s="504"/>
      <c r="DF14" s="504"/>
      <c r="DG14" s="504"/>
      <c r="DH14" s="504"/>
      <c r="DI14" s="505"/>
    </row>
    <row r="15" spans="1:119" ht="18.75" customHeight="1" x14ac:dyDescent="0.2">
      <c r="A15" s="178"/>
      <c r="B15" s="468"/>
      <c r="C15" s="469"/>
      <c r="D15" s="469"/>
      <c r="E15" s="469"/>
      <c r="F15" s="469"/>
      <c r="G15" s="469"/>
      <c r="H15" s="469"/>
      <c r="I15" s="469"/>
      <c r="J15" s="469"/>
      <c r="K15" s="470"/>
      <c r="L15" s="187"/>
      <c r="M15" s="496" t="s">
        <v>138</v>
      </c>
      <c r="N15" s="497"/>
      <c r="O15" s="497"/>
      <c r="P15" s="497"/>
      <c r="Q15" s="498"/>
      <c r="R15" s="489">
        <v>57747</v>
      </c>
      <c r="S15" s="490"/>
      <c r="T15" s="490"/>
      <c r="U15" s="490"/>
      <c r="V15" s="491"/>
      <c r="W15" s="421" t="s">
        <v>146</v>
      </c>
      <c r="X15" s="422"/>
      <c r="Y15" s="422"/>
      <c r="Z15" s="422"/>
      <c r="AA15" s="422"/>
      <c r="AB15" s="412"/>
      <c r="AC15" s="456">
        <v>6006</v>
      </c>
      <c r="AD15" s="457"/>
      <c r="AE15" s="457"/>
      <c r="AF15" s="457"/>
      <c r="AG15" s="499"/>
      <c r="AH15" s="456">
        <v>6315</v>
      </c>
      <c r="AI15" s="457"/>
      <c r="AJ15" s="457"/>
      <c r="AK15" s="457"/>
      <c r="AL15" s="458"/>
      <c r="AM15" s="434"/>
      <c r="AN15" s="435"/>
      <c r="AO15" s="435"/>
      <c r="AP15" s="435"/>
      <c r="AQ15" s="435"/>
      <c r="AR15" s="435"/>
      <c r="AS15" s="435"/>
      <c r="AT15" s="436"/>
      <c r="AU15" s="437"/>
      <c r="AV15" s="438"/>
      <c r="AW15" s="438"/>
      <c r="AX15" s="438"/>
      <c r="AY15" s="365" t="s">
        <v>147</v>
      </c>
      <c r="AZ15" s="366"/>
      <c r="BA15" s="366"/>
      <c r="BB15" s="366"/>
      <c r="BC15" s="366"/>
      <c r="BD15" s="366"/>
      <c r="BE15" s="366"/>
      <c r="BF15" s="366"/>
      <c r="BG15" s="366"/>
      <c r="BH15" s="366"/>
      <c r="BI15" s="366"/>
      <c r="BJ15" s="366"/>
      <c r="BK15" s="366"/>
      <c r="BL15" s="366"/>
      <c r="BM15" s="367"/>
      <c r="BN15" s="368">
        <v>6152392</v>
      </c>
      <c r="BO15" s="369"/>
      <c r="BP15" s="369"/>
      <c r="BQ15" s="369"/>
      <c r="BR15" s="369"/>
      <c r="BS15" s="369"/>
      <c r="BT15" s="369"/>
      <c r="BU15" s="370"/>
      <c r="BV15" s="368">
        <v>6325323</v>
      </c>
      <c r="BW15" s="369"/>
      <c r="BX15" s="369"/>
      <c r="BY15" s="369"/>
      <c r="BZ15" s="369"/>
      <c r="CA15" s="369"/>
      <c r="CB15" s="369"/>
      <c r="CC15" s="370"/>
      <c r="CD15" s="506" t="s">
        <v>148</v>
      </c>
      <c r="CE15" s="507"/>
      <c r="CF15" s="507"/>
      <c r="CG15" s="507"/>
      <c r="CH15" s="507"/>
      <c r="CI15" s="507"/>
      <c r="CJ15" s="507"/>
      <c r="CK15" s="507"/>
      <c r="CL15" s="507"/>
      <c r="CM15" s="507"/>
      <c r="CN15" s="507"/>
      <c r="CO15" s="507"/>
      <c r="CP15" s="507"/>
      <c r="CQ15" s="507"/>
      <c r="CR15" s="507"/>
      <c r="CS15" s="508"/>
      <c r="CT15" s="188"/>
      <c r="CU15" s="189"/>
      <c r="CV15" s="189"/>
      <c r="CW15" s="189"/>
      <c r="CX15" s="189"/>
      <c r="CY15" s="189"/>
      <c r="CZ15" s="189"/>
      <c r="DA15" s="190"/>
      <c r="DB15" s="188"/>
      <c r="DC15" s="189"/>
      <c r="DD15" s="189"/>
      <c r="DE15" s="189"/>
      <c r="DF15" s="189"/>
      <c r="DG15" s="189"/>
      <c r="DH15" s="189"/>
      <c r="DI15" s="190"/>
    </row>
    <row r="16" spans="1:119" ht="18.75" customHeight="1" x14ac:dyDescent="0.2">
      <c r="A16" s="178"/>
      <c r="B16" s="468"/>
      <c r="C16" s="469"/>
      <c r="D16" s="469"/>
      <c r="E16" s="469"/>
      <c r="F16" s="469"/>
      <c r="G16" s="469"/>
      <c r="H16" s="469"/>
      <c r="I16" s="469"/>
      <c r="J16" s="469"/>
      <c r="K16" s="470"/>
      <c r="L16" s="486" t="s">
        <v>149</v>
      </c>
      <c r="M16" s="509"/>
      <c r="N16" s="509"/>
      <c r="O16" s="509"/>
      <c r="P16" s="509"/>
      <c r="Q16" s="510"/>
      <c r="R16" s="511" t="s">
        <v>150</v>
      </c>
      <c r="S16" s="512"/>
      <c r="T16" s="512"/>
      <c r="U16" s="512"/>
      <c r="V16" s="513"/>
      <c r="W16" s="395"/>
      <c r="X16" s="396"/>
      <c r="Y16" s="396"/>
      <c r="Z16" s="396"/>
      <c r="AA16" s="396"/>
      <c r="AB16" s="385"/>
      <c r="AC16" s="492">
        <v>22.1</v>
      </c>
      <c r="AD16" s="493"/>
      <c r="AE16" s="493"/>
      <c r="AF16" s="493"/>
      <c r="AG16" s="494"/>
      <c r="AH16" s="492">
        <v>22</v>
      </c>
      <c r="AI16" s="493"/>
      <c r="AJ16" s="493"/>
      <c r="AK16" s="493"/>
      <c r="AL16" s="495"/>
      <c r="AM16" s="434"/>
      <c r="AN16" s="435"/>
      <c r="AO16" s="435"/>
      <c r="AP16" s="435"/>
      <c r="AQ16" s="435"/>
      <c r="AR16" s="435"/>
      <c r="AS16" s="435"/>
      <c r="AT16" s="436"/>
      <c r="AU16" s="437"/>
      <c r="AV16" s="438"/>
      <c r="AW16" s="438"/>
      <c r="AX16" s="438"/>
      <c r="AY16" s="439" t="s">
        <v>151</v>
      </c>
      <c r="AZ16" s="440"/>
      <c r="BA16" s="440"/>
      <c r="BB16" s="440"/>
      <c r="BC16" s="440"/>
      <c r="BD16" s="440"/>
      <c r="BE16" s="440"/>
      <c r="BF16" s="440"/>
      <c r="BG16" s="440"/>
      <c r="BH16" s="440"/>
      <c r="BI16" s="440"/>
      <c r="BJ16" s="440"/>
      <c r="BK16" s="440"/>
      <c r="BL16" s="440"/>
      <c r="BM16" s="441"/>
      <c r="BN16" s="405">
        <v>15978415</v>
      </c>
      <c r="BO16" s="406"/>
      <c r="BP16" s="406"/>
      <c r="BQ16" s="406"/>
      <c r="BR16" s="406"/>
      <c r="BS16" s="406"/>
      <c r="BT16" s="406"/>
      <c r="BU16" s="407"/>
      <c r="BV16" s="405">
        <v>15381601</v>
      </c>
      <c r="BW16" s="406"/>
      <c r="BX16" s="406"/>
      <c r="BY16" s="406"/>
      <c r="BZ16" s="406"/>
      <c r="CA16" s="406"/>
      <c r="CB16" s="406"/>
      <c r="CC16" s="407"/>
      <c r="CD16" s="191"/>
      <c r="CE16" s="519"/>
      <c r="CF16" s="519"/>
      <c r="CG16" s="519"/>
      <c r="CH16" s="519"/>
      <c r="CI16" s="519"/>
      <c r="CJ16" s="519"/>
      <c r="CK16" s="519"/>
      <c r="CL16" s="519"/>
      <c r="CM16" s="519"/>
      <c r="CN16" s="519"/>
      <c r="CO16" s="519"/>
      <c r="CP16" s="519"/>
      <c r="CQ16" s="519"/>
      <c r="CR16" s="519"/>
      <c r="CS16" s="520"/>
      <c r="CT16" s="402"/>
      <c r="CU16" s="403"/>
      <c r="CV16" s="403"/>
      <c r="CW16" s="403"/>
      <c r="CX16" s="403"/>
      <c r="CY16" s="403"/>
      <c r="CZ16" s="403"/>
      <c r="DA16" s="404"/>
      <c r="DB16" s="402"/>
      <c r="DC16" s="403"/>
      <c r="DD16" s="403"/>
      <c r="DE16" s="403"/>
      <c r="DF16" s="403"/>
      <c r="DG16" s="403"/>
      <c r="DH16" s="403"/>
      <c r="DI16" s="404"/>
    </row>
    <row r="17" spans="1:113" ht="18.75" customHeight="1" thickBot="1" x14ac:dyDescent="0.25">
      <c r="A17" s="178"/>
      <c r="B17" s="471"/>
      <c r="C17" s="472"/>
      <c r="D17" s="472"/>
      <c r="E17" s="472"/>
      <c r="F17" s="472"/>
      <c r="G17" s="472"/>
      <c r="H17" s="472"/>
      <c r="I17" s="472"/>
      <c r="J17" s="472"/>
      <c r="K17" s="473"/>
      <c r="L17" s="192"/>
      <c r="M17" s="516" t="s">
        <v>152</v>
      </c>
      <c r="N17" s="517"/>
      <c r="O17" s="517"/>
      <c r="P17" s="517"/>
      <c r="Q17" s="518"/>
      <c r="R17" s="511" t="s">
        <v>153</v>
      </c>
      <c r="S17" s="512"/>
      <c r="T17" s="512"/>
      <c r="U17" s="512"/>
      <c r="V17" s="513"/>
      <c r="W17" s="421" t="s">
        <v>154</v>
      </c>
      <c r="X17" s="422"/>
      <c r="Y17" s="422"/>
      <c r="Z17" s="422"/>
      <c r="AA17" s="422"/>
      <c r="AB17" s="412"/>
      <c r="AC17" s="456">
        <v>17017</v>
      </c>
      <c r="AD17" s="457"/>
      <c r="AE17" s="457"/>
      <c r="AF17" s="457"/>
      <c r="AG17" s="499"/>
      <c r="AH17" s="456">
        <v>17682</v>
      </c>
      <c r="AI17" s="457"/>
      <c r="AJ17" s="457"/>
      <c r="AK17" s="457"/>
      <c r="AL17" s="458"/>
      <c r="AM17" s="434"/>
      <c r="AN17" s="435"/>
      <c r="AO17" s="435"/>
      <c r="AP17" s="435"/>
      <c r="AQ17" s="435"/>
      <c r="AR17" s="435"/>
      <c r="AS17" s="435"/>
      <c r="AT17" s="436"/>
      <c r="AU17" s="437"/>
      <c r="AV17" s="438"/>
      <c r="AW17" s="438"/>
      <c r="AX17" s="438"/>
      <c r="AY17" s="439" t="s">
        <v>155</v>
      </c>
      <c r="AZ17" s="440"/>
      <c r="BA17" s="440"/>
      <c r="BB17" s="440"/>
      <c r="BC17" s="440"/>
      <c r="BD17" s="440"/>
      <c r="BE17" s="440"/>
      <c r="BF17" s="440"/>
      <c r="BG17" s="440"/>
      <c r="BH17" s="440"/>
      <c r="BI17" s="440"/>
      <c r="BJ17" s="440"/>
      <c r="BK17" s="440"/>
      <c r="BL17" s="440"/>
      <c r="BM17" s="441"/>
      <c r="BN17" s="405">
        <v>7688740</v>
      </c>
      <c r="BO17" s="406"/>
      <c r="BP17" s="406"/>
      <c r="BQ17" s="406"/>
      <c r="BR17" s="406"/>
      <c r="BS17" s="406"/>
      <c r="BT17" s="406"/>
      <c r="BU17" s="407"/>
      <c r="BV17" s="405">
        <v>7926866</v>
      </c>
      <c r="BW17" s="406"/>
      <c r="BX17" s="406"/>
      <c r="BY17" s="406"/>
      <c r="BZ17" s="406"/>
      <c r="CA17" s="406"/>
      <c r="CB17" s="406"/>
      <c r="CC17" s="407"/>
      <c r="CD17" s="191"/>
      <c r="CE17" s="519"/>
      <c r="CF17" s="519"/>
      <c r="CG17" s="519"/>
      <c r="CH17" s="519"/>
      <c r="CI17" s="519"/>
      <c r="CJ17" s="519"/>
      <c r="CK17" s="519"/>
      <c r="CL17" s="519"/>
      <c r="CM17" s="519"/>
      <c r="CN17" s="519"/>
      <c r="CO17" s="519"/>
      <c r="CP17" s="519"/>
      <c r="CQ17" s="519"/>
      <c r="CR17" s="519"/>
      <c r="CS17" s="520"/>
      <c r="CT17" s="402"/>
      <c r="CU17" s="403"/>
      <c r="CV17" s="403"/>
      <c r="CW17" s="403"/>
      <c r="CX17" s="403"/>
      <c r="CY17" s="403"/>
      <c r="CZ17" s="403"/>
      <c r="DA17" s="404"/>
      <c r="DB17" s="402"/>
      <c r="DC17" s="403"/>
      <c r="DD17" s="403"/>
      <c r="DE17" s="403"/>
      <c r="DF17" s="403"/>
      <c r="DG17" s="403"/>
      <c r="DH17" s="403"/>
      <c r="DI17" s="404"/>
    </row>
    <row r="18" spans="1:113" ht="18.75" customHeight="1" thickBot="1" x14ac:dyDescent="0.25">
      <c r="A18" s="178"/>
      <c r="B18" s="527" t="s">
        <v>156</v>
      </c>
      <c r="C18" s="448"/>
      <c r="D18" s="448"/>
      <c r="E18" s="528"/>
      <c r="F18" s="528"/>
      <c r="G18" s="528"/>
      <c r="H18" s="528"/>
      <c r="I18" s="528"/>
      <c r="J18" s="528"/>
      <c r="K18" s="528"/>
      <c r="L18" s="529">
        <v>188.61</v>
      </c>
      <c r="M18" s="529"/>
      <c r="N18" s="529"/>
      <c r="O18" s="529"/>
      <c r="P18" s="529"/>
      <c r="Q18" s="529"/>
      <c r="R18" s="530"/>
      <c r="S18" s="530"/>
      <c r="T18" s="530"/>
      <c r="U18" s="530"/>
      <c r="V18" s="531"/>
      <c r="W18" s="423"/>
      <c r="X18" s="424"/>
      <c r="Y18" s="424"/>
      <c r="Z18" s="424"/>
      <c r="AA18" s="424"/>
      <c r="AB18" s="415"/>
      <c r="AC18" s="532">
        <v>62.6</v>
      </c>
      <c r="AD18" s="533"/>
      <c r="AE18" s="533"/>
      <c r="AF18" s="533"/>
      <c r="AG18" s="534"/>
      <c r="AH18" s="532">
        <v>61.7</v>
      </c>
      <c r="AI18" s="533"/>
      <c r="AJ18" s="533"/>
      <c r="AK18" s="533"/>
      <c r="AL18" s="535"/>
      <c r="AM18" s="434"/>
      <c r="AN18" s="435"/>
      <c r="AO18" s="435"/>
      <c r="AP18" s="435"/>
      <c r="AQ18" s="435"/>
      <c r="AR18" s="435"/>
      <c r="AS18" s="435"/>
      <c r="AT18" s="436"/>
      <c r="AU18" s="437"/>
      <c r="AV18" s="438"/>
      <c r="AW18" s="438"/>
      <c r="AX18" s="438"/>
      <c r="AY18" s="439" t="s">
        <v>157</v>
      </c>
      <c r="AZ18" s="440"/>
      <c r="BA18" s="440"/>
      <c r="BB18" s="440"/>
      <c r="BC18" s="440"/>
      <c r="BD18" s="440"/>
      <c r="BE18" s="440"/>
      <c r="BF18" s="440"/>
      <c r="BG18" s="440"/>
      <c r="BH18" s="440"/>
      <c r="BI18" s="440"/>
      <c r="BJ18" s="440"/>
      <c r="BK18" s="440"/>
      <c r="BL18" s="440"/>
      <c r="BM18" s="441"/>
      <c r="BN18" s="405">
        <v>16656349</v>
      </c>
      <c r="BO18" s="406"/>
      <c r="BP18" s="406"/>
      <c r="BQ18" s="406"/>
      <c r="BR18" s="406"/>
      <c r="BS18" s="406"/>
      <c r="BT18" s="406"/>
      <c r="BU18" s="407"/>
      <c r="BV18" s="405">
        <v>16506521</v>
      </c>
      <c r="BW18" s="406"/>
      <c r="BX18" s="406"/>
      <c r="BY18" s="406"/>
      <c r="BZ18" s="406"/>
      <c r="CA18" s="406"/>
      <c r="CB18" s="406"/>
      <c r="CC18" s="407"/>
      <c r="CD18" s="191"/>
      <c r="CE18" s="519"/>
      <c r="CF18" s="519"/>
      <c r="CG18" s="519"/>
      <c r="CH18" s="519"/>
      <c r="CI18" s="519"/>
      <c r="CJ18" s="519"/>
      <c r="CK18" s="519"/>
      <c r="CL18" s="519"/>
      <c r="CM18" s="519"/>
      <c r="CN18" s="519"/>
      <c r="CO18" s="519"/>
      <c r="CP18" s="519"/>
      <c r="CQ18" s="519"/>
      <c r="CR18" s="519"/>
      <c r="CS18" s="520"/>
      <c r="CT18" s="402"/>
      <c r="CU18" s="403"/>
      <c r="CV18" s="403"/>
      <c r="CW18" s="403"/>
      <c r="CX18" s="403"/>
      <c r="CY18" s="403"/>
      <c r="CZ18" s="403"/>
      <c r="DA18" s="404"/>
      <c r="DB18" s="402"/>
      <c r="DC18" s="403"/>
      <c r="DD18" s="403"/>
      <c r="DE18" s="403"/>
      <c r="DF18" s="403"/>
      <c r="DG18" s="403"/>
      <c r="DH18" s="403"/>
      <c r="DI18" s="404"/>
    </row>
    <row r="19" spans="1:113" ht="18.75" customHeight="1" thickBot="1" x14ac:dyDescent="0.25">
      <c r="A19" s="178"/>
      <c r="B19" s="527" t="s">
        <v>158</v>
      </c>
      <c r="C19" s="448"/>
      <c r="D19" s="448"/>
      <c r="E19" s="528"/>
      <c r="F19" s="528"/>
      <c r="G19" s="528"/>
      <c r="H19" s="528"/>
      <c r="I19" s="528"/>
      <c r="J19" s="528"/>
      <c r="K19" s="528"/>
      <c r="L19" s="536">
        <v>302</v>
      </c>
      <c r="M19" s="536"/>
      <c r="N19" s="536"/>
      <c r="O19" s="536"/>
      <c r="P19" s="536"/>
      <c r="Q19" s="536"/>
      <c r="R19" s="537"/>
      <c r="S19" s="537"/>
      <c r="T19" s="537"/>
      <c r="U19" s="537"/>
      <c r="V19" s="538"/>
      <c r="W19" s="362"/>
      <c r="X19" s="363"/>
      <c r="Y19" s="363"/>
      <c r="Z19" s="363"/>
      <c r="AA19" s="363"/>
      <c r="AB19" s="363"/>
      <c r="AC19" s="514"/>
      <c r="AD19" s="514"/>
      <c r="AE19" s="514"/>
      <c r="AF19" s="514"/>
      <c r="AG19" s="514"/>
      <c r="AH19" s="514"/>
      <c r="AI19" s="514"/>
      <c r="AJ19" s="514"/>
      <c r="AK19" s="514"/>
      <c r="AL19" s="515"/>
      <c r="AM19" s="434"/>
      <c r="AN19" s="435"/>
      <c r="AO19" s="435"/>
      <c r="AP19" s="435"/>
      <c r="AQ19" s="435"/>
      <c r="AR19" s="435"/>
      <c r="AS19" s="435"/>
      <c r="AT19" s="436"/>
      <c r="AU19" s="437"/>
      <c r="AV19" s="438"/>
      <c r="AW19" s="438"/>
      <c r="AX19" s="438"/>
      <c r="AY19" s="439" t="s">
        <v>159</v>
      </c>
      <c r="AZ19" s="440"/>
      <c r="BA19" s="440"/>
      <c r="BB19" s="440"/>
      <c r="BC19" s="440"/>
      <c r="BD19" s="440"/>
      <c r="BE19" s="440"/>
      <c r="BF19" s="440"/>
      <c r="BG19" s="440"/>
      <c r="BH19" s="440"/>
      <c r="BI19" s="440"/>
      <c r="BJ19" s="440"/>
      <c r="BK19" s="440"/>
      <c r="BL19" s="440"/>
      <c r="BM19" s="441"/>
      <c r="BN19" s="405">
        <v>21070495</v>
      </c>
      <c r="BO19" s="406"/>
      <c r="BP19" s="406"/>
      <c r="BQ19" s="406"/>
      <c r="BR19" s="406"/>
      <c r="BS19" s="406"/>
      <c r="BT19" s="406"/>
      <c r="BU19" s="407"/>
      <c r="BV19" s="405">
        <v>21744257</v>
      </c>
      <c r="BW19" s="406"/>
      <c r="BX19" s="406"/>
      <c r="BY19" s="406"/>
      <c r="BZ19" s="406"/>
      <c r="CA19" s="406"/>
      <c r="CB19" s="406"/>
      <c r="CC19" s="407"/>
      <c r="CD19" s="191"/>
      <c r="CE19" s="519"/>
      <c r="CF19" s="519"/>
      <c r="CG19" s="519"/>
      <c r="CH19" s="519"/>
      <c r="CI19" s="519"/>
      <c r="CJ19" s="519"/>
      <c r="CK19" s="519"/>
      <c r="CL19" s="519"/>
      <c r="CM19" s="519"/>
      <c r="CN19" s="519"/>
      <c r="CO19" s="519"/>
      <c r="CP19" s="519"/>
      <c r="CQ19" s="519"/>
      <c r="CR19" s="519"/>
      <c r="CS19" s="520"/>
      <c r="CT19" s="402"/>
      <c r="CU19" s="403"/>
      <c r="CV19" s="403"/>
      <c r="CW19" s="403"/>
      <c r="CX19" s="403"/>
      <c r="CY19" s="403"/>
      <c r="CZ19" s="403"/>
      <c r="DA19" s="404"/>
      <c r="DB19" s="402"/>
      <c r="DC19" s="403"/>
      <c r="DD19" s="403"/>
      <c r="DE19" s="403"/>
      <c r="DF19" s="403"/>
      <c r="DG19" s="403"/>
      <c r="DH19" s="403"/>
      <c r="DI19" s="404"/>
    </row>
    <row r="20" spans="1:113" ht="18.75" customHeight="1" thickBot="1" x14ac:dyDescent="0.25">
      <c r="A20" s="178"/>
      <c r="B20" s="527" t="s">
        <v>160</v>
      </c>
      <c r="C20" s="448"/>
      <c r="D20" s="448"/>
      <c r="E20" s="528"/>
      <c r="F20" s="528"/>
      <c r="G20" s="528"/>
      <c r="H20" s="528"/>
      <c r="I20" s="528"/>
      <c r="J20" s="528"/>
      <c r="K20" s="528"/>
      <c r="L20" s="536">
        <v>21535</v>
      </c>
      <c r="M20" s="536"/>
      <c r="N20" s="536"/>
      <c r="O20" s="536"/>
      <c r="P20" s="536"/>
      <c r="Q20" s="536"/>
      <c r="R20" s="537"/>
      <c r="S20" s="537"/>
      <c r="T20" s="537"/>
      <c r="U20" s="537"/>
      <c r="V20" s="538"/>
      <c r="W20" s="423"/>
      <c r="X20" s="424"/>
      <c r="Y20" s="424"/>
      <c r="Z20" s="424"/>
      <c r="AA20" s="424"/>
      <c r="AB20" s="424"/>
      <c r="AC20" s="539"/>
      <c r="AD20" s="539"/>
      <c r="AE20" s="539"/>
      <c r="AF20" s="539"/>
      <c r="AG20" s="539"/>
      <c r="AH20" s="539"/>
      <c r="AI20" s="539"/>
      <c r="AJ20" s="539"/>
      <c r="AK20" s="539"/>
      <c r="AL20" s="540"/>
      <c r="AM20" s="541"/>
      <c r="AN20" s="460"/>
      <c r="AO20" s="460"/>
      <c r="AP20" s="460"/>
      <c r="AQ20" s="460"/>
      <c r="AR20" s="460"/>
      <c r="AS20" s="460"/>
      <c r="AT20" s="461"/>
      <c r="AU20" s="542"/>
      <c r="AV20" s="543"/>
      <c r="AW20" s="543"/>
      <c r="AX20" s="544"/>
      <c r="AY20" s="439"/>
      <c r="AZ20" s="440"/>
      <c r="BA20" s="440"/>
      <c r="BB20" s="440"/>
      <c r="BC20" s="440"/>
      <c r="BD20" s="440"/>
      <c r="BE20" s="440"/>
      <c r="BF20" s="440"/>
      <c r="BG20" s="440"/>
      <c r="BH20" s="440"/>
      <c r="BI20" s="440"/>
      <c r="BJ20" s="440"/>
      <c r="BK20" s="440"/>
      <c r="BL20" s="440"/>
      <c r="BM20" s="441"/>
      <c r="BN20" s="405"/>
      <c r="BO20" s="406"/>
      <c r="BP20" s="406"/>
      <c r="BQ20" s="406"/>
      <c r="BR20" s="406"/>
      <c r="BS20" s="406"/>
      <c r="BT20" s="406"/>
      <c r="BU20" s="407"/>
      <c r="BV20" s="405"/>
      <c r="BW20" s="406"/>
      <c r="BX20" s="406"/>
      <c r="BY20" s="406"/>
      <c r="BZ20" s="406"/>
      <c r="CA20" s="406"/>
      <c r="CB20" s="406"/>
      <c r="CC20" s="407"/>
      <c r="CD20" s="191"/>
      <c r="CE20" s="519"/>
      <c r="CF20" s="519"/>
      <c r="CG20" s="519"/>
      <c r="CH20" s="519"/>
      <c r="CI20" s="519"/>
      <c r="CJ20" s="519"/>
      <c r="CK20" s="519"/>
      <c r="CL20" s="519"/>
      <c r="CM20" s="519"/>
      <c r="CN20" s="519"/>
      <c r="CO20" s="519"/>
      <c r="CP20" s="519"/>
      <c r="CQ20" s="519"/>
      <c r="CR20" s="519"/>
      <c r="CS20" s="520"/>
      <c r="CT20" s="402"/>
      <c r="CU20" s="403"/>
      <c r="CV20" s="403"/>
      <c r="CW20" s="403"/>
      <c r="CX20" s="403"/>
      <c r="CY20" s="403"/>
      <c r="CZ20" s="403"/>
      <c r="DA20" s="404"/>
      <c r="DB20" s="402"/>
      <c r="DC20" s="403"/>
      <c r="DD20" s="403"/>
      <c r="DE20" s="403"/>
      <c r="DF20" s="403"/>
      <c r="DG20" s="403"/>
      <c r="DH20" s="403"/>
      <c r="DI20" s="404"/>
    </row>
    <row r="21" spans="1:113" ht="18.75" customHeight="1" thickBot="1" x14ac:dyDescent="0.25">
      <c r="A21" s="178"/>
      <c r="B21" s="545" t="s">
        <v>161</v>
      </c>
      <c r="C21" s="546"/>
      <c r="D21" s="546"/>
      <c r="E21" s="546"/>
      <c r="F21" s="546"/>
      <c r="G21" s="546"/>
      <c r="H21" s="546"/>
      <c r="I21" s="546"/>
      <c r="J21" s="546"/>
      <c r="K21" s="546"/>
      <c r="L21" s="546"/>
      <c r="M21" s="546"/>
      <c r="N21" s="546"/>
      <c r="O21" s="546"/>
      <c r="P21" s="546"/>
      <c r="Q21" s="546"/>
      <c r="R21" s="546"/>
      <c r="S21" s="546"/>
      <c r="T21" s="546"/>
      <c r="U21" s="546"/>
      <c r="V21" s="546"/>
      <c r="W21" s="546"/>
      <c r="X21" s="546"/>
      <c r="Y21" s="546"/>
      <c r="Z21" s="546"/>
      <c r="AA21" s="546"/>
      <c r="AB21" s="546"/>
      <c r="AC21" s="546"/>
      <c r="AD21" s="546"/>
      <c r="AE21" s="546"/>
      <c r="AF21" s="546"/>
      <c r="AG21" s="546"/>
      <c r="AH21" s="546"/>
      <c r="AI21" s="546"/>
      <c r="AJ21" s="546"/>
      <c r="AK21" s="546"/>
      <c r="AL21" s="546"/>
      <c r="AM21" s="546"/>
      <c r="AN21" s="546"/>
      <c r="AO21" s="546"/>
      <c r="AP21" s="546"/>
      <c r="AQ21" s="546"/>
      <c r="AR21" s="546"/>
      <c r="AS21" s="546"/>
      <c r="AT21" s="546"/>
      <c r="AU21" s="546"/>
      <c r="AV21" s="546"/>
      <c r="AW21" s="546"/>
      <c r="AX21" s="547"/>
      <c r="AY21" s="521"/>
      <c r="AZ21" s="522"/>
      <c r="BA21" s="522"/>
      <c r="BB21" s="522"/>
      <c r="BC21" s="522"/>
      <c r="BD21" s="522"/>
      <c r="BE21" s="522"/>
      <c r="BF21" s="522"/>
      <c r="BG21" s="522"/>
      <c r="BH21" s="522"/>
      <c r="BI21" s="522"/>
      <c r="BJ21" s="522"/>
      <c r="BK21" s="522"/>
      <c r="BL21" s="522"/>
      <c r="BM21" s="523"/>
      <c r="BN21" s="524"/>
      <c r="BO21" s="525"/>
      <c r="BP21" s="525"/>
      <c r="BQ21" s="525"/>
      <c r="BR21" s="525"/>
      <c r="BS21" s="525"/>
      <c r="BT21" s="525"/>
      <c r="BU21" s="526"/>
      <c r="BV21" s="524"/>
      <c r="BW21" s="525"/>
      <c r="BX21" s="525"/>
      <c r="BY21" s="525"/>
      <c r="BZ21" s="525"/>
      <c r="CA21" s="525"/>
      <c r="CB21" s="525"/>
      <c r="CC21" s="526"/>
      <c r="CD21" s="191"/>
      <c r="CE21" s="519"/>
      <c r="CF21" s="519"/>
      <c r="CG21" s="519"/>
      <c r="CH21" s="519"/>
      <c r="CI21" s="519"/>
      <c r="CJ21" s="519"/>
      <c r="CK21" s="519"/>
      <c r="CL21" s="519"/>
      <c r="CM21" s="519"/>
      <c r="CN21" s="519"/>
      <c r="CO21" s="519"/>
      <c r="CP21" s="519"/>
      <c r="CQ21" s="519"/>
      <c r="CR21" s="519"/>
      <c r="CS21" s="520"/>
      <c r="CT21" s="402"/>
      <c r="CU21" s="403"/>
      <c r="CV21" s="403"/>
      <c r="CW21" s="403"/>
      <c r="CX21" s="403"/>
      <c r="CY21" s="403"/>
      <c r="CZ21" s="403"/>
      <c r="DA21" s="404"/>
      <c r="DB21" s="402"/>
      <c r="DC21" s="403"/>
      <c r="DD21" s="403"/>
      <c r="DE21" s="403"/>
      <c r="DF21" s="403"/>
      <c r="DG21" s="403"/>
      <c r="DH21" s="403"/>
      <c r="DI21" s="404"/>
    </row>
    <row r="22" spans="1:113" ht="18.75" customHeight="1" x14ac:dyDescent="0.2">
      <c r="A22" s="178"/>
      <c r="B22" s="575" t="s">
        <v>162</v>
      </c>
      <c r="C22" s="549"/>
      <c r="D22" s="550"/>
      <c r="E22" s="417" t="s">
        <v>1</v>
      </c>
      <c r="F22" s="422"/>
      <c r="G22" s="422"/>
      <c r="H22" s="422"/>
      <c r="I22" s="422"/>
      <c r="J22" s="422"/>
      <c r="K22" s="412"/>
      <c r="L22" s="417" t="s">
        <v>163</v>
      </c>
      <c r="M22" s="422"/>
      <c r="N22" s="422"/>
      <c r="O22" s="422"/>
      <c r="P22" s="412"/>
      <c r="Q22" s="580" t="s">
        <v>164</v>
      </c>
      <c r="R22" s="581"/>
      <c r="S22" s="581"/>
      <c r="T22" s="581"/>
      <c r="U22" s="581"/>
      <c r="V22" s="582"/>
      <c r="W22" s="548" t="s">
        <v>165</v>
      </c>
      <c r="X22" s="549"/>
      <c r="Y22" s="550"/>
      <c r="Z22" s="417" t="s">
        <v>1</v>
      </c>
      <c r="AA22" s="422"/>
      <c r="AB22" s="422"/>
      <c r="AC22" s="422"/>
      <c r="AD22" s="422"/>
      <c r="AE22" s="422"/>
      <c r="AF22" s="422"/>
      <c r="AG22" s="412"/>
      <c r="AH22" s="586" t="s">
        <v>166</v>
      </c>
      <c r="AI22" s="422"/>
      <c r="AJ22" s="422"/>
      <c r="AK22" s="422"/>
      <c r="AL22" s="412"/>
      <c r="AM22" s="586" t="s">
        <v>167</v>
      </c>
      <c r="AN22" s="587"/>
      <c r="AO22" s="587"/>
      <c r="AP22" s="587"/>
      <c r="AQ22" s="587"/>
      <c r="AR22" s="588"/>
      <c r="AS22" s="580" t="s">
        <v>164</v>
      </c>
      <c r="AT22" s="581"/>
      <c r="AU22" s="581"/>
      <c r="AV22" s="581"/>
      <c r="AW22" s="581"/>
      <c r="AX22" s="592"/>
      <c r="AY22" s="365" t="s">
        <v>168</v>
      </c>
      <c r="AZ22" s="366"/>
      <c r="BA22" s="366"/>
      <c r="BB22" s="366"/>
      <c r="BC22" s="366"/>
      <c r="BD22" s="366"/>
      <c r="BE22" s="366"/>
      <c r="BF22" s="366"/>
      <c r="BG22" s="366"/>
      <c r="BH22" s="366"/>
      <c r="BI22" s="366"/>
      <c r="BJ22" s="366"/>
      <c r="BK22" s="366"/>
      <c r="BL22" s="366"/>
      <c r="BM22" s="367"/>
      <c r="BN22" s="368">
        <v>42782318</v>
      </c>
      <c r="BO22" s="369"/>
      <c r="BP22" s="369"/>
      <c r="BQ22" s="369"/>
      <c r="BR22" s="369"/>
      <c r="BS22" s="369"/>
      <c r="BT22" s="369"/>
      <c r="BU22" s="370"/>
      <c r="BV22" s="368">
        <v>41988915</v>
      </c>
      <c r="BW22" s="369"/>
      <c r="BX22" s="369"/>
      <c r="BY22" s="369"/>
      <c r="BZ22" s="369"/>
      <c r="CA22" s="369"/>
      <c r="CB22" s="369"/>
      <c r="CC22" s="370"/>
      <c r="CD22" s="191"/>
      <c r="CE22" s="519"/>
      <c r="CF22" s="519"/>
      <c r="CG22" s="519"/>
      <c r="CH22" s="519"/>
      <c r="CI22" s="519"/>
      <c r="CJ22" s="519"/>
      <c r="CK22" s="519"/>
      <c r="CL22" s="519"/>
      <c r="CM22" s="519"/>
      <c r="CN22" s="519"/>
      <c r="CO22" s="519"/>
      <c r="CP22" s="519"/>
      <c r="CQ22" s="519"/>
      <c r="CR22" s="519"/>
      <c r="CS22" s="520"/>
      <c r="CT22" s="402"/>
      <c r="CU22" s="403"/>
      <c r="CV22" s="403"/>
      <c r="CW22" s="403"/>
      <c r="CX22" s="403"/>
      <c r="CY22" s="403"/>
      <c r="CZ22" s="403"/>
      <c r="DA22" s="404"/>
      <c r="DB22" s="402"/>
      <c r="DC22" s="403"/>
      <c r="DD22" s="403"/>
      <c r="DE22" s="403"/>
      <c r="DF22" s="403"/>
      <c r="DG22" s="403"/>
      <c r="DH22" s="403"/>
      <c r="DI22" s="404"/>
    </row>
    <row r="23" spans="1:113" ht="18.75" customHeight="1" x14ac:dyDescent="0.2">
      <c r="A23" s="178"/>
      <c r="B23" s="576"/>
      <c r="C23" s="552"/>
      <c r="D23" s="553"/>
      <c r="E23" s="391"/>
      <c r="F23" s="396"/>
      <c r="G23" s="396"/>
      <c r="H23" s="396"/>
      <c r="I23" s="396"/>
      <c r="J23" s="396"/>
      <c r="K23" s="385"/>
      <c r="L23" s="391"/>
      <c r="M23" s="396"/>
      <c r="N23" s="396"/>
      <c r="O23" s="396"/>
      <c r="P23" s="385"/>
      <c r="Q23" s="583"/>
      <c r="R23" s="584"/>
      <c r="S23" s="584"/>
      <c r="T23" s="584"/>
      <c r="U23" s="584"/>
      <c r="V23" s="585"/>
      <c r="W23" s="551"/>
      <c r="X23" s="552"/>
      <c r="Y23" s="553"/>
      <c r="Z23" s="391"/>
      <c r="AA23" s="396"/>
      <c r="AB23" s="396"/>
      <c r="AC23" s="396"/>
      <c r="AD23" s="396"/>
      <c r="AE23" s="396"/>
      <c r="AF23" s="396"/>
      <c r="AG23" s="385"/>
      <c r="AH23" s="391"/>
      <c r="AI23" s="396"/>
      <c r="AJ23" s="396"/>
      <c r="AK23" s="396"/>
      <c r="AL23" s="385"/>
      <c r="AM23" s="589"/>
      <c r="AN23" s="590"/>
      <c r="AO23" s="590"/>
      <c r="AP23" s="590"/>
      <c r="AQ23" s="590"/>
      <c r="AR23" s="591"/>
      <c r="AS23" s="583"/>
      <c r="AT23" s="584"/>
      <c r="AU23" s="584"/>
      <c r="AV23" s="584"/>
      <c r="AW23" s="584"/>
      <c r="AX23" s="593"/>
      <c r="AY23" s="439" t="s">
        <v>169</v>
      </c>
      <c r="AZ23" s="440"/>
      <c r="BA23" s="440"/>
      <c r="BB23" s="440"/>
      <c r="BC23" s="440"/>
      <c r="BD23" s="440"/>
      <c r="BE23" s="440"/>
      <c r="BF23" s="440"/>
      <c r="BG23" s="440"/>
      <c r="BH23" s="440"/>
      <c r="BI23" s="440"/>
      <c r="BJ23" s="440"/>
      <c r="BK23" s="440"/>
      <c r="BL23" s="440"/>
      <c r="BM23" s="441"/>
      <c r="BN23" s="405">
        <v>32923174</v>
      </c>
      <c r="BO23" s="406"/>
      <c r="BP23" s="406"/>
      <c r="BQ23" s="406"/>
      <c r="BR23" s="406"/>
      <c r="BS23" s="406"/>
      <c r="BT23" s="406"/>
      <c r="BU23" s="407"/>
      <c r="BV23" s="405">
        <v>32545764</v>
      </c>
      <c r="BW23" s="406"/>
      <c r="BX23" s="406"/>
      <c r="BY23" s="406"/>
      <c r="BZ23" s="406"/>
      <c r="CA23" s="406"/>
      <c r="CB23" s="406"/>
      <c r="CC23" s="407"/>
      <c r="CD23" s="191"/>
      <c r="CE23" s="519"/>
      <c r="CF23" s="519"/>
      <c r="CG23" s="519"/>
      <c r="CH23" s="519"/>
      <c r="CI23" s="519"/>
      <c r="CJ23" s="519"/>
      <c r="CK23" s="519"/>
      <c r="CL23" s="519"/>
      <c r="CM23" s="519"/>
      <c r="CN23" s="519"/>
      <c r="CO23" s="519"/>
      <c r="CP23" s="519"/>
      <c r="CQ23" s="519"/>
      <c r="CR23" s="519"/>
      <c r="CS23" s="520"/>
      <c r="CT23" s="402"/>
      <c r="CU23" s="403"/>
      <c r="CV23" s="403"/>
      <c r="CW23" s="403"/>
      <c r="CX23" s="403"/>
      <c r="CY23" s="403"/>
      <c r="CZ23" s="403"/>
      <c r="DA23" s="404"/>
      <c r="DB23" s="402"/>
      <c r="DC23" s="403"/>
      <c r="DD23" s="403"/>
      <c r="DE23" s="403"/>
      <c r="DF23" s="403"/>
      <c r="DG23" s="403"/>
      <c r="DH23" s="403"/>
      <c r="DI23" s="404"/>
    </row>
    <row r="24" spans="1:113" ht="18.75" customHeight="1" thickBot="1" x14ac:dyDescent="0.25">
      <c r="A24" s="178"/>
      <c r="B24" s="576"/>
      <c r="C24" s="552"/>
      <c r="D24" s="553"/>
      <c r="E24" s="455" t="s">
        <v>170</v>
      </c>
      <c r="F24" s="435"/>
      <c r="G24" s="435"/>
      <c r="H24" s="435"/>
      <c r="I24" s="435"/>
      <c r="J24" s="435"/>
      <c r="K24" s="436"/>
      <c r="L24" s="456">
        <v>1</v>
      </c>
      <c r="M24" s="457"/>
      <c r="N24" s="457"/>
      <c r="O24" s="457"/>
      <c r="P24" s="499"/>
      <c r="Q24" s="456">
        <v>8310</v>
      </c>
      <c r="R24" s="457"/>
      <c r="S24" s="457"/>
      <c r="T24" s="457"/>
      <c r="U24" s="457"/>
      <c r="V24" s="499"/>
      <c r="W24" s="551"/>
      <c r="X24" s="552"/>
      <c r="Y24" s="553"/>
      <c r="Z24" s="455" t="s">
        <v>171</v>
      </c>
      <c r="AA24" s="435"/>
      <c r="AB24" s="435"/>
      <c r="AC24" s="435"/>
      <c r="AD24" s="435"/>
      <c r="AE24" s="435"/>
      <c r="AF24" s="435"/>
      <c r="AG24" s="436"/>
      <c r="AH24" s="456">
        <v>404</v>
      </c>
      <c r="AI24" s="457"/>
      <c r="AJ24" s="457"/>
      <c r="AK24" s="457"/>
      <c r="AL24" s="499"/>
      <c r="AM24" s="456">
        <v>1280680</v>
      </c>
      <c r="AN24" s="457"/>
      <c r="AO24" s="457"/>
      <c r="AP24" s="457"/>
      <c r="AQ24" s="457"/>
      <c r="AR24" s="499"/>
      <c r="AS24" s="456">
        <v>3170</v>
      </c>
      <c r="AT24" s="457"/>
      <c r="AU24" s="457"/>
      <c r="AV24" s="457"/>
      <c r="AW24" s="457"/>
      <c r="AX24" s="458"/>
      <c r="AY24" s="521" t="s">
        <v>172</v>
      </c>
      <c r="AZ24" s="522"/>
      <c r="BA24" s="522"/>
      <c r="BB24" s="522"/>
      <c r="BC24" s="522"/>
      <c r="BD24" s="522"/>
      <c r="BE24" s="522"/>
      <c r="BF24" s="522"/>
      <c r="BG24" s="522"/>
      <c r="BH24" s="522"/>
      <c r="BI24" s="522"/>
      <c r="BJ24" s="522"/>
      <c r="BK24" s="522"/>
      <c r="BL24" s="522"/>
      <c r="BM24" s="523"/>
      <c r="BN24" s="405">
        <v>31714803</v>
      </c>
      <c r="BO24" s="406"/>
      <c r="BP24" s="406"/>
      <c r="BQ24" s="406"/>
      <c r="BR24" s="406"/>
      <c r="BS24" s="406"/>
      <c r="BT24" s="406"/>
      <c r="BU24" s="407"/>
      <c r="BV24" s="405">
        <v>30504868</v>
      </c>
      <c r="BW24" s="406"/>
      <c r="BX24" s="406"/>
      <c r="BY24" s="406"/>
      <c r="BZ24" s="406"/>
      <c r="CA24" s="406"/>
      <c r="CB24" s="406"/>
      <c r="CC24" s="407"/>
      <c r="CD24" s="191"/>
      <c r="CE24" s="519"/>
      <c r="CF24" s="519"/>
      <c r="CG24" s="519"/>
      <c r="CH24" s="519"/>
      <c r="CI24" s="519"/>
      <c r="CJ24" s="519"/>
      <c r="CK24" s="519"/>
      <c r="CL24" s="519"/>
      <c r="CM24" s="519"/>
      <c r="CN24" s="519"/>
      <c r="CO24" s="519"/>
      <c r="CP24" s="519"/>
      <c r="CQ24" s="519"/>
      <c r="CR24" s="519"/>
      <c r="CS24" s="520"/>
      <c r="CT24" s="402"/>
      <c r="CU24" s="403"/>
      <c r="CV24" s="403"/>
      <c r="CW24" s="403"/>
      <c r="CX24" s="403"/>
      <c r="CY24" s="403"/>
      <c r="CZ24" s="403"/>
      <c r="DA24" s="404"/>
      <c r="DB24" s="402"/>
      <c r="DC24" s="403"/>
      <c r="DD24" s="403"/>
      <c r="DE24" s="403"/>
      <c r="DF24" s="403"/>
      <c r="DG24" s="403"/>
      <c r="DH24" s="403"/>
      <c r="DI24" s="404"/>
    </row>
    <row r="25" spans="1:113" ht="18.75" customHeight="1" x14ac:dyDescent="0.2">
      <c r="A25" s="178"/>
      <c r="B25" s="576"/>
      <c r="C25" s="552"/>
      <c r="D25" s="553"/>
      <c r="E25" s="455" t="s">
        <v>173</v>
      </c>
      <c r="F25" s="435"/>
      <c r="G25" s="435"/>
      <c r="H25" s="435"/>
      <c r="I25" s="435"/>
      <c r="J25" s="435"/>
      <c r="K25" s="436"/>
      <c r="L25" s="456">
        <v>2</v>
      </c>
      <c r="M25" s="457"/>
      <c r="N25" s="457"/>
      <c r="O25" s="457"/>
      <c r="P25" s="499"/>
      <c r="Q25" s="456">
        <v>6230</v>
      </c>
      <c r="R25" s="457"/>
      <c r="S25" s="457"/>
      <c r="T25" s="457"/>
      <c r="U25" s="457"/>
      <c r="V25" s="499"/>
      <c r="W25" s="551"/>
      <c r="X25" s="552"/>
      <c r="Y25" s="553"/>
      <c r="Z25" s="455" t="s">
        <v>174</v>
      </c>
      <c r="AA25" s="435"/>
      <c r="AB25" s="435"/>
      <c r="AC25" s="435"/>
      <c r="AD25" s="435"/>
      <c r="AE25" s="435"/>
      <c r="AF25" s="435"/>
      <c r="AG25" s="436"/>
      <c r="AH25" s="456" t="s">
        <v>175</v>
      </c>
      <c r="AI25" s="457"/>
      <c r="AJ25" s="457"/>
      <c r="AK25" s="457"/>
      <c r="AL25" s="499"/>
      <c r="AM25" s="456" t="s">
        <v>137</v>
      </c>
      <c r="AN25" s="457"/>
      <c r="AO25" s="457"/>
      <c r="AP25" s="457"/>
      <c r="AQ25" s="457"/>
      <c r="AR25" s="499"/>
      <c r="AS25" s="456" t="s">
        <v>175</v>
      </c>
      <c r="AT25" s="457"/>
      <c r="AU25" s="457"/>
      <c r="AV25" s="457"/>
      <c r="AW25" s="457"/>
      <c r="AX25" s="458"/>
      <c r="AY25" s="365" t="s">
        <v>176</v>
      </c>
      <c r="AZ25" s="366"/>
      <c r="BA25" s="366"/>
      <c r="BB25" s="366"/>
      <c r="BC25" s="366"/>
      <c r="BD25" s="366"/>
      <c r="BE25" s="366"/>
      <c r="BF25" s="366"/>
      <c r="BG25" s="366"/>
      <c r="BH25" s="366"/>
      <c r="BI25" s="366"/>
      <c r="BJ25" s="366"/>
      <c r="BK25" s="366"/>
      <c r="BL25" s="366"/>
      <c r="BM25" s="367"/>
      <c r="BN25" s="368">
        <v>14395436</v>
      </c>
      <c r="BO25" s="369"/>
      <c r="BP25" s="369"/>
      <c r="BQ25" s="369"/>
      <c r="BR25" s="369"/>
      <c r="BS25" s="369"/>
      <c r="BT25" s="369"/>
      <c r="BU25" s="370"/>
      <c r="BV25" s="368">
        <v>14624099</v>
      </c>
      <c r="BW25" s="369"/>
      <c r="BX25" s="369"/>
      <c r="BY25" s="369"/>
      <c r="BZ25" s="369"/>
      <c r="CA25" s="369"/>
      <c r="CB25" s="369"/>
      <c r="CC25" s="370"/>
      <c r="CD25" s="191"/>
      <c r="CE25" s="519"/>
      <c r="CF25" s="519"/>
      <c r="CG25" s="519"/>
      <c r="CH25" s="519"/>
      <c r="CI25" s="519"/>
      <c r="CJ25" s="519"/>
      <c r="CK25" s="519"/>
      <c r="CL25" s="519"/>
      <c r="CM25" s="519"/>
      <c r="CN25" s="519"/>
      <c r="CO25" s="519"/>
      <c r="CP25" s="519"/>
      <c r="CQ25" s="519"/>
      <c r="CR25" s="519"/>
      <c r="CS25" s="520"/>
      <c r="CT25" s="402"/>
      <c r="CU25" s="403"/>
      <c r="CV25" s="403"/>
      <c r="CW25" s="403"/>
      <c r="CX25" s="403"/>
      <c r="CY25" s="403"/>
      <c r="CZ25" s="403"/>
      <c r="DA25" s="404"/>
      <c r="DB25" s="402"/>
      <c r="DC25" s="403"/>
      <c r="DD25" s="403"/>
      <c r="DE25" s="403"/>
      <c r="DF25" s="403"/>
      <c r="DG25" s="403"/>
      <c r="DH25" s="403"/>
      <c r="DI25" s="404"/>
    </row>
    <row r="26" spans="1:113" ht="18.75" customHeight="1" x14ac:dyDescent="0.2">
      <c r="A26" s="178"/>
      <c r="B26" s="576"/>
      <c r="C26" s="552"/>
      <c r="D26" s="553"/>
      <c r="E26" s="455" t="s">
        <v>177</v>
      </c>
      <c r="F26" s="435"/>
      <c r="G26" s="435"/>
      <c r="H26" s="435"/>
      <c r="I26" s="435"/>
      <c r="J26" s="435"/>
      <c r="K26" s="436"/>
      <c r="L26" s="456">
        <v>1</v>
      </c>
      <c r="M26" s="457"/>
      <c r="N26" s="457"/>
      <c r="O26" s="457"/>
      <c r="P26" s="499"/>
      <c r="Q26" s="456">
        <v>5730</v>
      </c>
      <c r="R26" s="457"/>
      <c r="S26" s="457"/>
      <c r="T26" s="457"/>
      <c r="U26" s="457"/>
      <c r="V26" s="499"/>
      <c r="W26" s="551"/>
      <c r="X26" s="552"/>
      <c r="Y26" s="553"/>
      <c r="Z26" s="455" t="s">
        <v>178</v>
      </c>
      <c r="AA26" s="557"/>
      <c r="AB26" s="557"/>
      <c r="AC26" s="557"/>
      <c r="AD26" s="557"/>
      <c r="AE26" s="557"/>
      <c r="AF26" s="557"/>
      <c r="AG26" s="558"/>
      <c r="AH26" s="456">
        <v>16</v>
      </c>
      <c r="AI26" s="457"/>
      <c r="AJ26" s="457"/>
      <c r="AK26" s="457"/>
      <c r="AL26" s="499"/>
      <c r="AM26" s="456">
        <v>50528</v>
      </c>
      <c r="AN26" s="457"/>
      <c r="AO26" s="457"/>
      <c r="AP26" s="457"/>
      <c r="AQ26" s="457"/>
      <c r="AR26" s="499"/>
      <c r="AS26" s="456">
        <v>3158</v>
      </c>
      <c r="AT26" s="457"/>
      <c r="AU26" s="457"/>
      <c r="AV26" s="457"/>
      <c r="AW26" s="457"/>
      <c r="AX26" s="458"/>
      <c r="AY26" s="408" t="s">
        <v>179</v>
      </c>
      <c r="AZ26" s="409"/>
      <c r="BA26" s="409"/>
      <c r="BB26" s="409"/>
      <c r="BC26" s="409"/>
      <c r="BD26" s="409"/>
      <c r="BE26" s="409"/>
      <c r="BF26" s="409"/>
      <c r="BG26" s="409"/>
      <c r="BH26" s="409"/>
      <c r="BI26" s="409"/>
      <c r="BJ26" s="409"/>
      <c r="BK26" s="409"/>
      <c r="BL26" s="409"/>
      <c r="BM26" s="410"/>
      <c r="BN26" s="405" t="s">
        <v>137</v>
      </c>
      <c r="BO26" s="406"/>
      <c r="BP26" s="406"/>
      <c r="BQ26" s="406"/>
      <c r="BR26" s="406"/>
      <c r="BS26" s="406"/>
      <c r="BT26" s="406"/>
      <c r="BU26" s="407"/>
      <c r="BV26" s="405" t="s">
        <v>137</v>
      </c>
      <c r="BW26" s="406"/>
      <c r="BX26" s="406"/>
      <c r="BY26" s="406"/>
      <c r="BZ26" s="406"/>
      <c r="CA26" s="406"/>
      <c r="CB26" s="406"/>
      <c r="CC26" s="407"/>
      <c r="CD26" s="191"/>
      <c r="CE26" s="519"/>
      <c r="CF26" s="519"/>
      <c r="CG26" s="519"/>
      <c r="CH26" s="519"/>
      <c r="CI26" s="519"/>
      <c r="CJ26" s="519"/>
      <c r="CK26" s="519"/>
      <c r="CL26" s="519"/>
      <c r="CM26" s="519"/>
      <c r="CN26" s="519"/>
      <c r="CO26" s="519"/>
      <c r="CP26" s="519"/>
      <c r="CQ26" s="519"/>
      <c r="CR26" s="519"/>
      <c r="CS26" s="520"/>
      <c r="CT26" s="402"/>
      <c r="CU26" s="403"/>
      <c r="CV26" s="403"/>
      <c r="CW26" s="403"/>
      <c r="CX26" s="403"/>
      <c r="CY26" s="403"/>
      <c r="CZ26" s="403"/>
      <c r="DA26" s="404"/>
      <c r="DB26" s="402"/>
      <c r="DC26" s="403"/>
      <c r="DD26" s="403"/>
      <c r="DE26" s="403"/>
      <c r="DF26" s="403"/>
      <c r="DG26" s="403"/>
      <c r="DH26" s="403"/>
      <c r="DI26" s="404"/>
    </row>
    <row r="27" spans="1:113" ht="18.75" customHeight="1" thickBot="1" x14ac:dyDescent="0.25">
      <c r="A27" s="178"/>
      <c r="B27" s="576"/>
      <c r="C27" s="552"/>
      <c r="D27" s="553"/>
      <c r="E27" s="455" t="s">
        <v>180</v>
      </c>
      <c r="F27" s="435"/>
      <c r="G27" s="435"/>
      <c r="H27" s="435"/>
      <c r="I27" s="435"/>
      <c r="J27" s="435"/>
      <c r="K27" s="436"/>
      <c r="L27" s="456">
        <v>1</v>
      </c>
      <c r="M27" s="457"/>
      <c r="N27" s="457"/>
      <c r="O27" s="457"/>
      <c r="P27" s="499"/>
      <c r="Q27" s="456">
        <v>4030</v>
      </c>
      <c r="R27" s="457"/>
      <c r="S27" s="457"/>
      <c r="T27" s="457"/>
      <c r="U27" s="457"/>
      <c r="V27" s="499"/>
      <c r="W27" s="551"/>
      <c r="X27" s="552"/>
      <c r="Y27" s="553"/>
      <c r="Z27" s="455" t="s">
        <v>181</v>
      </c>
      <c r="AA27" s="435"/>
      <c r="AB27" s="435"/>
      <c r="AC27" s="435"/>
      <c r="AD27" s="435"/>
      <c r="AE27" s="435"/>
      <c r="AF27" s="435"/>
      <c r="AG27" s="436"/>
      <c r="AH27" s="456">
        <v>2</v>
      </c>
      <c r="AI27" s="457"/>
      <c r="AJ27" s="457"/>
      <c r="AK27" s="457"/>
      <c r="AL27" s="499"/>
      <c r="AM27" s="456" t="s">
        <v>182</v>
      </c>
      <c r="AN27" s="457"/>
      <c r="AO27" s="457"/>
      <c r="AP27" s="457"/>
      <c r="AQ27" s="457"/>
      <c r="AR27" s="499"/>
      <c r="AS27" s="456" t="s">
        <v>183</v>
      </c>
      <c r="AT27" s="457"/>
      <c r="AU27" s="457"/>
      <c r="AV27" s="457"/>
      <c r="AW27" s="457"/>
      <c r="AX27" s="458"/>
      <c r="AY27" s="500" t="s">
        <v>184</v>
      </c>
      <c r="AZ27" s="501"/>
      <c r="BA27" s="501"/>
      <c r="BB27" s="501"/>
      <c r="BC27" s="501"/>
      <c r="BD27" s="501"/>
      <c r="BE27" s="501"/>
      <c r="BF27" s="501"/>
      <c r="BG27" s="501"/>
      <c r="BH27" s="501"/>
      <c r="BI27" s="501"/>
      <c r="BJ27" s="501"/>
      <c r="BK27" s="501"/>
      <c r="BL27" s="501"/>
      <c r="BM27" s="502"/>
      <c r="BN27" s="524" t="s">
        <v>175</v>
      </c>
      <c r="BO27" s="525"/>
      <c r="BP27" s="525"/>
      <c r="BQ27" s="525"/>
      <c r="BR27" s="525"/>
      <c r="BS27" s="525"/>
      <c r="BT27" s="525"/>
      <c r="BU27" s="526"/>
      <c r="BV27" s="524" t="s">
        <v>137</v>
      </c>
      <c r="BW27" s="525"/>
      <c r="BX27" s="525"/>
      <c r="BY27" s="525"/>
      <c r="BZ27" s="525"/>
      <c r="CA27" s="525"/>
      <c r="CB27" s="525"/>
      <c r="CC27" s="526"/>
      <c r="CD27" s="193"/>
      <c r="CE27" s="519"/>
      <c r="CF27" s="519"/>
      <c r="CG27" s="519"/>
      <c r="CH27" s="519"/>
      <c r="CI27" s="519"/>
      <c r="CJ27" s="519"/>
      <c r="CK27" s="519"/>
      <c r="CL27" s="519"/>
      <c r="CM27" s="519"/>
      <c r="CN27" s="519"/>
      <c r="CO27" s="519"/>
      <c r="CP27" s="519"/>
      <c r="CQ27" s="519"/>
      <c r="CR27" s="519"/>
      <c r="CS27" s="520"/>
      <c r="CT27" s="402"/>
      <c r="CU27" s="403"/>
      <c r="CV27" s="403"/>
      <c r="CW27" s="403"/>
      <c r="CX27" s="403"/>
      <c r="CY27" s="403"/>
      <c r="CZ27" s="403"/>
      <c r="DA27" s="404"/>
      <c r="DB27" s="402"/>
      <c r="DC27" s="403"/>
      <c r="DD27" s="403"/>
      <c r="DE27" s="403"/>
      <c r="DF27" s="403"/>
      <c r="DG27" s="403"/>
      <c r="DH27" s="403"/>
      <c r="DI27" s="404"/>
    </row>
    <row r="28" spans="1:113" ht="18.75" customHeight="1" x14ac:dyDescent="0.2">
      <c r="A28" s="178"/>
      <c r="B28" s="576"/>
      <c r="C28" s="552"/>
      <c r="D28" s="553"/>
      <c r="E28" s="455" t="s">
        <v>185</v>
      </c>
      <c r="F28" s="435"/>
      <c r="G28" s="435"/>
      <c r="H28" s="435"/>
      <c r="I28" s="435"/>
      <c r="J28" s="435"/>
      <c r="K28" s="436"/>
      <c r="L28" s="456">
        <v>1</v>
      </c>
      <c r="M28" s="457"/>
      <c r="N28" s="457"/>
      <c r="O28" s="457"/>
      <c r="P28" s="499"/>
      <c r="Q28" s="456">
        <v>3690</v>
      </c>
      <c r="R28" s="457"/>
      <c r="S28" s="457"/>
      <c r="T28" s="457"/>
      <c r="U28" s="457"/>
      <c r="V28" s="499"/>
      <c r="W28" s="551"/>
      <c r="X28" s="552"/>
      <c r="Y28" s="553"/>
      <c r="Z28" s="455" t="s">
        <v>186</v>
      </c>
      <c r="AA28" s="435"/>
      <c r="AB28" s="435"/>
      <c r="AC28" s="435"/>
      <c r="AD28" s="435"/>
      <c r="AE28" s="435"/>
      <c r="AF28" s="435"/>
      <c r="AG28" s="436"/>
      <c r="AH28" s="456" t="s">
        <v>137</v>
      </c>
      <c r="AI28" s="457"/>
      <c r="AJ28" s="457"/>
      <c r="AK28" s="457"/>
      <c r="AL28" s="499"/>
      <c r="AM28" s="456" t="s">
        <v>175</v>
      </c>
      <c r="AN28" s="457"/>
      <c r="AO28" s="457"/>
      <c r="AP28" s="457"/>
      <c r="AQ28" s="457"/>
      <c r="AR28" s="499"/>
      <c r="AS28" s="456" t="s">
        <v>175</v>
      </c>
      <c r="AT28" s="457"/>
      <c r="AU28" s="457"/>
      <c r="AV28" s="457"/>
      <c r="AW28" s="457"/>
      <c r="AX28" s="458"/>
      <c r="AY28" s="559" t="s">
        <v>187</v>
      </c>
      <c r="AZ28" s="560"/>
      <c r="BA28" s="560"/>
      <c r="BB28" s="561"/>
      <c r="BC28" s="365" t="s">
        <v>47</v>
      </c>
      <c r="BD28" s="366"/>
      <c r="BE28" s="366"/>
      <c r="BF28" s="366"/>
      <c r="BG28" s="366"/>
      <c r="BH28" s="366"/>
      <c r="BI28" s="366"/>
      <c r="BJ28" s="366"/>
      <c r="BK28" s="366"/>
      <c r="BL28" s="366"/>
      <c r="BM28" s="367"/>
      <c r="BN28" s="368">
        <v>9557223</v>
      </c>
      <c r="BO28" s="369"/>
      <c r="BP28" s="369"/>
      <c r="BQ28" s="369"/>
      <c r="BR28" s="369"/>
      <c r="BS28" s="369"/>
      <c r="BT28" s="369"/>
      <c r="BU28" s="370"/>
      <c r="BV28" s="368">
        <v>9125282</v>
      </c>
      <c r="BW28" s="369"/>
      <c r="BX28" s="369"/>
      <c r="BY28" s="369"/>
      <c r="BZ28" s="369"/>
      <c r="CA28" s="369"/>
      <c r="CB28" s="369"/>
      <c r="CC28" s="370"/>
      <c r="CD28" s="191"/>
      <c r="CE28" s="519"/>
      <c r="CF28" s="519"/>
      <c r="CG28" s="519"/>
      <c r="CH28" s="519"/>
      <c r="CI28" s="519"/>
      <c r="CJ28" s="519"/>
      <c r="CK28" s="519"/>
      <c r="CL28" s="519"/>
      <c r="CM28" s="519"/>
      <c r="CN28" s="519"/>
      <c r="CO28" s="519"/>
      <c r="CP28" s="519"/>
      <c r="CQ28" s="519"/>
      <c r="CR28" s="519"/>
      <c r="CS28" s="520"/>
      <c r="CT28" s="402"/>
      <c r="CU28" s="403"/>
      <c r="CV28" s="403"/>
      <c r="CW28" s="403"/>
      <c r="CX28" s="403"/>
      <c r="CY28" s="403"/>
      <c r="CZ28" s="403"/>
      <c r="DA28" s="404"/>
      <c r="DB28" s="402"/>
      <c r="DC28" s="403"/>
      <c r="DD28" s="403"/>
      <c r="DE28" s="403"/>
      <c r="DF28" s="403"/>
      <c r="DG28" s="403"/>
      <c r="DH28" s="403"/>
      <c r="DI28" s="404"/>
    </row>
    <row r="29" spans="1:113" ht="18.75" customHeight="1" x14ac:dyDescent="0.2">
      <c r="A29" s="178"/>
      <c r="B29" s="576"/>
      <c r="C29" s="552"/>
      <c r="D29" s="553"/>
      <c r="E29" s="455" t="s">
        <v>188</v>
      </c>
      <c r="F29" s="435"/>
      <c r="G29" s="435"/>
      <c r="H29" s="435"/>
      <c r="I29" s="435"/>
      <c r="J29" s="435"/>
      <c r="K29" s="436"/>
      <c r="L29" s="456">
        <v>20</v>
      </c>
      <c r="M29" s="457"/>
      <c r="N29" s="457"/>
      <c r="O29" s="457"/>
      <c r="P29" s="499"/>
      <c r="Q29" s="456">
        <v>3480</v>
      </c>
      <c r="R29" s="457"/>
      <c r="S29" s="457"/>
      <c r="T29" s="457"/>
      <c r="U29" s="457"/>
      <c r="V29" s="499"/>
      <c r="W29" s="554"/>
      <c r="X29" s="555"/>
      <c r="Y29" s="556"/>
      <c r="Z29" s="455" t="s">
        <v>189</v>
      </c>
      <c r="AA29" s="435"/>
      <c r="AB29" s="435"/>
      <c r="AC29" s="435"/>
      <c r="AD29" s="435"/>
      <c r="AE29" s="435"/>
      <c r="AF29" s="435"/>
      <c r="AG29" s="436"/>
      <c r="AH29" s="456">
        <v>406</v>
      </c>
      <c r="AI29" s="457"/>
      <c r="AJ29" s="457"/>
      <c r="AK29" s="457"/>
      <c r="AL29" s="499"/>
      <c r="AM29" s="456">
        <v>1288884</v>
      </c>
      <c r="AN29" s="457"/>
      <c r="AO29" s="457"/>
      <c r="AP29" s="457"/>
      <c r="AQ29" s="457"/>
      <c r="AR29" s="499"/>
      <c r="AS29" s="456">
        <v>3175</v>
      </c>
      <c r="AT29" s="457"/>
      <c r="AU29" s="457"/>
      <c r="AV29" s="457"/>
      <c r="AW29" s="457"/>
      <c r="AX29" s="458"/>
      <c r="AY29" s="562"/>
      <c r="AZ29" s="563"/>
      <c r="BA29" s="563"/>
      <c r="BB29" s="564"/>
      <c r="BC29" s="439" t="s">
        <v>190</v>
      </c>
      <c r="BD29" s="440"/>
      <c r="BE29" s="440"/>
      <c r="BF29" s="440"/>
      <c r="BG29" s="440"/>
      <c r="BH29" s="440"/>
      <c r="BI29" s="440"/>
      <c r="BJ29" s="440"/>
      <c r="BK29" s="440"/>
      <c r="BL29" s="440"/>
      <c r="BM29" s="441"/>
      <c r="BN29" s="405">
        <v>753323</v>
      </c>
      <c r="BO29" s="406"/>
      <c r="BP29" s="406"/>
      <c r="BQ29" s="406"/>
      <c r="BR29" s="406"/>
      <c r="BS29" s="406"/>
      <c r="BT29" s="406"/>
      <c r="BU29" s="407"/>
      <c r="BV29" s="405">
        <v>771731</v>
      </c>
      <c r="BW29" s="406"/>
      <c r="BX29" s="406"/>
      <c r="BY29" s="406"/>
      <c r="BZ29" s="406"/>
      <c r="CA29" s="406"/>
      <c r="CB29" s="406"/>
      <c r="CC29" s="407"/>
      <c r="CD29" s="193"/>
      <c r="CE29" s="519"/>
      <c r="CF29" s="519"/>
      <c r="CG29" s="519"/>
      <c r="CH29" s="519"/>
      <c r="CI29" s="519"/>
      <c r="CJ29" s="519"/>
      <c r="CK29" s="519"/>
      <c r="CL29" s="519"/>
      <c r="CM29" s="519"/>
      <c r="CN29" s="519"/>
      <c r="CO29" s="519"/>
      <c r="CP29" s="519"/>
      <c r="CQ29" s="519"/>
      <c r="CR29" s="519"/>
      <c r="CS29" s="520"/>
      <c r="CT29" s="402"/>
      <c r="CU29" s="403"/>
      <c r="CV29" s="403"/>
      <c r="CW29" s="403"/>
      <c r="CX29" s="403"/>
      <c r="CY29" s="403"/>
      <c r="CZ29" s="403"/>
      <c r="DA29" s="404"/>
      <c r="DB29" s="402"/>
      <c r="DC29" s="403"/>
      <c r="DD29" s="403"/>
      <c r="DE29" s="403"/>
      <c r="DF29" s="403"/>
      <c r="DG29" s="403"/>
      <c r="DH29" s="403"/>
      <c r="DI29" s="404"/>
    </row>
    <row r="30" spans="1:113" ht="18.75" customHeight="1" thickBot="1" x14ac:dyDescent="0.25">
      <c r="A30" s="178"/>
      <c r="B30" s="577"/>
      <c r="C30" s="578"/>
      <c r="D30" s="579"/>
      <c r="E30" s="459"/>
      <c r="F30" s="460"/>
      <c r="G30" s="460"/>
      <c r="H30" s="460"/>
      <c r="I30" s="460"/>
      <c r="J30" s="460"/>
      <c r="K30" s="461"/>
      <c r="L30" s="569"/>
      <c r="M30" s="570"/>
      <c r="N30" s="570"/>
      <c r="O30" s="570"/>
      <c r="P30" s="571"/>
      <c r="Q30" s="569"/>
      <c r="R30" s="570"/>
      <c r="S30" s="570"/>
      <c r="T30" s="570"/>
      <c r="U30" s="570"/>
      <c r="V30" s="571"/>
      <c r="W30" s="572" t="s">
        <v>191</v>
      </c>
      <c r="X30" s="573"/>
      <c r="Y30" s="573"/>
      <c r="Z30" s="573"/>
      <c r="AA30" s="573"/>
      <c r="AB30" s="573"/>
      <c r="AC30" s="573"/>
      <c r="AD30" s="573"/>
      <c r="AE30" s="573"/>
      <c r="AF30" s="573"/>
      <c r="AG30" s="574"/>
      <c r="AH30" s="532">
        <v>99</v>
      </c>
      <c r="AI30" s="533"/>
      <c r="AJ30" s="533"/>
      <c r="AK30" s="533"/>
      <c r="AL30" s="533"/>
      <c r="AM30" s="533"/>
      <c r="AN30" s="533"/>
      <c r="AO30" s="533"/>
      <c r="AP30" s="533"/>
      <c r="AQ30" s="533"/>
      <c r="AR30" s="533"/>
      <c r="AS30" s="533"/>
      <c r="AT30" s="533"/>
      <c r="AU30" s="533"/>
      <c r="AV30" s="533"/>
      <c r="AW30" s="533"/>
      <c r="AX30" s="535"/>
      <c r="AY30" s="565"/>
      <c r="AZ30" s="566"/>
      <c r="BA30" s="566"/>
      <c r="BB30" s="567"/>
      <c r="BC30" s="521" t="s">
        <v>49</v>
      </c>
      <c r="BD30" s="522"/>
      <c r="BE30" s="522"/>
      <c r="BF30" s="522"/>
      <c r="BG30" s="522"/>
      <c r="BH30" s="522"/>
      <c r="BI30" s="522"/>
      <c r="BJ30" s="522"/>
      <c r="BK30" s="522"/>
      <c r="BL30" s="522"/>
      <c r="BM30" s="523"/>
      <c r="BN30" s="524">
        <v>4563256</v>
      </c>
      <c r="BO30" s="525"/>
      <c r="BP30" s="525"/>
      <c r="BQ30" s="525"/>
      <c r="BR30" s="525"/>
      <c r="BS30" s="525"/>
      <c r="BT30" s="525"/>
      <c r="BU30" s="526"/>
      <c r="BV30" s="524">
        <v>5014320</v>
      </c>
      <c r="BW30" s="525"/>
      <c r="BX30" s="525"/>
      <c r="BY30" s="525"/>
      <c r="BZ30" s="525"/>
      <c r="CA30" s="525"/>
      <c r="CB30" s="525"/>
      <c r="CC30" s="526"/>
      <c r="CD30" s="194"/>
      <c r="CE30" s="195"/>
      <c r="CF30" s="195"/>
      <c r="CG30" s="195"/>
      <c r="CH30" s="195"/>
      <c r="CI30" s="195"/>
      <c r="CJ30" s="195"/>
      <c r="CK30" s="195"/>
      <c r="CL30" s="195"/>
      <c r="CM30" s="195"/>
      <c r="CN30" s="195"/>
      <c r="CO30" s="195"/>
      <c r="CP30" s="195"/>
      <c r="CQ30" s="195"/>
      <c r="CR30" s="195"/>
      <c r="CS30" s="196"/>
      <c r="CT30" s="197"/>
      <c r="CU30" s="198"/>
      <c r="CV30" s="198"/>
      <c r="CW30" s="198"/>
      <c r="CX30" s="198"/>
      <c r="CY30" s="198"/>
      <c r="CZ30" s="198"/>
      <c r="DA30" s="199"/>
      <c r="DB30" s="197"/>
      <c r="DC30" s="198"/>
      <c r="DD30" s="198"/>
      <c r="DE30" s="198"/>
      <c r="DF30" s="198"/>
      <c r="DG30" s="198"/>
      <c r="DH30" s="198"/>
      <c r="DI30" s="199"/>
    </row>
    <row r="31" spans="1:113" ht="13.5" customHeight="1" x14ac:dyDescent="0.2">
      <c r="A31" s="178"/>
      <c r="B31" s="200"/>
      <c r="DI31" s="201"/>
    </row>
    <row r="32" spans="1:113" ht="13.5" customHeight="1" x14ac:dyDescent="0.2">
      <c r="A32" s="178"/>
      <c r="B32" s="202"/>
      <c r="C32" s="568" t="s">
        <v>192</v>
      </c>
      <c r="D32" s="568"/>
      <c r="E32" s="568"/>
      <c r="F32" s="568"/>
      <c r="G32" s="568"/>
      <c r="H32" s="568"/>
      <c r="I32" s="568"/>
      <c r="J32" s="568"/>
      <c r="K32" s="568"/>
      <c r="L32" s="568"/>
      <c r="M32" s="568"/>
      <c r="N32" s="568"/>
      <c r="O32" s="568"/>
      <c r="P32" s="568"/>
      <c r="Q32" s="568"/>
      <c r="R32" s="568"/>
      <c r="S32" s="568"/>
      <c r="U32" s="409" t="s">
        <v>193</v>
      </c>
      <c r="V32" s="409"/>
      <c r="W32" s="409"/>
      <c r="X32" s="409"/>
      <c r="Y32" s="409"/>
      <c r="Z32" s="409"/>
      <c r="AA32" s="409"/>
      <c r="AB32" s="409"/>
      <c r="AC32" s="409"/>
      <c r="AD32" s="409"/>
      <c r="AE32" s="409"/>
      <c r="AF32" s="409"/>
      <c r="AG32" s="409"/>
      <c r="AH32" s="409"/>
      <c r="AI32" s="409"/>
      <c r="AJ32" s="409"/>
      <c r="AK32" s="409"/>
      <c r="AM32" s="409" t="s">
        <v>194</v>
      </c>
      <c r="AN32" s="409"/>
      <c r="AO32" s="409"/>
      <c r="AP32" s="409"/>
      <c r="AQ32" s="409"/>
      <c r="AR32" s="409"/>
      <c r="AS32" s="409"/>
      <c r="AT32" s="409"/>
      <c r="AU32" s="409"/>
      <c r="AV32" s="409"/>
      <c r="AW32" s="409"/>
      <c r="AX32" s="409"/>
      <c r="AY32" s="409"/>
      <c r="AZ32" s="409"/>
      <c r="BA32" s="409"/>
      <c r="BB32" s="409"/>
      <c r="BC32" s="409"/>
      <c r="BE32" s="409" t="s">
        <v>195</v>
      </c>
      <c r="BF32" s="409"/>
      <c r="BG32" s="409"/>
      <c r="BH32" s="409"/>
      <c r="BI32" s="409"/>
      <c r="BJ32" s="409"/>
      <c r="BK32" s="409"/>
      <c r="BL32" s="409"/>
      <c r="BM32" s="409"/>
      <c r="BN32" s="409"/>
      <c r="BO32" s="409"/>
      <c r="BP32" s="409"/>
      <c r="BQ32" s="409"/>
      <c r="BR32" s="409"/>
      <c r="BS32" s="409"/>
      <c r="BT32" s="409"/>
      <c r="BU32" s="409"/>
      <c r="BW32" s="409" t="s">
        <v>196</v>
      </c>
      <c r="BX32" s="409"/>
      <c r="BY32" s="409"/>
      <c r="BZ32" s="409"/>
      <c r="CA32" s="409"/>
      <c r="CB32" s="409"/>
      <c r="CC32" s="409"/>
      <c r="CD32" s="409"/>
      <c r="CE32" s="409"/>
      <c r="CF32" s="409"/>
      <c r="CG32" s="409"/>
      <c r="CH32" s="409"/>
      <c r="CI32" s="409"/>
      <c r="CJ32" s="409"/>
      <c r="CK32" s="409"/>
      <c r="CL32" s="409"/>
      <c r="CM32" s="409"/>
      <c r="CO32" s="409" t="s">
        <v>197</v>
      </c>
      <c r="CP32" s="409"/>
      <c r="CQ32" s="409"/>
      <c r="CR32" s="409"/>
      <c r="CS32" s="409"/>
      <c r="CT32" s="409"/>
      <c r="CU32" s="409"/>
      <c r="CV32" s="409"/>
      <c r="CW32" s="409"/>
      <c r="CX32" s="409"/>
      <c r="CY32" s="409"/>
      <c r="CZ32" s="409"/>
      <c r="DA32" s="409"/>
      <c r="DB32" s="409"/>
      <c r="DC32" s="409"/>
      <c r="DD32" s="409"/>
      <c r="DE32" s="409"/>
      <c r="DI32" s="201"/>
    </row>
    <row r="33" spans="1:113" ht="13.5" customHeight="1" x14ac:dyDescent="0.2">
      <c r="A33" s="178"/>
      <c r="B33" s="202"/>
      <c r="C33" s="429" t="s">
        <v>198</v>
      </c>
      <c r="D33" s="429"/>
      <c r="E33" s="394" t="s">
        <v>199</v>
      </c>
      <c r="F33" s="394"/>
      <c r="G33" s="394"/>
      <c r="H33" s="394"/>
      <c r="I33" s="394"/>
      <c r="J33" s="394"/>
      <c r="K33" s="394"/>
      <c r="L33" s="394"/>
      <c r="M33" s="394"/>
      <c r="N33" s="394"/>
      <c r="O33" s="394"/>
      <c r="P33" s="394"/>
      <c r="Q33" s="394"/>
      <c r="R33" s="394"/>
      <c r="S33" s="394"/>
      <c r="T33" s="203"/>
      <c r="U33" s="429" t="s">
        <v>198</v>
      </c>
      <c r="V33" s="429"/>
      <c r="W33" s="394" t="s">
        <v>200</v>
      </c>
      <c r="X33" s="394"/>
      <c r="Y33" s="394"/>
      <c r="Z33" s="394"/>
      <c r="AA33" s="394"/>
      <c r="AB33" s="394"/>
      <c r="AC33" s="394"/>
      <c r="AD33" s="394"/>
      <c r="AE33" s="394"/>
      <c r="AF33" s="394"/>
      <c r="AG33" s="394"/>
      <c r="AH33" s="394"/>
      <c r="AI33" s="394"/>
      <c r="AJ33" s="394"/>
      <c r="AK33" s="394"/>
      <c r="AL33" s="203"/>
      <c r="AM33" s="429" t="s">
        <v>201</v>
      </c>
      <c r="AN33" s="429"/>
      <c r="AO33" s="394" t="s">
        <v>199</v>
      </c>
      <c r="AP33" s="394"/>
      <c r="AQ33" s="394"/>
      <c r="AR33" s="394"/>
      <c r="AS33" s="394"/>
      <c r="AT33" s="394"/>
      <c r="AU33" s="394"/>
      <c r="AV33" s="394"/>
      <c r="AW33" s="394"/>
      <c r="AX33" s="394"/>
      <c r="AY33" s="394"/>
      <c r="AZ33" s="394"/>
      <c r="BA33" s="394"/>
      <c r="BB33" s="394"/>
      <c r="BC33" s="394"/>
      <c r="BD33" s="204"/>
      <c r="BE33" s="394" t="s">
        <v>202</v>
      </c>
      <c r="BF33" s="394"/>
      <c r="BG33" s="394" t="s">
        <v>203</v>
      </c>
      <c r="BH33" s="394"/>
      <c r="BI33" s="394"/>
      <c r="BJ33" s="394"/>
      <c r="BK33" s="394"/>
      <c r="BL33" s="394"/>
      <c r="BM33" s="394"/>
      <c r="BN33" s="394"/>
      <c r="BO33" s="394"/>
      <c r="BP33" s="394"/>
      <c r="BQ33" s="394"/>
      <c r="BR33" s="394"/>
      <c r="BS33" s="394"/>
      <c r="BT33" s="394"/>
      <c r="BU33" s="394"/>
      <c r="BV33" s="204"/>
      <c r="BW33" s="429" t="s">
        <v>202</v>
      </c>
      <c r="BX33" s="429"/>
      <c r="BY33" s="394" t="s">
        <v>204</v>
      </c>
      <c r="BZ33" s="394"/>
      <c r="CA33" s="394"/>
      <c r="CB33" s="394"/>
      <c r="CC33" s="394"/>
      <c r="CD33" s="394"/>
      <c r="CE33" s="394"/>
      <c r="CF33" s="394"/>
      <c r="CG33" s="394"/>
      <c r="CH33" s="394"/>
      <c r="CI33" s="394"/>
      <c r="CJ33" s="394"/>
      <c r="CK33" s="394"/>
      <c r="CL33" s="394"/>
      <c r="CM33" s="394"/>
      <c r="CN33" s="203"/>
      <c r="CO33" s="429" t="s">
        <v>201</v>
      </c>
      <c r="CP33" s="429"/>
      <c r="CQ33" s="394" t="s">
        <v>205</v>
      </c>
      <c r="CR33" s="394"/>
      <c r="CS33" s="394"/>
      <c r="CT33" s="394"/>
      <c r="CU33" s="394"/>
      <c r="CV33" s="394"/>
      <c r="CW33" s="394"/>
      <c r="CX33" s="394"/>
      <c r="CY33" s="394"/>
      <c r="CZ33" s="394"/>
      <c r="DA33" s="394"/>
      <c r="DB33" s="394"/>
      <c r="DC33" s="394"/>
      <c r="DD33" s="394"/>
      <c r="DE33" s="394"/>
      <c r="DF33" s="203"/>
      <c r="DG33" s="594" t="s">
        <v>206</v>
      </c>
      <c r="DH33" s="594"/>
      <c r="DI33" s="205"/>
    </row>
    <row r="34" spans="1:113" ht="32.25" customHeight="1" x14ac:dyDescent="0.2">
      <c r="A34" s="178"/>
      <c r="B34" s="202"/>
      <c r="C34" s="595">
        <f>IF(E34="","",1)</f>
        <v>1</v>
      </c>
      <c r="D34" s="595"/>
      <c r="E34" s="596" t="str">
        <f>IF('各会計、関係団体の財政状況及び健全化判断比率'!B7="","",'各会計、関係団体の財政状況及び健全化判断比率'!B7)</f>
        <v>一般会計</v>
      </c>
      <c r="F34" s="596"/>
      <c r="G34" s="596"/>
      <c r="H34" s="596"/>
      <c r="I34" s="596"/>
      <c r="J34" s="596"/>
      <c r="K34" s="596"/>
      <c r="L34" s="596"/>
      <c r="M34" s="596"/>
      <c r="N34" s="596"/>
      <c r="O34" s="596"/>
      <c r="P34" s="596"/>
      <c r="Q34" s="596"/>
      <c r="R34" s="596"/>
      <c r="S34" s="596"/>
      <c r="T34" s="178"/>
      <c r="U34" s="595">
        <f>IF(W34="","",MAX(C34:D43)+1)</f>
        <v>3</v>
      </c>
      <c r="V34" s="595"/>
      <c r="W34" s="596" t="str">
        <f>IF('各会計、関係団体の財政状況及び健全化判断比率'!B28="","",'各会計、関係団体の財政状況及び健全化判断比率'!B28)</f>
        <v>国民健康保険特別会計</v>
      </c>
      <c r="X34" s="596"/>
      <c r="Y34" s="596"/>
      <c r="Z34" s="596"/>
      <c r="AA34" s="596"/>
      <c r="AB34" s="596"/>
      <c r="AC34" s="596"/>
      <c r="AD34" s="596"/>
      <c r="AE34" s="596"/>
      <c r="AF34" s="596"/>
      <c r="AG34" s="596"/>
      <c r="AH34" s="596"/>
      <c r="AI34" s="596"/>
      <c r="AJ34" s="596"/>
      <c r="AK34" s="596"/>
      <c r="AL34" s="178"/>
      <c r="AM34" s="595">
        <f>IF(AO34="","",MAX(C34:D43,U34:V43)+1)</f>
        <v>6</v>
      </c>
      <c r="AN34" s="595"/>
      <c r="AO34" s="596" t="str">
        <f>IF('各会計、関係団体の財政状況及び健全化判断比率'!B31="","",'各会計、関係団体の財政状況及び健全化判断比率'!B31)</f>
        <v>水道事業会計</v>
      </c>
      <c r="AP34" s="596"/>
      <c r="AQ34" s="596"/>
      <c r="AR34" s="596"/>
      <c r="AS34" s="596"/>
      <c r="AT34" s="596"/>
      <c r="AU34" s="596"/>
      <c r="AV34" s="596"/>
      <c r="AW34" s="596"/>
      <c r="AX34" s="596"/>
      <c r="AY34" s="596"/>
      <c r="AZ34" s="596"/>
      <c r="BA34" s="596"/>
      <c r="BB34" s="596"/>
      <c r="BC34" s="596"/>
      <c r="BD34" s="178"/>
      <c r="BE34" s="595" t="str">
        <f>IF(BG34="","",MAX(C34:D43,U34:V43,AM34:AN43)+1)</f>
        <v/>
      </c>
      <c r="BF34" s="595"/>
      <c r="BG34" s="596"/>
      <c r="BH34" s="596"/>
      <c r="BI34" s="596"/>
      <c r="BJ34" s="596"/>
      <c r="BK34" s="596"/>
      <c r="BL34" s="596"/>
      <c r="BM34" s="596"/>
      <c r="BN34" s="596"/>
      <c r="BO34" s="596"/>
      <c r="BP34" s="596"/>
      <c r="BQ34" s="596"/>
      <c r="BR34" s="596"/>
      <c r="BS34" s="596"/>
      <c r="BT34" s="596"/>
      <c r="BU34" s="596"/>
      <c r="BV34" s="178"/>
      <c r="BW34" s="595">
        <f>IF(BY34="","",MAX(C34:D43,U34:V43,AM34:AN43,BE34:BF43)+1)</f>
        <v>9</v>
      </c>
      <c r="BX34" s="595"/>
      <c r="BY34" s="596" t="str">
        <f>IF('各会計、関係団体の財政状況及び健全化判断比率'!B68="","",'各会計、関係団体の財政状況及び健全化判断比率'!B68)</f>
        <v>熊本県市町村総合事務組合</v>
      </c>
      <c r="BZ34" s="596"/>
      <c r="CA34" s="596"/>
      <c r="CB34" s="596"/>
      <c r="CC34" s="596"/>
      <c r="CD34" s="596"/>
      <c r="CE34" s="596"/>
      <c r="CF34" s="596"/>
      <c r="CG34" s="596"/>
      <c r="CH34" s="596"/>
      <c r="CI34" s="596"/>
      <c r="CJ34" s="596"/>
      <c r="CK34" s="596"/>
      <c r="CL34" s="596"/>
      <c r="CM34" s="596"/>
      <c r="CN34" s="178"/>
      <c r="CO34" s="595">
        <f>IF(CQ34="","",MAX(C34:D43,U34:V43,AM34:AN43,BE34:BF43,BW34:BX43)+1)</f>
        <v>15</v>
      </c>
      <c r="CP34" s="595"/>
      <c r="CQ34" s="596" t="str">
        <f>IF('各会計、関係団体の財政状況及び健全化判断比率'!BS7="","",'各会計、関係団体の財政状況及び健全化判断比率'!BS7)</f>
        <v>三角町振興株式会社</v>
      </c>
      <c r="CR34" s="596"/>
      <c r="CS34" s="596"/>
      <c r="CT34" s="596"/>
      <c r="CU34" s="596"/>
      <c r="CV34" s="596"/>
      <c r="CW34" s="596"/>
      <c r="CX34" s="596"/>
      <c r="CY34" s="596"/>
      <c r="CZ34" s="596"/>
      <c r="DA34" s="596"/>
      <c r="DB34" s="596"/>
      <c r="DC34" s="596"/>
      <c r="DD34" s="596"/>
      <c r="DE34" s="596"/>
      <c r="DG34" s="597" t="str">
        <f>IF('各会計、関係団体の財政状況及び健全化判断比率'!BR7="","",'各会計、関係団体の財政状況及び健全化判断比率'!BR7)</f>
        <v/>
      </c>
      <c r="DH34" s="597"/>
      <c r="DI34" s="205"/>
    </row>
    <row r="35" spans="1:113" ht="32.25" customHeight="1" x14ac:dyDescent="0.2">
      <c r="A35" s="178"/>
      <c r="B35" s="202"/>
      <c r="C35" s="595">
        <f>IF(E35="","",C34+1)</f>
        <v>2</v>
      </c>
      <c r="D35" s="595"/>
      <c r="E35" s="596" t="str">
        <f>IF('各会計、関係団体の財政状況及び健全化判断比率'!B8="","",'各会計、関係団体の財政状況及び健全化判断比率'!B8)</f>
        <v>奨学金特別会計</v>
      </c>
      <c r="F35" s="596"/>
      <c r="G35" s="596"/>
      <c r="H35" s="596"/>
      <c r="I35" s="596"/>
      <c r="J35" s="596"/>
      <c r="K35" s="596"/>
      <c r="L35" s="596"/>
      <c r="M35" s="596"/>
      <c r="N35" s="596"/>
      <c r="O35" s="596"/>
      <c r="P35" s="596"/>
      <c r="Q35" s="596"/>
      <c r="R35" s="596"/>
      <c r="S35" s="596"/>
      <c r="T35" s="178"/>
      <c r="U35" s="595">
        <f>IF(W35="","",U34+1)</f>
        <v>4</v>
      </c>
      <c r="V35" s="595"/>
      <c r="W35" s="596" t="str">
        <f>IF('各会計、関係団体の財政状況及び健全化判断比率'!B29="","",'各会計、関係団体の財政状況及び健全化判断比率'!B29)</f>
        <v>介護保険特別会計</v>
      </c>
      <c r="X35" s="596"/>
      <c r="Y35" s="596"/>
      <c r="Z35" s="596"/>
      <c r="AA35" s="596"/>
      <c r="AB35" s="596"/>
      <c r="AC35" s="596"/>
      <c r="AD35" s="596"/>
      <c r="AE35" s="596"/>
      <c r="AF35" s="596"/>
      <c r="AG35" s="596"/>
      <c r="AH35" s="596"/>
      <c r="AI35" s="596"/>
      <c r="AJ35" s="596"/>
      <c r="AK35" s="596"/>
      <c r="AL35" s="178"/>
      <c r="AM35" s="595">
        <f t="shared" ref="AM35:AM43" si="0">IF(AO35="","",AM34+1)</f>
        <v>7</v>
      </c>
      <c r="AN35" s="595"/>
      <c r="AO35" s="596" t="str">
        <f>IF('各会計、関係団体の財政状況及び健全化判断比率'!B32="","",'各会計、関係団体の財政状況及び健全化判断比率'!B32)</f>
        <v>宇城市民病院事業会計</v>
      </c>
      <c r="AP35" s="596"/>
      <c r="AQ35" s="596"/>
      <c r="AR35" s="596"/>
      <c r="AS35" s="596"/>
      <c r="AT35" s="596"/>
      <c r="AU35" s="596"/>
      <c r="AV35" s="596"/>
      <c r="AW35" s="596"/>
      <c r="AX35" s="596"/>
      <c r="AY35" s="596"/>
      <c r="AZ35" s="596"/>
      <c r="BA35" s="596"/>
      <c r="BB35" s="596"/>
      <c r="BC35" s="596"/>
      <c r="BD35" s="178"/>
      <c r="BE35" s="595" t="str">
        <f t="shared" ref="BE35:BE43" si="1">IF(BG35="","",BE34+1)</f>
        <v/>
      </c>
      <c r="BF35" s="595"/>
      <c r="BG35" s="596"/>
      <c r="BH35" s="596"/>
      <c r="BI35" s="596"/>
      <c r="BJ35" s="596"/>
      <c r="BK35" s="596"/>
      <c r="BL35" s="596"/>
      <c r="BM35" s="596"/>
      <c r="BN35" s="596"/>
      <c r="BO35" s="596"/>
      <c r="BP35" s="596"/>
      <c r="BQ35" s="596"/>
      <c r="BR35" s="596"/>
      <c r="BS35" s="596"/>
      <c r="BT35" s="596"/>
      <c r="BU35" s="596"/>
      <c r="BV35" s="178"/>
      <c r="BW35" s="595">
        <f t="shared" ref="BW35:BW43" si="2">IF(BY35="","",BW34+1)</f>
        <v>10</v>
      </c>
      <c r="BX35" s="595"/>
      <c r="BY35" s="596" t="str">
        <f>IF('各会計、関係団体の財政状況及び健全化判断比率'!B69="","",'各会計、関係団体の財政状況及び健全化判断比率'!B69)</f>
        <v>上天草・宇城水道企業団</v>
      </c>
      <c r="BZ35" s="596"/>
      <c r="CA35" s="596"/>
      <c r="CB35" s="596"/>
      <c r="CC35" s="596"/>
      <c r="CD35" s="596"/>
      <c r="CE35" s="596"/>
      <c r="CF35" s="596"/>
      <c r="CG35" s="596"/>
      <c r="CH35" s="596"/>
      <c r="CI35" s="596"/>
      <c r="CJ35" s="596"/>
      <c r="CK35" s="596"/>
      <c r="CL35" s="596"/>
      <c r="CM35" s="596"/>
      <c r="CN35" s="178"/>
      <c r="CO35" s="595">
        <f t="shared" ref="CO35:CO43" si="3">IF(CQ35="","",CO34+1)</f>
        <v>16</v>
      </c>
      <c r="CP35" s="595"/>
      <c r="CQ35" s="596" t="str">
        <f>IF('各会計、関係団体の財政状況及び健全化判断比率'!BS8="","",'各会計、関係団体の財政状況及び健全化判断比率'!BS8)</f>
        <v>有限会社アグリパーク豊野</v>
      </c>
      <c r="CR35" s="596"/>
      <c r="CS35" s="596"/>
      <c r="CT35" s="596"/>
      <c r="CU35" s="596"/>
      <c r="CV35" s="596"/>
      <c r="CW35" s="596"/>
      <c r="CX35" s="596"/>
      <c r="CY35" s="596"/>
      <c r="CZ35" s="596"/>
      <c r="DA35" s="596"/>
      <c r="DB35" s="596"/>
      <c r="DC35" s="596"/>
      <c r="DD35" s="596"/>
      <c r="DE35" s="596"/>
      <c r="DG35" s="597" t="str">
        <f>IF('各会計、関係団体の財政状況及び健全化判断比率'!BR8="","",'各会計、関係団体の財政状況及び健全化判断比率'!BR8)</f>
        <v/>
      </c>
      <c r="DH35" s="597"/>
      <c r="DI35" s="205"/>
    </row>
    <row r="36" spans="1:113" ht="32.25" customHeight="1" x14ac:dyDescent="0.2">
      <c r="A36" s="178"/>
      <c r="B36" s="202"/>
      <c r="C36" s="595" t="str">
        <f>IF(E36="","",C35+1)</f>
        <v/>
      </c>
      <c r="D36" s="595"/>
      <c r="E36" s="596" t="str">
        <f>IF('各会計、関係団体の財政状況及び健全化判断比率'!B9="","",'各会計、関係団体の財政状況及び健全化判断比率'!B9)</f>
        <v/>
      </c>
      <c r="F36" s="596"/>
      <c r="G36" s="596"/>
      <c r="H36" s="596"/>
      <c r="I36" s="596"/>
      <c r="J36" s="596"/>
      <c r="K36" s="596"/>
      <c r="L36" s="596"/>
      <c r="M36" s="596"/>
      <c r="N36" s="596"/>
      <c r="O36" s="596"/>
      <c r="P36" s="596"/>
      <c r="Q36" s="596"/>
      <c r="R36" s="596"/>
      <c r="S36" s="596"/>
      <c r="T36" s="178"/>
      <c r="U36" s="595">
        <f t="shared" ref="U36:U43" si="4">IF(W36="","",U35+1)</f>
        <v>5</v>
      </c>
      <c r="V36" s="595"/>
      <c r="W36" s="596" t="str">
        <f>IF('各会計、関係団体の財政状況及び健全化判断比率'!B30="","",'各会計、関係団体の財政状況及び健全化判断比率'!B30)</f>
        <v>後期高齢者医療特別会計</v>
      </c>
      <c r="X36" s="596"/>
      <c r="Y36" s="596"/>
      <c r="Z36" s="596"/>
      <c r="AA36" s="596"/>
      <c r="AB36" s="596"/>
      <c r="AC36" s="596"/>
      <c r="AD36" s="596"/>
      <c r="AE36" s="596"/>
      <c r="AF36" s="596"/>
      <c r="AG36" s="596"/>
      <c r="AH36" s="596"/>
      <c r="AI36" s="596"/>
      <c r="AJ36" s="596"/>
      <c r="AK36" s="596"/>
      <c r="AL36" s="178"/>
      <c r="AM36" s="595">
        <f t="shared" si="0"/>
        <v>8</v>
      </c>
      <c r="AN36" s="595"/>
      <c r="AO36" s="596" t="str">
        <f>IF('各会計、関係団体の財政状況及び健全化判断比率'!B33="","",'各会計、関係団体の財政状況及び健全化判断比率'!B33)</f>
        <v>下水道事業会計</v>
      </c>
      <c r="AP36" s="596"/>
      <c r="AQ36" s="596"/>
      <c r="AR36" s="596"/>
      <c r="AS36" s="596"/>
      <c r="AT36" s="596"/>
      <c r="AU36" s="596"/>
      <c r="AV36" s="596"/>
      <c r="AW36" s="596"/>
      <c r="AX36" s="596"/>
      <c r="AY36" s="596"/>
      <c r="AZ36" s="596"/>
      <c r="BA36" s="596"/>
      <c r="BB36" s="596"/>
      <c r="BC36" s="596"/>
      <c r="BD36" s="178"/>
      <c r="BE36" s="595" t="str">
        <f t="shared" si="1"/>
        <v/>
      </c>
      <c r="BF36" s="595"/>
      <c r="BG36" s="596"/>
      <c r="BH36" s="596"/>
      <c r="BI36" s="596"/>
      <c r="BJ36" s="596"/>
      <c r="BK36" s="596"/>
      <c r="BL36" s="596"/>
      <c r="BM36" s="596"/>
      <c r="BN36" s="596"/>
      <c r="BO36" s="596"/>
      <c r="BP36" s="596"/>
      <c r="BQ36" s="596"/>
      <c r="BR36" s="596"/>
      <c r="BS36" s="596"/>
      <c r="BT36" s="596"/>
      <c r="BU36" s="596"/>
      <c r="BV36" s="178"/>
      <c r="BW36" s="595">
        <f t="shared" si="2"/>
        <v>11</v>
      </c>
      <c r="BX36" s="595"/>
      <c r="BY36" s="596" t="str">
        <f>IF('各会計、関係団体の財政状況及び健全化判断比率'!B70="","",'各会計、関係団体の財政状況及び健全化判断比率'!B70)</f>
        <v>宇城広域連合（一般会計）</v>
      </c>
      <c r="BZ36" s="596"/>
      <c r="CA36" s="596"/>
      <c r="CB36" s="596"/>
      <c r="CC36" s="596"/>
      <c r="CD36" s="596"/>
      <c r="CE36" s="596"/>
      <c r="CF36" s="596"/>
      <c r="CG36" s="596"/>
      <c r="CH36" s="596"/>
      <c r="CI36" s="596"/>
      <c r="CJ36" s="596"/>
      <c r="CK36" s="596"/>
      <c r="CL36" s="596"/>
      <c r="CM36" s="596"/>
      <c r="CN36" s="178"/>
      <c r="CO36" s="595">
        <f t="shared" si="3"/>
        <v>17</v>
      </c>
      <c r="CP36" s="595"/>
      <c r="CQ36" s="596" t="str">
        <f>IF('各会計、関係団体の財政状況及び健全化判断比率'!BS9="","",'各会計、関係団体の財政状況及び健全化判断比率'!BS9)</f>
        <v>宇城市土地開発公社</v>
      </c>
      <c r="CR36" s="596"/>
      <c r="CS36" s="596"/>
      <c r="CT36" s="596"/>
      <c r="CU36" s="596"/>
      <c r="CV36" s="596"/>
      <c r="CW36" s="596"/>
      <c r="CX36" s="596"/>
      <c r="CY36" s="596"/>
      <c r="CZ36" s="596"/>
      <c r="DA36" s="596"/>
      <c r="DB36" s="596"/>
      <c r="DC36" s="596"/>
      <c r="DD36" s="596"/>
      <c r="DE36" s="596"/>
      <c r="DG36" s="597" t="str">
        <f>IF('各会計、関係団体の財政状況及び健全化判断比率'!BR9="","",'各会計、関係団体の財政状況及び健全化判断比率'!BR9)</f>
        <v/>
      </c>
      <c r="DH36" s="597"/>
      <c r="DI36" s="205"/>
    </row>
    <row r="37" spans="1:113" ht="32.25" customHeight="1" x14ac:dyDescent="0.2">
      <c r="A37" s="178"/>
      <c r="B37" s="202"/>
      <c r="C37" s="595" t="str">
        <f>IF(E37="","",C36+1)</f>
        <v/>
      </c>
      <c r="D37" s="595"/>
      <c r="E37" s="596" t="str">
        <f>IF('各会計、関係団体の財政状況及び健全化判断比率'!B10="","",'各会計、関係団体の財政状況及び健全化判断比率'!B10)</f>
        <v/>
      </c>
      <c r="F37" s="596"/>
      <c r="G37" s="596"/>
      <c r="H37" s="596"/>
      <c r="I37" s="596"/>
      <c r="J37" s="596"/>
      <c r="K37" s="596"/>
      <c r="L37" s="596"/>
      <c r="M37" s="596"/>
      <c r="N37" s="596"/>
      <c r="O37" s="596"/>
      <c r="P37" s="596"/>
      <c r="Q37" s="596"/>
      <c r="R37" s="596"/>
      <c r="S37" s="596"/>
      <c r="T37" s="178"/>
      <c r="U37" s="595" t="str">
        <f t="shared" si="4"/>
        <v/>
      </c>
      <c r="V37" s="595"/>
      <c r="W37" s="596"/>
      <c r="X37" s="596"/>
      <c r="Y37" s="596"/>
      <c r="Z37" s="596"/>
      <c r="AA37" s="596"/>
      <c r="AB37" s="596"/>
      <c r="AC37" s="596"/>
      <c r="AD37" s="596"/>
      <c r="AE37" s="596"/>
      <c r="AF37" s="596"/>
      <c r="AG37" s="596"/>
      <c r="AH37" s="596"/>
      <c r="AI37" s="596"/>
      <c r="AJ37" s="596"/>
      <c r="AK37" s="596"/>
      <c r="AL37" s="178"/>
      <c r="AM37" s="595" t="str">
        <f t="shared" si="0"/>
        <v/>
      </c>
      <c r="AN37" s="595"/>
      <c r="AO37" s="596"/>
      <c r="AP37" s="596"/>
      <c r="AQ37" s="596"/>
      <c r="AR37" s="596"/>
      <c r="AS37" s="596"/>
      <c r="AT37" s="596"/>
      <c r="AU37" s="596"/>
      <c r="AV37" s="596"/>
      <c r="AW37" s="596"/>
      <c r="AX37" s="596"/>
      <c r="AY37" s="596"/>
      <c r="AZ37" s="596"/>
      <c r="BA37" s="596"/>
      <c r="BB37" s="596"/>
      <c r="BC37" s="596"/>
      <c r="BD37" s="178"/>
      <c r="BE37" s="595" t="str">
        <f t="shared" si="1"/>
        <v/>
      </c>
      <c r="BF37" s="595"/>
      <c r="BG37" s="596"/>
      <c r="BH37" s="596"/>
      <c r="BI37" s="596"/>
      <c r="BJ37" s="596"/>
      <c r="BK37" s="596"/>
      <c r="BL37" s="596"/>
      <c r="BM37" s="596"/>
      <c r="BN37" s="596"/>
      <c r="BO37" s="596"/>
      <c r="BP37" s="596"/>
      <c r="BQ37" s="596"/>
      <c r="BR37" s="596"/>
      <c r="BS37" s="596"/>
      <c r="BT37" s="596"/>
      <c r="BU37" s="596"/>
      <c r="BV37" s="178"/>
      <c r="BW37" s="595">
        <f t="shared" si="2"/>
        <v>12</v>
      </c>
      <c r="BX37" s="595"/>
      <c r="BY37" s="596" t="str">
        <f>IF('各会計、関係団体の財政状況及び健全化判断比率'!B71="","",'各会計、関係団体の財政状況及び健全化判断比率'!B71)</f>
        <v>宇城広域連合（ふるさと市町村圏基金特別会計）</v>
      </c>
      <c r="BZ37" s="596"/>
      <c r="CA37" s="596"/>
      <c r="CB37" s="596"/>
      <c r="CC37" s="596"/>
      <c r="CD37" s="596"/>
      <c r="CE37" s="596"/>
      <c r="CF37" s="596"/>
      <c r="CG37" s="596"/>
      <c r="CH37" s="596"/>
      <c r="CI37" s="596"/>
      <c r="CJ37" s="596"/>
      <c r="CK37" s="596"/>
      <c r="CL37" s="596"/>
      <c r="CM37" s="596"/>
      <c r="CN37" s="178"/>
      <c r="CO37" s="595" t="str">
        <f t="shared" si="3"/>
        <v/>
      </c>
      <c r="CP37" s="595"/>
      <c r="CQ37" s="596" t="str">
        <f>IF('各会計、関係団体の財政状況及び健全化判断比率'!BS10="","",'各会計、関係団体の財政状況及び健全化判断比率'!BS10)</f>
        <v/>
      </c>
      <c r="CR37" s="596"/>
      <c r="CS37" s="596"/>
      <c r="CT37" s="596"/>
      <c r="CU37" s="596"/>
      <c r="CV37" s="596"/>
      <c r="CW37" s="596"/>
      <c r="CX37" s="596"/>
      <c r="CY37" s="596"/>
      <c r="CZ37" s="596"/>
      <c r="DA37" s="596"/>
      <c r="DB37" s="596"/>
      <c r="DC37" s="596"/>
      <c r="DD37" s="596"/>
      <c r="DE37" s="596"/>
      <c r="DG37" s="597" t="str">
        <f>IF('各会計、関係団体の財政状況及び健全化判断比率'!BR10="","",'各会計、関係団体の財政状況及び健全化判断比率'!BR10)</f>
        <v/>
      </c>
      <c r="DH37" s="597"/>
      <c r="DI37" s="205"/>
    </row>
    <row r="38" spans="1:113" ht="32.25" customHeight="1" x14ac:dyDescent="0.2">
      <c r="A38" s="178"/>
      <c r="B38" s="202"/>
      <c r="C38" s="595" t="str">
        <f t="shared" ref="C38:C43" si="5">IF(E38="","",C37+1)</f>
        <v/>
      </c>
      <c r="D38" s="595"/>
      <c r="E38" s="596" t="str">
        <f>IF('各会計、関係団体の財政状況及び健全化判断比率'!B11="","",'各会計、関係団体の財政状況及び健全化判断比率'!B11)</f>
        <v/>
      </c>
      <c r="F38" s="596"/>
      <c r="G38" s="596"/>
      <c r="H38" s="596"/>
      <c r="I38" s="596"/>
      <c r="J38" s="596"/>
      <c r="K38" s="596"/>
      <c r="L38" s="596"/>
      <c r="M38" s="596"/>
      <c r="N38" s="596"/>
      <c r="O38" s="596"/>
      <c r="P38" s="596"/>
      <c r="Q38" s="596"/>
      <c r="R38" s="596"/>
      <c r="S38" s="596"/>
      <c r="T38" s="178"/>
      <c r="U38" s="595" t="str">
        <f t="shared" si="4"/>
        <v/>
      </c>
      <c r="V38" s="595"/>
      <c r="W38" s="596"/>
      <c r="X38" s="596"/>
      <c r="Y38" s="596"/>
      <c r="Z38" s="596"/>
      <c r="AA38" s="596"/>
      <c r="AB38" s="596"/>
      <c r="AC38" s="596"/>
      <c r="AD38" s="596"/>
      <c r="AE38" s="596"/>
      <c r="AF38" s="596"/>
      <c r="AG38" s="596"/>
      <c r="AH38" s="596"/>
      <c r="AI38" s="596"/>
      <c r="AJ38" s="596"/>
      <c r="AK38" s="596"/>
      <c r="AL38" s="178"/>
      <c r="AM38" s="595" t="str">
        <f t="shared" si="0"/>
        <v/>
      </c>
      <c r="AN38" s="595"/>
      <c r="AO38" s="596"/>
      <c r="AP38" s="596"/>
      <c r="AQ38" s="596"/>
      <c r="AR38" s="596"/>
      <c r="AS38" s="596"/>
      <c r="AT38" s="596"/>
      <c r="AU38" s="596"/>
      <c r="AV38" s="596"/>
      <c r="AW38" s="596"/>
      <c r="AX38" s="596"/>
      <c r="AY38" s="596"/>
      <c r="AZ38" s="596"/>
      <c r="BA38" s="596"/>
      <c r="BB38" s="596"/>
      <c r="BC38" s="596"/>
      <c r="BD38" s="178"/>
      <c r="BE38" s="595" t="str">
        <f t="shared" si="1"/>
        <v/>
      </c>
      <c r="BF38" s="595"/>
      <c r="BG38" s="596"/>
      <c r="BH38" s="596"/>
      <c r="BI38" s="596"/>
      <c r="BJ38" s="596"/>
      <c r="BK38" s="596"/>
      <c r="BL38" s="596"/>
      <c r="BM38" s="596"/>
      <c r="BN38" s="596"/>
      <c r="BO38" s="596"/>
      <c r="BP38" s="596"/>
      <c r="BQ38" s="596"/>
      <c r="BR38" s="596"/>
      <c r="BS38" s="596"/>
      <c r="BT38" s="596"/>
      <c r="BU38" s="596"/>
      <c r="BV38" s="178"/>
      <c r="BW38" s="595">
        <f t="shared" si="2"/>
        <v>13</v>
      </c>
      <c r="BX38" s="595"/>
      <c r="BY38" s="596" t="str">
        <f>IF('各会計、関係団体の財政状況及び健全化判断比率'!B72="","",'各会計、関係団体の財政状況及び健全化判断比率'!B72)</f>
        <v>熊本県後期高齢者医療広域連合（一般会計）</v>
      </c>
      <c r="BZ38" s="596"/>
      <c r="CA38" s="596"/>
      <c r="CB38" s="596"/>
      <c r="CC38" s="596"/>
      <c r="CD38" s="596"/>
      <c r="CE38" s="596"/>
      <c r="CF38" s="596"/>
      <c r="CG38" s="596"/>
      <c r="CH38" s="596"/>
      <c r="CI38" s="596"/>
      <c r="CJ38" s="596"/>
      <c r="CK38" s="596"/>
      <c r="CL38" s="596"/>
      <c r="CM38" s="596"/>
      <c r="CN38" s="178"/>
      <c r="CO38" s="595" t="str">
        <f t="shared" si="3"/>
        <v/>
      </c>
      <c r="CP38" s="595"/>
      <c r="CQ38" s="596" t="str">
        <f>IF('各会計、関係団体の財政状況及び健全化判断比率'!BS11="","",'各会計、関係団体の財政状況及び健全化判断比率'!BS11)</f>
        <v/>
      </c>
      <c r="CR38" s="596"/>
      <c r="CS38" s="596"/>
      <c r="CT38" s="596"/>
      <c r="CU38" s="596"/>
      <c r="CV38" s="596"/>
      <c r="CW38" s="596"/>
      <c r="CX38" s="596"/>
      <c r="CY38" s="596"/>
      <c r="CZ38" s="596"/>
      <c r="DA38" s="596"/>
      <c r="DB38" s="596"/>
      <c r="DC38" s="596"/>
      <c r="DD38" s="596"/>
      <c r="DE38" s="596"/>
      <c r="DG38" s="597" t="str">
        <f>IF('各会計、関係団体の財政状況及び健全化判断比率'!BR11="","",'各会計、関係団体の財政状況及び健全化判断比率'!BR11)</f>
        <v/>
      </c>
      <c r="DH38" s="597"/>
      <c r="DI38" s="205"/>
    </row>
    <row r="39" spans="1:113" ht="32.25" customHeight="1" x14ac:dyDescent="0.2">
      <c r="A39" s="178"/>
      <c r="B39" s="202"/>
      <c r="C39" s="595" t="str">
        <f t="shared" si="5"/>
        <v/>
      </c>
      <c r="D39" s="595"/>
      <c r="E39" s="596" t="str">
        <f>IF('各会計、関係団体の財政状況及び健全化判断比率'!B12="","",'各会計、関係団体の財政状況及び健全化判断比率'!B12)</f>
        <v/>
      </c>
      <c r="F39" s="596"/>
      <c r="G39" s="596"/>
      <c r="H39" s="596"/>
      <c r="I39" s="596"/>
      <c r="J39" s="596"/>
      <c r="K39" s="596"/>
      <c r="L39" s="596"/>
      <c r="M39" s="596"/>
      <c r="N39" s="596"/>
      <c r="O39" s="596"/>
      <c r="P39" s="596"/>
      <c r="Q39" s="596"/>
      <c r="R39" s="596"/>
      <c r="S39" s="596"/>
      <c r="T39" s="178"/>
      <c r="U39" s="595" t="str">
        <f t="shared" si="4"/>
        <v/>
      </c>
      <c r="V39" s="595"/>
      <c r="W39" s="596"/>
      <c r="X39" s="596"/>
      <c r="Y39" s="596"/>
      <c r="Z39" s="596"/>
      <c r="AA39" s="596"/>
      <c r="AB39" s="596"/>
      <c r="AC39" s="596"/>
      <c r="AD39" s="596"/>
      <c r="AE39" s="596"/>
      <c r="AF39" s="596"/>
      <c r="AG39" s="596"/>
      <c r="AH39" s="596"/>
      <c r="AI39" s="596"/>
      <c r="AJ39" s="596"/>
      <c r="AK39" s="596"/>
      <c r="AL39" s="178"/>
      <c r="AM39" s="595" t="str">
        <f t="shared" si="0"/>
        <v/>
      </c>
      <c r="AN39" s="595"/>
      <c r="AO39" s="596"/>
      <c r="AP39" s="596"/>
      <c r="AQ39" s="596"/>
      <c r="AR39" s="596"/>
      <c r="AS39" s="596"/>
      <c r="AT39" s="596"/>
      <c r="AU39" s="596"/>
      <c r="AV39" s="596"/>
      <c r="AW39" s="596"/>
      <c r="AX39" s="596"/>
      <c r="AY39" s="596"/>
      <c r="AZ39" s="596"/>
      <c r="BA39" s="596"/>
      <c r="BB39" s="596"/>
      <c r="BC39" s="596"/>
      <c r="BD39" s="178"/>
      <c r="BE39" s="595" t="str">
        <f t="shared" si="1"/>
        <v/>
      </c>
      <c r="BF39" s="595"/>
      <c r="BG39" s="596"/>
      <c r="BH39" s="596"/>
      <c r="BI39" s="596"/>
      <c r="BJ39" s="596"/>
      <c r="BK39" s="596"/>
      <c r="BL39" s="596"/>
      <c r="BM39" s="596"/>
      <c r="BN39" s="596"/>
      <c r="BO39" s="596"/>
      <c r="BP39" s="596"/>
      <c r="BQ39" s="596"/>
      <c r="BR39" s="596"/>
      <c r="BS39" s="596"/>
      <c r="BT39" s="596"/>
      <c r="BU39" s="596"/>
      <c r="BV39" s="178"/>
      <c r="BW39" s="595">
        <f t="shared" si="2"/>
        <v>14</v>
      </c>
      <c r="BX39" s="595"/>
      <c r="BY39" s="596" t="str">
        <f>IF('各会計、関係団体の財政状況及び健全化判断比率'!B73="","",'各会計、関係団体の財政状況及び健全化判断比率'!B73)</f>
        <v>熊本県後期高齢者医療広域連合（後期高齢者医療特別会計）</v>
      </c>
      <c r="BZ39" s="596"/>
      <c r="CA39" s="596"/>
      <c r="CB39" s="596"/>
      <c r="CC39" s="596"/>
      <c r="CD39" s="596"/>
      <c r="CE39" s="596"/>
      <c r="CF39" s="596"/>
      <c r="CG39" s="596"/>
      <c r="CH39" s="596"/>
      <c r="CI39" s="596"/>
      <c r="CJ39" s="596"/>
      <c r="CK39" s="596"/>
      <c r="CL39" s="596"/>
      <c r="CM39" s="596"/>
      <c r="CN39" s="178"/>
      <c r="CO39" s="595" t="str">
        <f t="shared" si="3"/>
        <v/>
      </c>
      <c r="CP39" s="595"/>
      <c r="CQ39" s="596" t="str">
        <f>IF('各会計、関係団体の財政状況及び健全化判断比率'!BS12="","",'各会計、関係団体の財政状況及び健全化判断比率'!BS12)</f>
        <v/>
      </c>
      <c r="CR39" s="596"/>
      <c r="CS39" s="596"/>
      <c r="CT39" s="596"/>
      <c r="CU39" s="596"/>
      <c r="CV39" s="596"/>
      <c r="CW39" s="596"/>
      <c r="CX39" s="596"/>
      <c r="CY39" s="596"/>
      <c r="CZ39" s="596"/>
      <c r="DA39" s="596"/>
      <c r="DB39" s="596"/>
      <c r="DC39" s="596"/>
      <c r="DD39" s="596"/>
      <c r="DE39" s="596"/>
      <c r="DG39" s="597" t="str">
        <f>IF('各会計、関係団体の財政状況及び健全化判断比率'!BR12="","",'各会計、関係団体の財政状況及び健全化判断比率'!BR12)</f>
        <v/>
      </c>
      <c r="DH39" s="597"/>
      <c r="DI39" s="205"/>
    </row>
    <row r="40" spans="1:113" ht="32.25" customHeight="1" x14ac:dyDescent="0.2">
      <c r="A40" s="178"/>
      <c r="B40" s="202"/>
      <c r="C40" s="595" t="str">
        <f t="shared" si="5"/>
        <v/>
      </c>
      <c r="D40" s="595"/>
      <c r="E40" s="596" t="str">
        <f>IF('各会計、関係団体の財政状況及び健全化判断比率'!B13="","",'各会計、関係団体の財政状況及び健全化判断比率'!B13)</f>
        <v/>
      </c>
      <c r="F40" s="596"/>
      <c r="G40" s="596"/>
      <c r="H40" s="596"/>
      <c r="I40" s="596"/>
      <c r="J40" s="596"/>
      <c r="K40" s="596"/>
      <c r="L40" s="596"/>
      <c r="M40" s="596"/>
      <c r="N40" s="596"/>
      <c r="O40" s="596"/>
      <c r="P40" s="596"/>
      <c r="Q40" s="596"/>
      <c r="R40" s="596"/>
      <c r="S40" s="596"/>
      <c r="T40" s="178"/>
      <c r="U40" s="595" t="str">
        <f t="shared" si="4"/>
        <v/>
      </c>
      <c r="V40" s="595"/>
      <c r="W40" s="596"/>
      <c r="X40" s="596"/>
      <c r="Y40" s="596"/>
      <c r="Z40" s="596"/>
      <c r="AA40" s="596"/>
      <c r="AB40" s="596"/>
      <c r="AC40" s="596"/>
      <c r="AD40" s="596"/>
      <c r="AE40" s="596"/>
      <c r="AF40" s="596"/>
      <c r="AG40" s="596"/>
      <c r="AH40" s="596"/>
      <c r="AI40" s="596"/>
      <c r="AJ40" s="596"/>
      <c r="AK40" s="596"/>
      <c r="AL40" s="178"/>
      <c r="AM40" s="595" t="str">
        <f t="shared" si="0"/>
        <v/>
      </c>
      <c r="AN40" s="595"/>
      <c r="AO40" s="596"/>
      <c r="AP40" s="596"/>
      <c r="AQ40" s="596"/>
      <c r="AR40" s="596"/>
      <c r="AS40" s="596"/>
      <c r="AT40" s="596"/>
      <c r="AU40" s="596"/>
      <c r="AV40" s="596"/>
      <c r="AW40" s="596"/>
      <c r="AX40" s="596"/>
      <c r="AY40" s="596"/>
      <c r="AZ40" s="596"/>
      <c r="BA40" s="596"/>
      <c r="BB40" s="596"/>
      <c r="BC40" s="596"/>
      <c r="BD40" s="178"/>
      <c r="BE40" s="595" t="str">
        <f t="shared" si="1"/>
        <v/>
      </c>
      <c r="BF40" s="595"/>
      <c r="BG40" s="596"/>
      <c r="BH40" s="596"/>
      <c r="BI40" s="596"/>
      <c r="BJ40" s="596"/>
      <c r="BK40" s="596"/>
      <c r="BL40" s="596"/>
      <c r="BM40" s="596"/>
      <c r="BN40" s="596"/>
      <c r="BO40" s="596"/>
      <c r="BP40" s="596"/>
      <c r="BQ40" s="596"/>
      <c r="BR40" s="596"/>
      <c r="BS40" s="596"/>
      <c r="BT40" s="596"/>
      <c r="BU40" s="596"/>
      <c r="BV40" s="178"/>
      <c r="BW40" s="595" t="str">
        <f t="shared" si="2"/>
        <v/>
      </c>
      <c r="BX40" s="595"/>
      <c r="BY40" s="596" t="str">
        <f>IF('各会計、関係団体の財政状況及び健全化判断比率'!B74="","",'各会計、関係団体の財政状況及び健全化判断比率'!B74)</f>
        <v/>
      </c>
      <c r="BZ40" s="596"/>
      <c r="CA40" s="596"/>
      <c r="CB40" s="596"/>
      <c r="CC40" s="596"/>
      <c r="CD40" s="596"/>
      <c r="CE40" s="596"/>
      <c r="CF40" s="596"/>
      <c r="CG40" s="596"/>
      <c r="CH40" s="596"/>
      <c r="CI40" s="596"/>
      <c r="CJ40" s="596"/>
      <c r="CK40" s="596"/>
      <c r="CL40" s="596"/>
      <c r="CM40" s="596"/>
      <c r="CN40" s="178"/>
      <c r="CO40" s="595" t="str">
        <f t="shared" si="3"/>
        <v/>
      </c>
      <c r="CP40" s="595"/>
      <c r="CQ40" s="596" t="str">
        <f>IF('各会計、関係団体の財政状況及び健全化判断比率'!BS13="","",'各会計、関係団体の財政状況及び健全化判断比率'!BS13)</f>
        <v/>
      </c>
      <c r="CR40" s="596"/>
      <c r="CS40" s="596"/>
      <c r="CT40" s="596"/>
      <c r="CU40" s="596"/>
      <c r="CV40" s="596"/>
      <c r="CW40" s="596"/>
      <c r="CX40" s="596"/>
      <c r="CY40" s="596"/>
      <c r="CZ40" s="596"/>
      <c r="DA40" s="596"/>
      <c r="DB40" s="596"/>
      <c r="DC40" s="596"/>
      <c r="DD40" s="596"/>
      <c r="DE40" s="596"/>
      <c r="DG40" s="597" t="str">
        <f>IF('各会計、関係団体の財政状況及び健全化判断比率'!BR13="","",'各会計、関係団体の財政状況及び健全化判断比率'!BR13)</f>
        <v/>
      </c>
      <c r="DH40" s="597"/>
      <c r="DI40" s="205"/>
    </row>
    <row r="41" spans="1:113" ht="32.25" customHeight="1" x14ac:dyDescent="0.2">
      <c r="A41" s="178"/>
      <c r="B41" s="202"/>
      <c r="C41" s="595" t="str">
        <f t="shared" si="5"/>
        <v/>
      </c>
      <c r="D41" s="595"/>
      <c r="E41" s="596" t="str">
        <f>IF('各会計、関係団体の財政状況及び健全化判断比率'!B14="","",'各会計、関係団体の財政状況及び健全化判断比率'!B14)</f>
        <v/>
      </c>
      <c r="F41" s="596"/>
      <c r="G41" s="596"/>
      <c r="H41" s="596"/>
      <c r="I41" s="596"/>
      <c r="J41" s="596"/>
      <c r="K41" s="596"/>
      <c r="L41" s="596"/>
      <c r="M41" s="596"/>
      <c r="N41" s="596"/>
      <c r="O41" s="596"/>
      <c r="P41" s="596"/>
      <c r="Q41" s="596"/>
      <c r="R41" s="596"/>
      <c r="S41" s="596"/>
      <c r="T41" s="178"/>
      <c r="U41" s="595" t="str">
        <f t="shared" si="4"/>
        <v/>
      </c>
      <c r="V41" s="595"/>
      <c r="W41" s="596"/>
      <c r="X41" s="596"/>
      <c r="Y41" s="596"/>
      <c r="Z41" s="596"/>
      <c r="AA41" s="596"/>
      <c r="AB41" s="596"/>
      <c r="AC41" s="596"/>
      <c r="AD41" s="596"/>
      <c r="AE41" s="596"/>
      <c r="AF41" s="596"/>
      <c r="AG41" s="596"/>
      <c r="AH41" s="596"/>
      <c r="AI41" s="596"/>
      <c r="AJ41" s="596"/>
      <c r="AK41" s="596"/>
      <c r="AL41" s="178"/>
      <c r="AM41" s="595" t="str">
        <f t="shared" si="0"/>
        <v/>
      </c>
      <c r="AN41" s="595"/>
      <c r="AO41" s="596"/>
      <c r="AP41" s="596"/>
      <c r="AQ41" s="596"/>
      <c r="AR41" s="596"/>
      <c r="AS41" s="596"/>
      <c r="AT41" s="596"/>
      <c r="AU41" s="596"/>
      <c r="AV41" s="596"/>
      <c r="AW41" s="596"/>
      <c r="AX41" s="596"/>
      <c r="AY41" s="596"/>
      <c r="AZ41" s="596"/>
      <c r="BA41" s="596"/>
      <c r="BB41" s="596"/>
      <c r="BC41" s="596"/>
      <c r="BD41" s="178"/>
      <c r="BE41" s="595" t="str">
        <f t="shared" si="1"/>
        <v/>
      </c>
      <c r="BF41" s="595"/>
      <c r="BG41" s="596"/>
      <c r="BH41" s="596"/>
      <c r="BI41" s="596"/>
      <c r="BJ41" s="596"/>
      <c r="BK41" s="596"/>
      <c r="BL41" s="596"/>
      <c r="BM41" s="596"/>
      <c r="BN41" s="596"/>
      <c r="BO41" s="596"/>
      <c r="BP41" s="596"/>
      <c r="BQ41" s="596"/>
      <c r="BR41" s="596"/>
      <c r="BS41" s="596"/>
      <c r="BT41" s="596"/>
      <c r="BU41" s="596"/>
      <c r="BV41" s="178"/>
      <c r="BW41" s="595" t="str">
        <f t="shared" si="2"/>
        <v/>
      </c>
      <c r="BX41" s="595"/>
      <c r="BY41" s="596" t="str">
        <f>IF('各会計、関係団体の財政状況及び健全化判断比率'!B75="","",'各会計、関係団体の財政状況及び健全化判断比率'!B75)</f>
        <v/>
      </c>
      <c r="BZ41" s="596"/>
      <c r="CA41" s="596"/>
      <c r="CB41" s="596"/>
      <c r="CC41" s="596"/>
      <c r="CD41" s="596"/>
      <c r="CE41" s="596"/>
      <c r="CF41" s="596"/>
      <c r="CG41" s="596"/>
      <c r="CH41" s="596"/>
      <c r="CI41" s="596"/>
      <c r="CJ41" s="596"/>
      <c r="CK41" s="596"/>
      <c r="CL41" s="596"/>
      <c r="CM41" s="596"/>
      <c r="CN41" s="178"/>
      <c r="CO41" s="595" t="str">
        <f t="shared" si="3"/>
        <v/>
      </c>
      <c r="CP41" s="595"/>
      <c r="CQ41" s="596" t="str">
        <f>IF('各会計、関係団体の財政状況及び健全化判断比率'!BS14="","",'各会計、関係団体の財政状況及び健全化判断比率'!BS14)</f>
        <v/>
      </c>
      <c r="CR41" s="596"/>
      <c r="CS41" s="596"/>
      <c r="CT41" s="596"/>
      <c r="CU41" s="596"/>
      <c r="CV41" s="596"/>
      <c r="CW41" s="596"/>
      <c r="CX41" s="596"/>
      <c r="CY41" s="596"/>
      <c r="CZ41" s="596"/>
      <c r="DA41" s="596"/>
      <c r="DB41" s="596"/>
      <c r="DC41" s="596"/>
      <c r="DD41" s="596"/>
      <c r="DE41" s="596"/>
      <c r="DG41" s="597" t="str">
        <f>IF('各会計、関係団体の財政状況及び健全化判断比率'!BR14="","",'各会計、関係団体の財政状況及び健全化判断比率'!BR14)</f>
        <v/>
      </c>
      <c r="DH41" s="597"/>
      <c r="DI41" s="205"/>
    </row>
    <row r="42" spans="1:113" ht="32.25" customHeight="1" x14ac:dyDescent="0.2">
      <c r="B42" s="202"/>
      <c r="C42" s="595" t="str">
        <f t="shared" si="5"/>
        <v/>
      </c>
      <c r="D42" s="595"/>
      <c r="E42" s="596" t="str">
        <f>IF('各会計、関係団体の財政状況及び健全化判断比率'!B15="","",'各会計、関係団体の財政状況及び健全化判断比率'!B15)</f>
        <v/>
      </c>
      <c r="F42" s="596"/>
      <c r="G42" s="596"/>
      <c r="H42" s="596"/>
      <c r="I42" s="596"/>
      <c r="J42" s="596"/>
      <c r="K42" s="596"/>
      <c r="L42" s="596"/>
      <c r="M42" s="596"/>
      <c r="N42" s="596"/>
      <c r="O42" s="596"/>
      <c r="P42" s="596"/>
      <c r="Q42" s="596"/>
      <c r="R42" s="596"/>
      <c r="S42" s="596"/>
      <c r="T42" s="178"/>
      <c r="U42" s="595" t="str">
        <f t="shared" si="4"/>
        <v/>
      </c>
      <c r="V42" s="595"/>
      <c r="W42" s="596"/>
      <c r="X42" s="596"/>
      <c r="Y42" s="596"/>
      <c r="Z42" s="596"/>
      <c r="AA42" s="596"/>
      <c r="AB42" s="596"/>
      <c r="AC42" s="596"/>
      <c r="AD42" s="596"/>
      <c r="AE42" s="596"/>
      <c r="AF42" s="596"/>
      <c r="AG42" s="596"/>
      <c r="AH42" s="596"/>
      <c r="AI42" s="596"/>
      <c r="AJ42" s="596"/>
      <c r="AK42" s="596"/>
      <c r="AL42" s="178"/>
      <c r="AM42" s="595" t="str">
        <f t="shared" si="0"/>
        <v/>
      </c>
      <c r="AN42" s="595"/>
      <c r="AO42" s="596"/>
      <c r="AP42" s="596"/>
      <c r="AQ42" s="596"/>
      <c r="AR42" s="596"/>
      <c r="AS42" s="596"/>
      <c r="AT42" s="596"/>
      <c r="AU42" s="596"/>
      <c r="AV42" s="596"/>
      <c r="AW42" s="596"/>
      <c r="AX42" s="596"/>
      <c r="AY42" s="596"/>
      <c r="AZ42" s="596"/>
      <c r="BA42" s="596"/>
      <c r="BB42" s="596"/>
      <c r="BC42" s="596"/>
      <c r="BD42" s="178"/>
      <c r="BE42" s="595" t="str">
        <f t="shared" si="1"/>
        <v/>
      </c>
      <c r="BF42" s="595"/>
      <c r="BG42" s="596"/>
      <c r="BH42" s="596"/>
      <c r="BI42" s="596"/>
      <c r="BJ42" s="596"/>
      <c r="BK42" s="596"/>
      <c r="BL42" s="596"/>
      <c r="BM42" s="596"/>
      <c r="BN42" s="596"/>
      <c r="BO42" s="596"/>
      <c r="BP42" s="596"/>
      <c r="BQ42" s="596"/>
      <c r="BR42" s="596"/>
      <c r="BS42" s="596"/>
      <c r="BT42" s="596"/>
      <c r="BU42" s="596"/>
      <c r="BV42" s="178"/>
      <c r="BW42" s="595" t="str">
        <f t="shared" si="2"/>
        <v/>
      </c>
      <c r="BX42" s="595"/>
      <c r="BY42" s="596" t="str">
        <f>IF('各会計、関係団体の財政状況及び健全化判断比率'!B76="","",'各会計、関係団体の財政状況及び健全化判断比率'!B76)</f>
        <v/>
      </c>
      <c r="BZ42" s="596"/>
      <c r="CA42" s="596"/>
      <c r="CB42" s="596"/>
      <c r="CC42" s="596"/>
      <c r="CD42" s="596"/>
      <c r="CE42" s="596"/>
      <c r="CF42" s="596"/>
      <c r="CG42" s="596"/>
      <c r="CH42" s="596"/>
      <c r="CI42" s="596"/>
      <c r="CJ42" s="596"/>
      <c r="CK42" s="596"/>
      <c r="CL42" s="596"/>
      <c r="CM42" s="596"/>
      <c r="CN42" s="178"/>
      <c r="CO42" s="595" t="str">
        <f t="shared" si="3"/>
        <v/>
      </c>
      <c r="CP42" s="595"/>
      <c r="CQ42" s="596" t="str">
        <f>IF('各会計、関係団体の財政状況及び健全化判断比率'!BS15="","",'各会計、関係団体の財政状況及び健全化判断比率'!BS15)</f>
        <v/>
      </c>
      <c r="CR42" s="596"/>
      <c r="CS42" s="596"/>
      <c r="CT42" s="596"/>
      <c r="CU42" s="596"/>
      <c r="CV42" s="596"/>
      <c r="CW42" s="596"/>
      <c r="CX42" s="596"/>
      <c r="CY42" s="596"/>
      <c r="CZ42" s="596"/>
      <c r="DA42" s="596"/>
      <c r="DB42" s="596"/>
      <c r="DC42" s="596"/>
      <c r="DD42" s="596"/>
      <c r="DE42" s="596"/>
      <c r="DG42" s="597" t="str">
        <f>IF('各会計、関係団体の財政状況及び健全化判断比率'!BR15="","",'各会計、関係団体の財政状況及び健全化判断比率'!BR15)</f>
        <v/>
      </c>
      <c r="DH42" s="597"/>
      <c r="DI42" s="205"/>
    </row>
    <row r="43" spans="1:113" ht="32.25" customHeight="1" x14ac:dyDescent="0.2">
      <c r="B43" s="202"/>
      <c r="C43" s="595" t="str">
        <f t="shared" si="5"/>
        <v/>
      </c>
      <c r="D43" s="595"/>
      <c r="E43" s="596" t="str">
        <f>IF('各会計、関係団体の財政状況及び健全化判断比率'!B16="","",'各会計、関係団体の財政状況及び健全化判断比率'!B16)</f>
        <v/>
      </c>
      <c r="F43" s="596"/>
      <c r="G43" s="596"/>
      <c r="H43" s="596"/>
      <c r="I43" s="596"/>
      <c r="J43" s="596"/>
      <c r="K43" s="596"/>
      <c r="L43" s="596"/>
      <c r="M43" s="596"/>
      <c r="N43" s="596"/>
      <c r="O43" s="596"/>
      <c r="P43" s="596"/>
      <c r="Q43" s="596"/>
      <c r="R43" s="596"/>
      <c r="S43" s="596"/>
      <c r="T43" s="178"/>
      <c r="U43" s="595" t="str">
        <f t="shared" si="4"/>
        <v/>
      </c>
      <c r="V43" s="595"/>
      <c r="W43" s="596"/>
      <c r="X43" s="596"/>
      <c r="Y43" s="596"/>
      <c r="Z43" s="596"/>
      <c r="AA43" s="596"/>
      <c r="AB43" s="596"/>
      <c r="AC43" s="596"/>
      <c r="AD43" s="596"/>
      <c r="AE43" s="596"/>
      <c r="AF43" s="596"/>
      <c r="AG43" s="596"/>
      <c r="AH43" s="596"/>
      <c r="AI43" s="596"/>
      <c r="AJ43" s="596"/>
      <c r="AK43" s="596"/>
      <c r="AL43" s="178"/>
      <c r="AM43" s="595" t="str">
        <f t="shared" si="0"/>
        <v/>
      </c>
      <c r="AN43" s="595"/>
      <c r="AO43" s="596"/>
      <c r="AP43" s="596"/>
      <c r="AQ43" s="596"/>
      <c r="AR43" s="596"/>
      <c r="AS43" s="596"/>
      <c r="AT43" s="596"/>
      <c r="AU43" s="596"/>
      <c r="AV43" s="596"/>
      <c r="AW43" s="596"/>
      <c r="AX43" s="596"/>
      <c r="AY43" s="596"/>
      <c r="AZ43" s="596"/>
      <c r="BA43" s="596"/>
      <c r="BB43" s="596"/>
      <c r="BC43" s="596"/>
      <c r="BD43" s="178"/>
      <c r="BE43" s="595" t="str">
        <f t="shared" si="1"/>
        <v/>
      </c>
      <c r="BF43" s="595"/>
      <c r="BG43" s="596"/>
      <c r="BH43" s="596"/>
      <c r="BI43" s="596"/>
      <c r="BJ43" s="596"/>
      <c r="BK43" s="596"/>
      <c r="BL43" s="596"/>
      <c r="BM43" s="596"/>
      <c r="BN43" s="596"/>
      <c r="BO43" s="596"/>
      <c r="BP43" s="596"/>
      <c r="BQ43" s="596"/>
      <c r="BR43" s="596"/>
      <c r="BS43" s="596"/>
      <c r="BT43" s="596"/>
      <c r="BU43" s="596"/>
      <c r="BV43" s="178"/>
      <c r="BW43" s="595" t="str">
        <f t="shared" si="2"/>
        <v/>
      </c>
      <c r="BX43" s="595"/>
      <c r="BY43" s="596" t="str">
        <f>IF('各会計、関係団体の財政状況及び健全化判断比率'!B77="","",'各会計、関係団体の財政状況及び健全化判断比率'!B77)</f>
        <v/>
      </c>
      <c r="BZ43" s="596"/>
      <c r="CA43" s="596"/>
      <c r="CB43" s="596"/>
      <c r="CC43" s="596"/>
      <c r="CD43" s="596"/>
      <c r="CE43" s="596"/>
      <c r="CF43" s="596"/>
      <c r="CG43" s="596"/>
      <c r="CH43" s="596"/>
      <c r="CI43" s="596"/>
      <c r="CJ43" s="596"/>
      <c r="CK43" s="596"/>
      <c r="CL43" s="596"/>
      <c r="CM43" s="596"/>
      <c r="CN43" s="178"/>
      <c r="CO43" s="595" t="str">
        <f t="shared" si="3"/>
        <v/>
      </c>
      <c r="CP43" s="595"/>
      <c r="CQ43" s="596" t="str">
        <f>IF('各会計、関係団体の財政状況及び健全化判断比率'!BS16="","",'各会計、関係団体の財政状況及び健全化判断比率'!BS16)</f>
        <v/>
      </c>
      <c r="CR43" s="596"/>
      <c r="CS43" s="596"/>
      <c r="CT43" s="596"/>
      <c r="CU43" s="596"/>
      <c r="CV43" s="596"/>
      <c r="CW43" s="596"/>
      <c r="CX43" s="596"/>
      <c r="CY43" s="596"/>
      <c r="CZ43" s="596"/>
      <c r="DA43" s="596"/>
      <c r="DB43" s="596"/>
      <c r="DC43" s="596"/>
      <c r="DD43" s="596"/>
      <c r="DE43" s="596"/>
      <c r="DG43" s="597" t="str">
        <f>IF('各会計、関係団体の財政状況及び健全化判断比率'!BR16="","",'各会計、関係団体の財政状況及び健全化判断比率'!BR16)</f>
        <v/>
      </c>
      <c r="DH43" s="597"/>
      <c r="DI43" s="205"/>
    </row>
    <row r="44" spans="1:113" ht="13.5" customHeight="1" thickBot="1" x14ac:dyDescent="0.25">
      <c r="B44" s="206"/>
      <c r="C44" s="207"/>
      <c r="D44" s="207"/>
      <c r="E44" s="207"/>
      <c r="F44" s="207"/>
      <c r="G44" s="207"/>
      <c r="H44" s="207"/>
      <c r="I44" s="207"/>
      <c r="J44" s="207"/>
      <c r="K44" s="207"/>
      <c r="L44" s="207"/>
      <c r="M44" s="207"/>
      <c r="N44" s="207"/>
      <c r="O44" s="207"/>
      <c r="P44" s="207"/>
      <c r="Q44" s="207"/>
      <c r="R44" s="207"/>
      <c r="S44" s="207"/>
      <c r="T44" s="207"/>
      <c r="U44" s="207"/>
      <c r="V44" s="207"/>
      <c r="W44" s="207"/>
      <c r="X44" s="207"/>
      <c r="Y44" s="207"/>
      <c r="Z44" s="207"/>
      <c r="AA44" s="207"/>
      <c r="AB44" s="207"/>
      <c r="AC44" s="207"/>
      <c r="AD44" s="207"/>
      <c r="AE44" s="207"/>
      <c r="AF44" s="207"/>
      <c r="AG44" s="207"/>
      <c r="AH44" s="207"/>
      <c r="AI44" s="207"/>
      <c r="AJ44" s="207"/>
      <c r="AK44" s="207"/>
      <c r="AL44" s="207"/>
      <c r="AM44" s="207"/>
      <c r="AN44" s="207"/>
      <c r="AO44" s="207"/>
      <c r="AP44" s="207"/>
      <c r="AQ44" s="207"/>
      <c r="AR44" s="207"/>
      <c r="AS44" s="207"/>
      <c r="AT44" s="207"/>
      <c r="AU44" s="207"/>
      <c r="AV44" s="207"/>
      <c r="AW44" s="207"/>
      <c r="AX44" s="207"/>
      <c r="AY44" s="207"/>
      <c r="AZ44" s="207"/>
      <c r="BA44" s="207"/>
      <c r="BB44" s="207"/>
      <c r="BC44" s="207"/>
      <c r="BD44" s="207"/>
      <c r="BE44" s="207"/>
      <c r="BF44" s="207"/>
      <c r="BG44" s="207"/>
      <c r="BH44" s="207"/>
      <c r="BI44" s="207"/>
      <c r="BJ44" s="207"/>
      <c r="BK44" s="207"/>
      <c r="BL44" s="207"/>
      <c r="BM44" s="207"/>
      <c r="BN44" s="207"/>
      <c r="BO44" s="207"/>
      <c r="BP44" s="207"/>
      <c r="BQ44" s="207"/>
      <c r="BR44" s="207"/>
      <c r="BS44" s="207"/>
      <c r="BT44" s="207"/>
      <c r="BU44" s="207"/>
      <c r="BV44" s="207"/>
      <c r="BW44" s="207"/>
      <c r="BX44" s="207"/>
      <c r="BY44" s="207"/>
      <c r="BZ44" s="207"/>
      <c r="CA44" s="207"/>
      <c r="CB44" s="207"/>
      <c r="CC44" s="207"/>
      <c r="CD44" s="207"/>
      <c r="CE44" s="207"/>
      <c r="CF44" s="207"/>
      <c r="CG44" s="207"/>
      <c r="CH44" s="207"/>
      <c r="CI44" s="207"/>
      <c r="CJ44" s="207"/>
      <c r="CK44" s="207"/>
      <c r="CL44" s="207"/>
      <c r="CM44" s="207"/>
      <c r="CN44" s="207"/>
      <c r="CO44" s="207"/>
      <c r="CP44" s="207"/>
      <c r="CQ44" s="207"/>
      <c r="CR44" s="207"/>
      <c r="CS44" s="207"/>
      <c r="CT44" s="207"/>
      <c r="CU44" s="207"/>
      <c r="CV44" s="207"/>
      <c r="CW44" s="207"/>
      <c r="CX44" s="207"/>
      <c r="CY44" s="207"/>
      <c r="CZ44" s="207"/>
      <c r="DA44" s="207"/>
      <c r="DB44" s="207"/>
      <c r="DC44" s="207"/>
      <c r="DD44" s="207"/>
      <c r="DE44" s="207"/>
      <c r="DF44" s="207"/>
      <c r="DG44" s="207"/>
      <c r="DH44" s="207"/>
      <c r="DI44" s="208"/>
    </row>
    <row r="45" spans="1:113" x14ac:dyDescent="0.2"/>
    <row r="46" spans="1:113" x14ac:dyDescent="0.2">
      <c r="B46" s="177" t="s">
        <v>207</v>
      </c>
      <c r="E46" s="598" t="s">
        <v>208</v>
      </c>
      <c r="F46" s="598"/>
      <c r="G46" s="598"/>
      <c r="H46" s="598"/>
      <c r="I46" s="598"/>
      <c r="J46" s="598"/>
      <c r="K46" s="598"/>
      <c r="L46" s="598"/>
      <c r="M46" s="598"/>
      <c r="N46" s="598"/>
      <c r="O46" s="598"/>
      <c r="P46" s="598"/>
      <c r="Q46" s="598"/>
      <c r="R46" s="598"/>
      <c r="S46" s="598"/>
      <c r="T46" s="598"/>
      <c r="U46" s="598"/>
      <c r="V46" s="598"/>
      <c r="W46" s="598"/>
      <c r="X46" s="598"/>
      <c r="Y46" s="598"/>
      <c r="Z46" s="598"/>
      <c r="AA46" s="598"/>
      <c r="AB46" s="598"/>
      <c r="AC46" s="598"/>
      <c r="AD46" s="598"/>
      <c r="AE46" s="598"/>
      <c r="AF46" s="598"/>
      <c r="AG46" s="598"/>
      <c r="AH46" s="598"/>
      <c r="AI46" s="598"/>
      <c r="AJ46" s="598"/>
      <c r="AK46" s="598"/>
      <c r="AL46" s="598"/>
      <c r="AM46" s="598"/>
      <c r="AN46" s="598"/>
      <c r="AO46" s="598"/>
      <c r="AP46" s="598"/>
      <c r="AQ46" s="598"/>
      <c r="AR46" s="598"/>
      <c r="AS46" s="598"/>
      <c r="AT46" s="598"/>
      <c r="AU46" s="598"/>
      <c r="AV46" s="598"/>
      <c r="AW46" s="598"/>
      <c r="AX46" s="598"/>
      <c r="AY46" s="598"/>
      <c r="AZ46" s="598"/>
      <c r="BA46" s="598"/>
      <c r="BB46" s="598"/>
      <c r="BC46" s="598"/>
      <c r="BD46" s="598"/>
      <c r="BE46" s="598"/>
      <c r="BF46" s="598"/>
      <c r="BG46" s="598"/>
      <c r="BH46" s="598"/>
      <c r="BI46" s="598"/>
      <c r="BJ46" s="598"/>
      <c r="BK46" s="598"/>
      <c r="BL46" s="598"/>
      <c r="BM46" s="598"/>
      <c r="BN46" s="598"/>
      <c r="BO46" s="598"/>
      <c r="BP46" s="598"/>
      <c r="BQ46" s="598"/>
      <c r="BR46" s="598"/>
      <c r="BS46" s="598"/>
      <c r="BT46" s="598"/>
      <c r="BU46" s="598"/>
      <c r="BV46" s="598"/>
      <c r="BW46" s="598"/>
      <c r="BX46" s="598"/>
      <c r="BY46" s="598"/>
      <c r="BZ46" s="598"/>
      <c r="CA46" s="598"/>
      <c r="CB46" s="598"/>
      <c r="CC46" s="598"/>
      <c r="CD46" s="598"/>
      <c r="CE46" s="598"/>
      <c r="CF46" s="598"/>
      <c r="CG46" s="598"/>
      <c r="CH46" s="598"/>
      <c r="CI46" s="598"/>
      <c r="CJ46" s="598"/>
      <c r="CK46" s="598"/>
      <c r="CL46" s="598"/>
      <c r="CM46" s="598"/>
      <c r="CN46" s="598"/>
      <c r="CO46" s="598"/>
      <c r="CP46" s="598"/>
      <c r="CQ46" s="598"/>
      <c r="CR46" s="598"/>
      <c r="CS46" s="598"/>
      <c r="CT46" s="598"/>
      <c r="CU46" s="598"/>
      <c r="CV46" s="598"/>
      <c r="CW46" s="598"/>
      <c r="CX46" s="598"/>
      <c r="CY46" s="598"/>
      <c r="CZ46" s="598"/>
      <c r="DA46" s="598"/>
      <c r="DB46" s="598"/>
      <c r="DC46" s="598"/>
      <c r="DD46" s="598"/>
      <c r="DE46" s="598"/>
      <c r="DF46" s="598"/>
      <c r="DG46" s="598"/>
      <c r="DH46" s="598"/>
      <c r="DI46" s="598"/>
    </row>
    <row r="47" spans="1:113" x14ac:dyDescent="0.2">
      <c r="E47" s="598" t="s">
        <v>209</v>
      </c>
      <c r="F47" s="598"/>
      <c r="G47" s="598"/>
      <c r="H47" s="598"/>
      <c r="I47" s="598"/>
      <c r="J47" s="598"/>
      <c r="K47" s="598"/>
      <c r="L47" s="598"/>
      <c r="M47" s="598"/>
      <c r="N47" s="598"/>
      <c r="O47" s="598"/>
      <c r="P47" s="598"/>
      <c r="Q47" s="598"/>
      <c r="R47" s="598"/>
      <c r="S47" s="598"/>
      <c r="T47" s="598"/>
      <c r="U47" s="598"/>
      <c r="V47" s="598"/>
      <c r="W47" s="598"/>
      <c r="X47" s="598"/>
      <c r="Y47" s="598"/>
      <c r="Z47" s="598"/>
      <c r="AA47" s="598"/>
      <c r="AB47" s="598"/>
      <c r="AC47" s="598"/>
      <c r="AD47" s="598"/>
      <c r="AE47" s="598"/>
      <c r="AF47" s="598"/>
      <c r="AG47" s="598"/>
      <c r="AH47" s="598"/>
      <c r="AI47" s="598"/>
      <c r="AJ47" s="598"/>
      <c r="AK47" s="598"/>
      <c r="AL47" s="598"/>
      <c r="AM47" s="598"/>
      <c r="AN47" s="598"/>
      <c r="AO47" s="598"/>
      <c r="AP47" s="598"/>
      <c r="AQ47" s="598"/>
      <c r="AR47" s="598"/>
      <c r="AS47" s="598"/>
      <c r="AT47" s="598"/>
      <c r="AU47" s="598"/>
      <c r="AV47" s="598"/>
      <c r="AW47" s="598"/>
      <c r="AX47" s="598"/>
      <c r="AY47" s="598"/>
      <c r="AZ47" s="598"/>
      <c r="BA47" s="598"/>
      <c r="BB47" s="598"/>
      <c r="BC47" s="598"/>
      <c r="BD47" s="598"/>
      <c r="BE47" s="598"/>
      <c r="BF47" s="598"/>
      <c r="BG47" s="598"/>
      <c r="BH47" s="598"/>
      <c r="BI47" s="598"/>
      <c r="BJ47" s="598"/>
      <c r="BK47" s="598"/>
      <c r="BL47" s="598"/>
      <c r="BM47" s="598"/>
      <c r="BN47" s="598"/>
      <c r="BO47" s="598"/>
      <c r="BP47" s="598"/>
      <c r="BQ47" s="598"/>
      <c r="BR47" s="598"/>
      <c r="BS47" s="598"/>
      <c r="BT47" s="598"/>
      <c r="BU47" s="598"/>
      <c r="BV47" s="598"/>
      <c r="BW47" s="598"/>
      <c r="BX47" s="598"/>
      <c r="BY47" s="598"/>
      <c r="BZ47" s="598"/>
      <c r="CA47" s="598"/>
      <c r="CB47" s="598"/>
      <c r="CC47" s="598"/>
      <c r="CD47" s="598"/>
      <c r="CE47" s="598"/>
      <c r="CF47" s="598"/>
      <c r="CG47" s="598"/>
      <c r="CH47" s="598"/>
      <c r="CI47" s="598"/>
      <c r="CJ47" s="598"/>
      <c r="CK47" s="598"/>
      <c r="CL47" s="598"/>
      <c r="CM47" s="598"/>
      <c r="CN47" s="598"/>
      <c r="CO47" s="598"/>
      <c r="CP47" s="598"/>
      <c r="CQ47" s="598"/>
      <c r="CR47" s="598"/>
      <c r="CS47" s="598"/>
      <c r="CT47" s="598"/>
      <c r="CU47" s="598"/>
      <c r="CV47" s="598"/>
      <c r="CW47" s="598"/>
      <c r="CX47" s="598"/>
      <c r="CY47" s="598"/>
      <c r="CZ47" s="598"/>
      <c r="DA47" s="598"/>
      <c r="DB47" s="598"/>
      <c r="DC47" s="598"/>
      <c r="DD47" s="598"/>
      <c r="DE47" s="598"/>
      <c r="DF47" s="598"/>
      <c r="DG47" s="598"/>
      <c r="DH47" s="598"/>
      <c r="DI47" s="598"/>
    </row>
    <row r="48" spans="1:113" x14ac:dyDescent="0.2">
      <c r="E48" s="598" t="s">
        <v>210</v>
      </c>
      <c r="F48" s="598"/>
      <c r="G48" s="598"/>
      <c r="H48" s="598"/>
      <c r="I48" s="598"/>
      <c r="J48" s="598"/>
      <c r="K48" s="598"/>
      <c r="L48" s="598"/>
      <c r="M48" s="598"/>
      <c r="N48" s="598"/>
      <c r="O48" s="598"/>
      <c r="P48" s="598"/>
      <c r="Q48" s="598"/>
      <c r="R48" s="598"/>
      <c r="S48" s="598"/>
      <c r="T48" s="598"/>
      <c r="U48" s="598"/>
      <c r="V48" s="598"/>
      <c r="W48" s="598"/>
      <c r="X48" s="598"/>
      <c r="Y48" s="598"/>
      <c r="Z48" s="598"/>
      <c r="AA48" s="598"/>
      <c r="AB48" s="598"/>
      <c r="AC48" s="598"/>
      <c r="AD48" s="598"/>
      <c r="AE48" s="598"/>
      <c r="AF48" s="598"/>
      <c r="AG48" s="598"/>
      <c r="AH48" s="598"/>
      <c r="AI48" s="598"/>
      <c r="AJ48" s="598"/>
      <c r="AK48" s="598"/>
      <c r="AL48" s="598"/>
      <c r="AM48" s="598"/>
      <c r="AN48" s="598"/>
      <c r="AO48" s="598"/>
      <c r="AP48" s="598"/>
      <c r="AQ48" s="598"/>
      <c r="AR48" s="598"/>
      <c r="AS48" s="598"/>
      <c r="AT48" s="598"/>
      <c r="AU48" s="598"/>
      <c r="AV48" s="598"/>
      <c r="AW48" s="598"/>
      <c r="AX48" s="598"/>
      <c r="AY48" s="598"/>
      <c r="AZ48" s="598"/>
      <c r="BA48" s="598"/>
      <c r="BB48" s="598"/>
      <c r="BC48" s="598"/>
      <c r="BD48" s="598"/>
      <c r="BE48" s="598"/>
      <c r="BF48" s="598"/>
      <c r="BG48" s="598"/>
      <c r="BH48" s="598"/>
      <c r="BI48" s="598"/>
      <c r="BJ48" s="598"/>
      <c r="BK48" s="598"/>
      <c r="BL48" s="598"/>
      <c r="BM48" s="598"/>
      <c r="BN48" s="598"/>
      <c r="BO48" s="598"/>
      <c r="BP48" s="598"/>
      <c r="BQ48" s="598"/>
      <c r="BR48" s="598"/>
      <c r="BS48" s="598"/>
      <c r="BT48" s="598"/>
      <c r="BU48" s="598"/>
      <c r="BV48" s="598"/>
      <c r="BW48" s="598"/>
      <c r="BX48" s="598"/>
      <c r="BY48" s="598"/>
      <c r="BZ48" s="598"/>
      <c r="CA48" s="598"/>
      <c r="CB48" s="598"/>
      <c r="CC48" s="598"/>
      <c r="CD48" s="598"/>
      <c r="CE48" s="598"/>
      <c r="CF48" s="598"/>
      <c r="CG48" s="598"/>
      <c r="CH48" s="598"/>
      <c r="CI48" s="598"/>
      <c r="CJ48" s="598"/>
      <c r="CK48" s="598"/>
      <c r="CL48" s="598"/>
      <c r="CM48" s="598"/>
      <c r="CN48" s="598"/>
      <c r="CO48" s="598"/>
      <c r="CP48" s="598"/>
      <c r="CQ48" s="598"/>
      <c r="CR48" s="598"/>
      <c r="CS48" s="598"/>
      <c r="CT48" s="598"/>
      <c r="CU48" s="598"/>
      <c r="CV48" s="598"/>
      <c r="CW48" s="598"/>
      <c r="CX48" s="598"/>
      <c r="CY48" s="598"/>
      <c r="CZ48" s="598"/>
      <c r="DA48" s="598"/>
      <c r="DB48" s="598"/>
      <c r="DC48" s="598"/>
      <c r="DD48" s="598"/>
      <c r="DE48" s="598"/>
      <c r="DF48" s="598"/>
      <c r="DG48" s="598"/>
      <c r="DH48" s="598"/>
      <c r="DI48" s="598"/>
    </row>
    <row r="49" spans="5:113" x14ac:dyDescent="0.2">
      <c r="E49" s="599" t="s">
        <v>211</v>
      </c>
      <c r="F49" s="599"/>
      <c r="G49" s="599"/>
      <c r="H49" s="599"/>
      <c r="I49" s="599"/>
      <c r="J49" s="599"/>
      <c r="K49" s="599"/>
      <c r="L49" s="599"/>
      <c r="M49" s="599"/>
      <c r="N49" s="599"/>
      <c r="O49" s="599"/>
      <c r="P49" s="599"/>
      <c r="Q49" s="599"/>
      <c r="R49" s="599"/>
      <c r="S49" s="599"/>
      <c r="T49" s="599"/>
      <c r="U49" s="599"/>
      <c r="V49" s="599"/>
      <c r="W49" s="599"/>
      <c r="X49" s="599"/>
      <c r="Y49" s="599"/>
      <c r="Z49" s="599"/>
      <c r="AA49" s="599"/>
      <c r="AB49" s="599"/>
      <c r="AC49" s="599"/>
      <c r="AD49" s="599"/>
      <c r="AE49" s="599"/>
      <c r="AF49" s="599"/>
      <c r="AG49" s="599"/>
      <c r="AH49" s="599"/>
      <c r="AI49" s="599"/>
      <c r="AJ49" s="599"/>
      <c r="AK49" s="599"/>
      <c r="AL49" s="599"/>
      <c r="AM49" s="599"/>
      <c r="AN49" s="599"/>
      <c r="AO49" s="599"/>
      <c r="AP49" s="599"/>
      <c r="AQ49" s="599"/>
      <c r="AR49" s="599"/>
      <c r="AS49" s="599"/>
      <c r="AT49" s="599"/>
      <c r="AU49" s="599"/>
      <c r="AV49" s="599"/>
      <c r="AW49" s="599"/>
      <c r="AX49" s="599"/>
      <c r="AY49" s="599"/>
      <c r="AZ49" s="599"/>
      <c r="BA49" s="599"/>
      <c r="BB49" s="599"/>
      <c r="BC49" s="599"/>
      <c r="BD49" s="599"/>
      <c r="BE49" s="599"/>
      <c r="BF49" s="599"/>
      <c r="BG49" s="599"/>
      <c r="BH49" s="599"/>
      <c r="BI49" s="599"/>
      <c r="BJ49" s="599"/>
      <c r="BK49" s="599"/>
      <c r="BL49" s="599"/>
      <c r="BM49" s="599"/>
      <c r="BN49" s="599"/>
      <c r="BO49" s="599"/>
      <c r="BP49" s="599"/>
      <c r="BQ49" s="599"/>
      <c r="BR49" s="599"/>
      <c r="BS49" s="599"/>
      <c r="BT49" s="599"/>
      <c r="BU49" s="599"/>
      <c r="BV49" s="599"/>
      <c r="BW49" s="599"/>
      <c r="BX49" s="599"/>
      <c r="BY49" s="599"/>
      <c r="BZ49" s="599"/>
      <c r="CA49" s="599"/>
      <c r="CB49" s="599"/>
      <c r="CC49" s="599"/>
      <c r="CD49" s="599"/>
      <c r="CE49" s="599"/>
      <c r="CF49" s="599"/>
      <c r="CG49" s="599"/>
      <c r="CH49" s="599"/>
      <c r="CI49" s="599"/>
      <c r="CJ49" s="599"/>
      <c r="CK49" s="599"/>
      <c r="CL49" s="599"/>
      <c r="CM49" s="599"/>
      <c r="CN49" s="599"/>
      <c r="CO49" s="599"/>
      <c r="CP49" s="599"/>
      <c r="CQ49" s="599"/>
      <c r="CR49" s="599"/>
      <c r="CS49" s="599"/>
      <c r="CT49" s="599"/>
      <c r="CU49" s="599"/>
      <c r="CV49" s="599"/>
      <c r="CW49" s="599"/>
      <c r="CX49" s="599"/>
      <c r="CY49" s="599"/>
      <c r="CZ49" s="599"/>
      <c r="DA49" s="599"/>
      <c r="DB49" s="599"/>
      <c r="DC49" s="599"/>
      <c r="DD49" s="599"/>
      <c r="DE49" s="599"/>
      <c r="DF49" s="599"/>
      <c r="DG49" s="599"/>
      <c r="DH49" s="599"/>
      <c r="DI49" s="599"/>
    </row>
    <row r="50" spans="5:113" x14ac:dyDescent="0.2">
      <c r="E50" s="598" t="s">
        <v>212</v>
      </c>
      <c r="F50" s="598"/>
      <c r="G50" s="598"/>
      <c r="H50" s="598"/>
      <c r="I50" s="598"/>
      <c r="J50" s="598"/>
      <c r="K50" s="598"/>
      <c r="L50" s="598"/>
      <c r="M50" s="598"/>
      <c r="N50" s="598"/>
      <c r="O50" s="598"/>
      <c r="P50" s="598"/>
      <c r="Q50" s="598"/>
      <c r="R50" s="598"/>
      <c r="S50" s="598"/>
      <c r="T50" s="598"/>
      <c r="U50" s="598"/>
      <c r="V50" s="598"/>
      <c r="W50" s="598"/>
      <c r="X50" s="598"/>
      <c r="Y50" s="598"/>
      <c r="Z50" s="598"/>
      <c r="AA50" s="598"/>
      <c r="AB50" s="598"/>
      <c r="AC50" s="598"/>
      <c r="AD50" s="598"/>
      <c r="AE50" s="598"/>
      <c r="AF50" s="598"/>
      <c r="AG50" s="598"/>
      <c r="AH50" s="598"/>
      <c r="AI50" s="598"/>
      <c r="AJ50" s="598"/>
      <c r="AK50" s="598"/>
      <c r="AL50" s="598"/>
      <c r="AM50" s="598"/>
      <c r="AN50" s="598"/>
      <c r="AO50" s="598"/>
      <c r="AP50" s="598"/>
      <c r="AQ50" s="598"/>
      <c r="AR50" s="598"/>
      <c r="AS50" s="598"/>
      <c r="AT50" s="598"/>
      <c r="AU50" s="598"/>
      <c r="AV50" s="598"/>
      <c r="AW50" s="598"/>
      <c r="AX50" s="598"/>
      <c r="AY50" s="598"/>
      <c r="AZ50" s="598"/>
      <c r="BA50" s="598"/>
      <c r="BB50" s="598"/>
      <c r="BC50" s="598"/>
      <c r="BD50" s="598"/>
      <c r="BE50" s="598"/>
      <c r="BF50" s="598"/>
      <c r="BG50" s="598"/>
      <c r="BH50" s="598"/>
      <c r="BI50" s="598"/>
      <c r="BJ50" s="598"/>
      <c r="BK50" s="598"/>
      <c r="BL50" s="598"/>
      <c r="BM50" s="598"/>
      <c r="BN50" s="598"/>
      <c r="BO50" s="598"/>
      <c r="BP50" s="598"/>
      <c r="BQ50" s="598"/>
      <c r="BR50" s="598"/>
      <c r="BS50" s="598"/>
      <c r="BT50" s="598"/>
      <c r="BU50" s="598"/>
      <c r="BV50" s="598"/>
      <c r="BW50" s="598"/>
      <c r="BX50" s="598"/>
      <c r="BY50" s="598"/>
      <c r="BZ50" s="598"/>
      <c r="CA50" s="598"/>
      <c r="CB50" s="598"/>
      <c r="CC50" s="598"/>
      <c r="CD50" s="598"/>
      <c r="CE50" s="598"/>
      <c r="CF50" s="598"/>
      <c r="CG50" s="598"/>
      <c r="CH50" s="598"/>
      <c r="CI50" s="598"/>
      <c r="CJ50" s="598"/>
      <c r="CK50" s="598"/>
      <c r="CL50" s="598"/>
      <c r="CM50" s="598"/>
      <c r="CN50" s="598"/>
      <c r="CO50" s="598"/>
      <c r="CP50" s="598"/>
      <c r="CQ50" s="598"/>
      <c r="CR50" s="598"/>
      <c r="CS50" s="598"/>
      <c r="CT50" s="598"/>
      <c r="CU50" s="598"/>
      <c r="CV50" s="598"/>
      <c r="CW50" s="598"/>
      <c r="CX50" s="598"/>
      <c r="CY50" s="598"/>
      <c r="CZ50" s="598"/>
      <c r="DA50" s="598"/>
      <c r="DB50" s="598"/>
      <c r="DC50" s="598"/>
      <c r="DD50" s="598"/>
      <c r="DE50" s="598"/>
      <c r="DF50" s="598"/>
      <c r="DG50" s="598"/>
      <c r="DH50" s="598"/>
      <c r="DI50" s="598"/>
    </row>
    <row r="51" spans="5:113" x14ac:dyDescent="0.2">
      <c r="E51" s="598" t="s">
        <v>213</v>
      </c>
      <c r="F51" s="598"/>
      <c r="G51" s="598"/>
      <c r="H51" s="598"/>
      <c r="I51" s="598"/>
      <c r="J51" s="598"/>
      <c r="K51" s="598"/>
      <c r="L51" s="598"/>
      <c r="M51" s="598"/>
      <c r="N51" s="598"/>
      <c r="O51" s="598"/>
      <c r="P51" s="598"/>
      <c r="Q51" s="598"/>
      <c r="R51" s="598"/>
      <c r="S51" s="598"/>
      <c r="T51" s="598"/>
      <c r="U51" s="598"/>
      <c r="V51" s="598"/>
      <c r="W51" s="598"/>
      <c r="X51" s="598"/>
      <c r="Y51" s="598"/>
      <c r="Z51" s="598"/>
      <c r="AA51" s="598"/>
      <c r="AB51" s="598"/>
      <c r="AC51" s="598"/>
      <c r="AD51" s="598"/>
      <c r="AE51" s="598"/>
      <c r="AF51" s="598"/>
      <c r="AG51" s="598"/>
      <c r="AH51" s="598"/>
      <c r="AI51" s="598"/>
      <c r="AJ51" s="598"/>
      <c r="AK51" s="598"/>
      <c r="AL51" s="598"/>
      <c r="AM51" s="598"/>
      <c r="AN51" s="598"/>
      <c r="AO51" s="598"/>
      <c r="AP51" s="598"/>
      <c r="AQ51" s="598"/>
      <c r="AR51" s="598"/>
      <c r="AS51" s="598"/>
      <c r="AT51" s="598"/>
      <c r="AU51" s="598"/>
      <c r="AV51" s="598"/>
      <c r="AW51" s="598"/>
      <c r="AX51" s="598"/>
      <c r="AY51" s="598"/>
      <c r="AZ51" s="598"/>
      <c r="BA51" s="598"/>
      <c r="BB51" s="598"/>
      <c r="BC51" s="598"/>
      <c r="BD51" s="598"/>
      <c r="BE51" s="598"/>
      <c r="BF51" s="598"/>
      <c r="BG51" s="598"/>
      <c r="BH51" s="598"/>
      <c r="BI51" s="598"/>
      <c r="BJ51" s="598"/>
      <c r="BK51" s="598"/>
      <c r="BL51" s="598"/>
      <c r="BM51" s="598"/>
      <c r="BN51" s="598"/>
      <c r="BO51" s="598"/>
      <c r="BP51" s="598"/>
      <c r="BQ51" s="598"/>
      <c r="BR51" s="598"/>
      <c r="BS51" s="598"/>
      <c r="BT51" s="598"/>
      <c r="BU51" s="598"/>
      <c r="BV51" s="598"/>
      <c r="BW51" s="598"/>
      <c r="BX51" s="598"/>
      <c r="BY51" s="598"/>
      <c r="BZ51" s="598"/>
      <c r="CA51" s="598"/>
      <c r="CB51" s="598"/>
      <c r="CC51" s="598"/>
      <c r="CD51" s="598"/>
      <c r="CE51" s="598"/>
      <c r="CF51" s="598"/>
      <c r="CG51" s="598"/>
      <c r="CH51" s="598"/>
      <c r="CI51" s="598"/>
      <c r="CJ51" s="598"/>
      <c r="CK51" s="598"/>
      <c r="CL51" s="598"/>
      <c r="CM51" s="598"/>
      <c r="CN51" s="598"/>
      <c r="CO51" s="598"/>
      <c r="CP51" s="598"/>
      <c r="CQ51" s="598"/>
      <c r="CR51" s="598"/>
      <c r="CS51" s="598"/>
      <c r="CT51" s="598"/>
      <c r="CU51" s="598"/>
      <c r="CV51" s="598"/>
      <c r="CW51" s="598"/>
      <c r="CX51" s="598"/>
      <c r="CY51" s="598"/>
      <c r="CZ51" s="598"/>
      <c r="DA51" s="598"/>
      <c r="DB51" s="598"/>
      <c r="DC51" s="598"/>
      <c r="DD51" s="598"/>
      <c r="DE51" s="598"/>
      <c r="DF51" s="598"/>
      <c r="DG51" s="598"/>
      <c r="DH51" s="598"/>
      <c r="DI51" s="598"/>
    </row>
    <row r="52" spans="5:113" x14ac:dyDescent="0.2">
      <c r="E52" s="598" t="s">
        <v>214</v>
      </c>
      <c r="F52" s="598"/>
      <c r="G52" s="598"/>
      <c r="H52" s="598"/>
      <c r="I52" s="598"/>
      <c r="J52" s="598"/>
      <c r="K52" s="598"/>
      <c r="L52" s="598"/>
      <c r="M52" s="598"/>
      <c r="N52" s="598"/>
      <c r="O52" s="598"/>
      <c r="P52" s="598"/>
      <c r="Q52" s="598"/>
      <c r="R52" s="598"/>
      <c r="S52" s="598"/>
      <c r="T52" s="598"/>
      <c r="U52" s="598"/>
      <c r="V52" s="598"/>
      <c r="W52" s="598"/>
      <c r="X52" s="598"/>
      <c r="Y52" s="598"/>
      <c r="Z52" s="598"/>
      <c r="AA52" s="598"/>
      <c r="AB52" s="598"/>
      <c r="AC52" s="598"/>
      <c r="AD52" s="598"/>
      <c r="AE52" s="598"/>
      <c r="AF52" s="598"/>
      <c r="AG52" s="598"/>
      <c r="AH52" s="598"/>
      <c r="AI52" s="598"/>
      <c r="AJ52" s="598"/>
      <c r="AK52" s="598"/>
      <c r="AL52" s="598"/>
      <c r="AM52" s="598"/>
      <c r="AN52" s="598"/>
      <c r="AO52" s="598"/>
      <c r="AP52" s="598"/>
      <c r="AQ52" s="598"/>
      <c r="AR52" s="598"/>
      <c r="AS52" s="598"/>
      <c r="AT52" s="598"/>
      <c r="AU52" s="598"/>
      <c r="AV52" s="598"/>
      <c r="AW52" s="598"/>
      <c r="AX52" s="598"/>
      <c r="AY52" s="598"/>
      <c r="AZ52" s="598"/>
      <c r="BA52" s="598"/>
      <c r="BB52" s="598"/>
      <c r="BC52" s="598"/>
      <c r="BD52" s="598"/>
      <c r="BE52" s="598"/>
      <c r="BF52" s="598"/>
      <c r="BG52" s="598"/>
      <c r="BH52" s="598"/>
      <c r="BI52" s="598"/>
      <c r="BJ52" s="598"/>
      <c r="BK52" s="598"/>
      <c r="BL52" s="598"/>
      <c r="BM52" s="598"/>
      <c r="BN52" s="598"/>
      <c r="BO52" s="598"/>
      <c r="BP52" s="598"/>
      <c r="BQ52" s="598"/>
      <c r="BR52" s="598"/>
      <c r="BS52" s="598"/>
      <c r="BT52" s="598"/>
      <c r="BU52" s="598"/>
      <c r="BV52" s="598"/>
      <c r="BW52" s="598"/>
      <c r="BX52" s="598"/>
      <c r="BY52" s="598"/>
      <c r="BZ52" s="598"/>
      <c r="CA52" s="598"/>
      <c r="CB52" s="598"/>
      <c r="CC52" s="598"/>
      <c r="CD52" s="598"/>
      <c r="CE52" s="598"/>
      <c r="CF52" s="598"/>
      <c r="CG52" s="598"/>
      <c r="CH52" s="598"/>
      <c r="CI52" s="598"/>
      <c r="CJ52" s="598"/>
      <c r="CK52" s="598"/>
      <c r="CL52" s="598"/>
      <c r="CM52" s="598"/>
      <c r="CN52" s="598"/>
      <c r="CO52" s="598"/>
      <c r="CP52" s="598"/>
      <c r="CQ52" s="598"/>
      <c r="CR52" s="598"/>
      <c r="CS52" s="598"/>
      <c r="CT52" s="598"/>
      <c r="CU52" s="598"/>
      <c r="CV52" s="598"/>
      <c r="CW52" s="598"/>
      <c r="CX52" s="598"/>
      <c r="CY52" s="598"/>
      <c r="CZ52" s="598"/>
      <c r="DA52" s="598"/>
      <c r="DB52" s="598"/>
      <c r="DC52" s="598"/>
      <c r="DD52" s="598"/>
      <c r="DE52" s="598"/>
      <c r="DF52" s="598"/>
      <c r="DG52" s="598"/>
      <c r="DH52" s="598"/>
      <c r="DI52" s="598"/>
    </row>
    <row r="53" spans="5:113" s="358" customFormat="1" x14ac:dyDescent="0.2">
      <c r="E53" s="358" t="s">
        <v>596</v>
      </c>
    </row>
    <row r="54" spans="5:113" x14ac:dyDescent="0.2"/>
    <row r="55" spans="5:113" x14ac:dyDescent="0.2"/>
    <row r="56" spans="5:113" x14ac:dyDescent="0.2"/>
  </sheetData>
  <mergeCells count="445">
    <mergeCell ref="E51:DI51"/>
    <mergeCell ref="E52:DI52"/>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Normal="10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556</v>
      </c>
      <c r="G33" s="29" t="s">
        <v>557</v>
      </c>
      <c r="H33" s="29" t="s">
        <v>558</v>
      </c>
      <c r="I33" s="29" t="s">
        <v>559</v>
      </c>
      <c r="J33" s="30" t="s">
        <v>560</v>
      </c>
      <c r="K33" s="22"/>
      <c r="L33" s="22"/>
      <c r="M33" s="22"/>
      <c r="N33" s="22"/>
      <c r="O33" s="22"/>
      <c r="P33" s="22"/>
    </row>
    <row r="34" spans="1:16" ht="39" customHeight="1" x14ac:dyDescent="0.2">
      <c r="A34" s="22"/>
      <c r="B34" s="31"/>
      <c r="C34" s="1148" t="s">
        <v>564</v>
      </c>
      <c r="D34" s="1148"/>
      <c r="E34" s="1149"/>
      <c r="F34" s="32">
        <v>9.7799999999999994</v>
      </c>
      <c r="G34" s="33">
        <v>8.81</v>
      </c>
      <c r="H34" s="33">
        <v>5.49</v>
      </c>
      <c r="I34" s="33">
        <v>4.8600000000000003</v>
      </c>
      <c r="J34" s="34">
        <v>4.78</v>
      </c>
      <c r="K34" s="22"/>
      <c r="L34" s="22"/>
      <c r="M34" s="22"/>
      <c r="N34" s="22"/>
      <c r="O34" s="22"/>
      <c r="P34" s="22"/>
    </row>
    <row r="35" spans="1:16" ht="39" customHeight="1" x14ac:dyDescent="0.2">
      <c r="A35" s="22"/>
      <c r="B35" s="35"/>
      <c r="C35" s="1142" t="s">
        <v>565</v>
      </c>
      <c r="D35" s="1143"/>
      <c r="E35" s="1144"/>
      <c r="F35" s="36">
        <v>1.56</v>
      </c>
      <c r="G35" s="37">
        <v>1.82</v>
      </c>
      <c r="H35" s="37">
        <v>2.0099999999999998</v>
      </c>
      <c r="I35" s="37">
        <v>2.1</v>
      </c>
      <c r="J35" s="38">
        <v>2.37</v>
      </c>
      <c r="K35" s="22"/>
      <c r="L35" s="22"/>
      <c r="M35" s="22"/>
      <c r="N35" s="22"/>
      <c r="O35" s="22"/>
      <c r="P35" s="22"/>
    </row>
    <row r="36" spans="1:16" ht="39" customHeight="1" x14ac:dyDescent="0.2">
      <c r="A36" s="22"/>
      <c r="B36" s="35"/>
      <c r="C36" s="1142" t="s">
        <v>566</v>
      </c>
      <c r="D36" s="1143"/>
      <c r="E36" s="1144"/>
      <c r="F36" s="36">
        <v>1.52</v>
      </c>
      <c r="G36" s="37">
        <v>1.8</v>
      </c>
      <c r="H36" s="37">
        <v>1.47</v>
      </c>
      <c r="I36" s="37">
        <v>2.2000000000000002</v>
      </c>
      <c r="J36" s="38">
        <v>2.1</v>
      </c>
      <c r="K36" s="22"/>
      <c r="L36" s="22"/>
      <c r="M36" s="22"/>
      <c r="N36" s="22"/>
      <c r="O36" s="22"/>
      <c r="P36" s="22"/>
    </row>
    <row r="37" spans="1:16" ht="39" customHeight="1" x14ac:dyDescent="0.2">
      <c r="A37" s="22"/>
      <c r="B37" s="35"/>
      <c r="C37" s="1142" t="s">
        <v>567</v>
      </c>
      <c r="D37" s="1143"/>
      <c r="E37" s="1144"/>
      <c r="F37" s="36">
        <v>3.3</v>
      </c>
      <c r="G37" s="37">
        <v>3.33</v>
      </c>
      <c r="H37" s="37">
        <v>3.15</v>
      </c>
      <c r="I37" s="37">
        <v>2.5099999999999998</v>
      </c>
      <c r="J37" s="38">
        <v>1.98</v>
      </c>
      <c r="K37" s="22"/>
      <c r="L37" s="22"/>
      <c r="M37" s="22"/>
      <c r="N37" s="22"/>
      <c r="O37" s="22"/>
      <c r="P37" s="22"/>
    </row>
    <row r="38" spans="1:16" ht="39" customHeight="1" x14ac:dyDescent="0.2">
      <c r="A38" s="22"/>
      <c r="B38" s="35"/>
      <c r="C38" s="1142" t="s">
        <v>568</v>
      </c>
      <c r="D38" s="1143"/>
      <c r="E38" s="1144"/>
      <c r="F38" s="36">
        <v>1.89</v>
      </c>
      <c r="G38" s="37">
        <v>1.7</v>
      </c>
      <c r="H38" s="37">
        <v>1.25</v>
      </c>
      <c r="I38" s="37">
        <v>0.7</v>
      </c>
      <c r="J38" s="38">
        <v>1.98</v>
      </c>
      <c r="K38" s="22"/>
      <c r="L38" s="22"/>
      <c r="M38" s="22"/>
      <c r="N38" s="22"/>
      <c r="O38" s="22"/>
      <c r="P38" s="22"/>
    </row>
    <row r="39" spans="1:16" ht="39" customHeight="1" x14ac:dyDescent="0.2">
      <c r="A39" s="22"/>
      <c r="B39" s="35"/>
      <c r="C39" s="1142" t="s">
        <v>569</v>
      </c>
      <c r="D39" s="1143"/>
      <c r="E39" s="1144"/>
      <c r="F39" s="36">
        <v>0.02</v>
      </c>
      <c r="G39" s="37">
        <v>0.02</v>
      </c>
      <c r="H39" s="37">
        <v>0.03</v>
      </c>
      <c r="I39" s="37">
        <v>0.03</v>
      </c>
      <c r="J39" s="38">
        <v>0.03</v>
      </c>
      <c r="K39" s="22"/>
      <c r="L39" s="22"/>
      <c r="M39" s="22"/>
      <c r="N39" s="22"/>
      <c r="O39" s="22"/>
      <c r="P39" s="22"/>
    </row>
    <row r="40" spans="1:16" ht="39" customHeight="1" x14ac:dyDescent="0.2">
      <c r="A40" s="22"/>
      <c r="B40" s="35"/>
      <c r="C40" s="1142" t="s">
        <v>570</v>
      </c>
      <c r="D40" s="1143"/>
      <c r="E40" s="1144"/>
      <c r="F40" s="36">
        <v>3.12</v>
      </c>
      <c r="G40" s="37">
        <v>0.45</v>
      </c>
      <c r="H40" s="37" t="s">
        <v>571</v>
      </c>
      <c r="I40" s="37">
        <v>0.19</v>
      </c>
      <c r="J40" s="38">
        <v>0.01</v>
      </c>
      <c r="K40" s="22"/>
      <c r="L40" s="22"/>
      <c r="M40" s="22"/>
      <c r="N40" s="22"/>
      <c r="O40" s="22"/>
      <c r="P40" s="22"/>
    </row>
    <row r="41" spans="1:16" ht="39" customHeight="1" x14ac:dyDescent="0.2">
      <c r="A41" s="22"/>
      <c r="B41" s="35"/>
      <c r="C41" s="1142" t="s">
        <v>572</v>
      </c>
      <c r="D41" s="1143"/>
      <c r="E41" s="1144"/>
      <c r="F41" s="36">
        <v>0.06</v>
      </c>
      <c r="G41" s="37">
        <v>0.02</v>
      </c>
      <c r="H41" s="37">
        <v>0.03</v>
      </c>
      <c r="I41" s="37">
        <v>0</v>
      </c>
      <c r="J41" s="38">
        <v>0</v>
      </c>
      <c r="K41" s="22"/>
      <c r="L41" s="22"/>
      <c r="M41" s="22"/>
      <c r="N41" s="22"/>
      <c r="O41" s="22"/>
      <c r="P41" s="22"/>
    </row>
    <row r="42" spans="1:16" ht="39" customHeight="1" x14ac:dyDescent="0.2">
      <c r="A42" s="22"/>
      <c r="B42" s="39"/>
      <c r="C42" s="1142" t="s">
        <v>573</v>
      </c>
      <c r="D42" s="1143"/>
      <c r="E42" s="1144"/>
      <c r="F42" s="36" t="s">
        <v>514</v>
      </c>
      <c r="G42" s="37" t="s">
        <v>514</v>
      </c>
      <c r="H42" s="37" t="s">
        <v>514</v>
      </c>
      <c r="I42" s="37" t="s">
        <v>514</v>
      </c>
      <c r="J42" s="38" t="s">
        <v>514</v>
      </c>
      <c r="K42" s="22"/>
      <c r="L42" s="22"/>
      <c r="M42" s="22"/>
      <c r="N42" s="22"/>
      <c r="O42" s="22"/>
      <c r="P42" s="22"/>
    </row>
    <row r="43" spans="1:16" ht="39" customHeight="1" thickBot="1" x14ac:dyDescent="0.25">
      <c r="A43" s="22"/>
      <c r="B43" s="40"/>
      <c r="C43" s="1145" t="s">
        <v>574</v>
      </c>
      <c r="D43" s="1146"/>
      <c r="E43" s="1147"/>
      <c r="F43" s="41">
        <v>0.04</v>
      </c>
      <c r="G43" s="42">
        <v>0.46</v>
      </c>
      <c r="H43" s="42" t="s">
        <v>514</v>
      </c>
      <c r="I43" s="42" t="s">
        <v>514</v>
      </c>
      <c r="J43" s="43" t="s">
        <v>514</v>
      </c>
      <c r="K43" s="22"/>
      <c r="L43" s="22"/>
      <c r="M43" s="22"/>
      <c r="N43" s="22"/>
      <c r="O43" s="22"/>
      <c r="P43" s="22"/>
    </row>
    <row r="44" spans="1:16" ht="39" customHeight="1" x14ac:dyDescent="0.2">
      <c r="A44" s="22"/>
      <c r="B44" s="44" t="s">
        <v>7</v>
      </c>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iMtO7c4SquhZrYdQIPZnd85f/Ucv20XU6Zl5moKGWQTbARFVmjzCD+om7pf4duWWUuAhoxdozKcFxSLuNwcriw==" saltValue="3bkMAMqzf8M6Q5Si+AsVq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2"/>
  <sheetViews>
    <sheetView showGridLines="0" zoomScaleNormal="100"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8</v>
      </c>
      <c r="P43" s="48"/>
      <c r="Q43" s="48"/>
      <c r="R43" s="48"/>
      <c r="S43" s="48"/>
      <c r="T43" s="48"/>
      <c r="U43" s="48"/>
    </row>
    <row r="44" spans="1:21" ht="30.75" customHeight="1" thickBot="1" x14ac:dyDescent="0.25">
      <c r="A44" s="48"/>
      <c r="B44" s="51" t="s">
        <v>9</v>
      </c>
      <c r="C44" s="52"/>
      <c r="D44" s="52"/>
      <c r="E44" s="53"/>
      <c r="F44" s="53"/>
      <c r="G44" s="53"/>
      <c r="H44" s="53"/>
      <c r="I44" s="53"/>
      <c r="J44" s="54" t="s">
        <v>2</v>
      </c>
      <c r="K44" s="55" t="s">
        <v>556</v>
      </c>
      <c r="L44" s="56" t="s">
        <v>557</v>
      </c>
      <c r="M44" s="56" t="s">
        <v>558</v>
      </c>
      <c r="N44" s="56" t="s">
        <v>559</v>
      </c>
      <c r="O44" s="57" t="s">
        <v>560</v>
      </c>
      <c r="P44" s="48"/>
      <c r="Q44" s="48"/>
      <c r="R44" s="48"/>
      <c r="S44" s="48"/>
      <c r="T44" s="48"/>
      <c r="U44" s="48"/>
    </row>
    <row r="45" spans="1:21" ht="30.75" customHeight="1" x14ac:dyDescent="0.2">
      <c r="A45" s="48"/>
      <c r="B45" s="1150" t="s">
        <v>10</v>
      </c>
      <c r="C45" s="1151"/>
      <c r="D45" s="58"/>
      <c r="E45" s="1156" t="s">
        <v>11</v>
      </c>
      <c r="F45" s="1156"/>
      <c r="G45" s="1156"/>
      <c r="H45" s="1156"/>
      <c r="I45" s="1156"/>
      <c r="J45" s="1157"/>
      <c r="K45" s="59">
        <v>4046</v>
      </c>
      <c r="L45" s="60">
        <v>3918</v>
      </c>
      <c r="M45" s="60">
        <v>3565</v>
      </c>
      <c r="N45" s="60">
        <v>3977</v>
      </c>
      <c r="O45" s="61">
        <v>4223</v>
      </c>
      <c r="P45" s="48"/>
      <c r="Q45" s="48"/>
      <c r="R45" s="48"/>
      <c r="S45" s="48"/>
      <c r="T45" s="48"/>
      <c r="U45" s="48"/>
    </row>
    <row r="46" spans="1:21" ht="30.75" customHeight="1" x14ac:dyDescent="0.2">
      <c r="A46" s="48"/>
      <c r="B46" s="1152"/>
      <c r="C46" s="1153"/>
      <c r="D46" s="62"/>
      <c r="E46" s="1158" t="s">
        <v>12</v>
      </c>
      <c r="F46" s="1158"/>
      <c r="G46" s="1158"/>
      <c r="H46" s="1158"/>
      <c r="I46" s="1158"/>
      <c r="J46" s="1159"/>
      <c r="K46" s="63" t="s">
        <v>514</v>
      </c>
      <c r="L46" s="64" t="s">
        <v>514</v>
      </c>
      <c r="M46" s="64" t="s">
        <v>514</v>
      </c>
      <c r="N46" s="64" t="s">
        <v>514</v>
      </c>
      <c r="O46" s="65" t="s">
        <v>514</v>
      </c>
      <c r="P46" s="48"/>
      <c r="Q46" s="48"/>
      <c r="R46" s="48"/>
      <c r="S46" s="48"/>
      <c r="T46" s="48"/>
      <c r="U46" s="48"/>
    </row>
    <row r="47" spans="1:21" ht="30.75" customHeight="1" x14ac:dyDescent="0.2">
      <c r="A47" s="48"/>
      <c r="B47" s="1152"/>
      <c r="C47" s="1153"/>
      <c r="D47" s="62"/>
      <c r="E47" s="1158" t="s">
        <v>13</v>
      </c>
      <c r="F47" s="1158"/>
      <c r="G47" s="1158"/>
      <c r="H47" s="1158"/>
      <c r="I47" s="1158"/>
      <c r="J47" s="1159"/>
      <c r="K47" s="63" t="s">
        <v>514</v>
      </c>
      <c r="L47" s="64" t="s">
        <v>514</v>
      </c>
      <c r="M47" s="64" t="s">
        <v>514</v>
      </c>
      <c r="N47" s="64" t="s">
        <v>514</v>
      </c>
      <c r="O47" s="65" t="s">
        <v>514</v>
      </c>
      <c r="P47" s="48"/>
      <c r="Q47" s="48"/>
      <c r="R47" s="48"/>
      <c r="S47" s="48"/>
      <c r="T47" s="48"/>
      <c r="U47" s="48"/>
    </row>
    <row r="48" spans="1:21" ht="30.75" customHeight="1" x14ac:dyDescent="0.2">
      <c r="A48" s="48"/>
      <c r="B48" s="1152"/>
      <c r="C48" s="1153"/>
      <c r="D48" s="62"/>
      <c r="E48" s="1158" t="s">
        <v>14</v>
      </c>
      <c r="F48" s="1158"/>
      <c r="G48" s="1158"/>
      <c r="H48" s="1158"/>
      <c r="I48" s="1158"/>
      <c r="J48" s="1159"/>
      <c r="K48" s="63">
        <v>775</v>
      </c>
      <c r="L48" s="64">
        <v>696</v>
      </c>
      <c r="M48" s="64">
        <v>553</v>
      </c>
      <c r="N48" s="64">
        <v>949</v>
      </c>
      <c r="O48" s="65">
        <v>839</v>
      </c>
      <c r="P48" s="48"/>
      <c r="Q48" s="48"/>
      <c r="R48" s="48"/>
      <c r="S48" s="48"/>
      <c r="T48" s="48"/>
      <c r="U48" s="48"/>
    </row>
    <row r="49" spans="1:21" ht="30.75" customHeight="1" x14ac:dyDescent="0.2">
      <c r="A49" s="48"/>
      <c r="B49" s="1152"/>
      <c r="C49" s="1153"/>
      <c r="D49" s="62"/>
      <c r="E49" s="1158" t="s">
        <v>15</v>
      </c>
      <c r="F49" s="1158"/>
      <c r="G49" s="1158"/>
      <c r="H49" s="1158"/>
      <c r="I49" s="1158"/>
      <c r="J49" s="1159"/>
      <c r="K49" s="63">
        <v>70</v>
      </c>
      <c r="L49" s="64">
        <v>74</v>
      </c>
      <c r="M49" s="64">
        <v>72</v>
      </c>
      <c r="N49" s="64">
        <v>67</v>
      </c>
      <c r="O49" s="65">
        <v>91</v>
      </c>
      <c r="P49" s="48"/>
      <c r="Q49" s="48"/>
      <c r="R49" s="48"/>
      <c r="S49" s="48"/>
      <c r="T49" s="48"/>
      <c r="U49" s="48"/>
    </row>
    <row r="50" spans="1:21" ht="30.75" customHeight="1" x14ac:dyDescent="0.2">
      <c r="A50" s="48"/>
      <c r="B50" s="1152"/>
      <c r="C50" s="1153"/>
      <c r="D50" s="62"/>
      <c r="E50" s="1158" t="s">
        <v>16</v>
      </c>
      <c r="F50" s="1158"/>
      <c r="G50" s="1158"/>
      <c r="H50" s="1158"/>
      <c r="I50" s="1158"/>
      <c r="J50" s="1159"/>
      <c r="K50" s="63">
        <v>6</v>
      </c>
      <c r="L50" s="64">
        <v>7</v>
      </c>
      <c r="M50" s="64">
        <v>7</v>
      </c>
      <c r="N50" s="64">
        <v>10</v>
      </c>
      <c r="O50" s="65">
        <v>56</v>
      </c>
      <c r="P50" s="48"/>
      <c r="Q50" s="48"/>
      <c r="R50" s="48"/>
      <c r="S50" s="48"/>
      <c r="T50" s="48"/>
      <c r="U50" s="48"/>
    </row>
    <row r="51" spans="1:21" ht="30.75" customHeight="1" x14ac:dyDescent="0.2">
      <c r="A51" s="48"/>
      <c r="B51" s="1154"/>
      <c r="C51" s="1155"/>
      <c r="D51" s="66"/>
      <c r="E51" s="1158" t="s">
        <v>17</v>
      </c>
      <c r="F51" s="1158"/>
      <c r="G51" s="1158"/>
      <c r="H51" s="1158"/>
      <c r="I51" s="1158"/>
      <c r="J51" s="1159"/>
      <c r="K51" s="63">
        <v>0</v>
      </c>
      <c r="L51" s="64">
        <v>0</v>
      </c>
      <c r="M51" s="64">
        <v>0</v>
      </c>
      <c r="N51" s="64" t="s">
        <v>514</v>
      </c>
      <c r="O51" s="65" t="s">
        <v>514</v>
      </c>
      <c r="P51" s="48"/>
      <c r="Q51" s="48"/>
      <c r="R51" s="48"/>
      <c r="S51" s="48"/>
      <c r="T51" s="48"/>
      <c r="U51" s="48"/>
    </row>
    <row r="52" spans="1:21" ht="30.75" customHeight="1" x14ac:dyDescent="0.2">
      <c r="A52" s="48"/>
      <c r="B52" s="1160" t="s">
        <v>18</v>
      </c>
      <c r="C52" s="1161"/>
      <c r="D52" s="66"/>
      <c r="E52" s="1158" t="s">
        <v>19</v>
      </c>
      <c r="F52" s="1158"/>
      <c r="G52" s="1158"/>
      <c r="H52" s="1158"/>
      <c r="I52" s="1158"/>
      <c r="J52" s="1159"/>
      <c r="K52" s="63">
        <v>3429</v>
      </c>
      <c r="L52" s="64">
        <v>3398</v>
      </c>
      <c r="M52" s="64">
        <v>3238</v>
      </c>
      <c r="N52" s="64">
        <v>3613</v>
      </c>
      <c r="O52" s="65">
        <v>3647</v>
      </c>
      <c r="P52" s="48"/>
      <c r="Q52" s="48"/>
      <c r="R52" s="48"/>
      <c r="S52" s="48"/>
      <c r="T52" s="48"/>
      <c r="U52" s="48"/>
    </row>
    <row r="53" spans="1:21" ht="30.75" customHeight="1" thickBot="1" x14ac:dyDescent="0.25">
      <c r="A53" s="48"/>
      <c r="B53" s="1162" t="s">
        <v>20</v>
      </c>
      <c r="C53" s="1163"/>
      <c r="D53" s="67"/>
      <c r="E53" s="1164" t="s">
        <v>21</v>
      </c>
      <c r="F53" s="1164"/>
      <c r="G53" s="1164"/>
      <c r="H53" s="1164"/>
      <c r="I53" s="1164"/>
      <c r="J53" s="1165"/>
      <c r="K53" s="68">
        <v>1468</v>
      </c>
      <c r="L53" s="69">
        <v>1297</v>
      </c>
      <c r="M53" s="69">
        <v>959</v>
      </c>
      <c r="N53" s="69">
        <v>1390</v>
      </c>
      <c r="O53" s="70">
        <v>1562</v>
      </c>
      <c r="P53" s="48"/>
      <c r="Q53" s="48"/>
      <c r="R53" s="48"/>
      <c r="S53" s="48"/>
      <c r="T53" s="48"/>
      <c r="U53" s="48"/>
    </row>
    <row r="54" spans="1:21" ht="24" customHeight="1" x14ac:dyDescent="0.2">
      <c r="A54" s="48"/>
      <c r="B54" s="71" t="s">
        <v>22</v>
      </c>
      <c r="C54" s="48"/>
      <c r="D54" s="48"/>
      <c r="E54" s="48"/>
      <c r="F54" s="48"/>
      <c r="G54" s="48"/>
      <c r="H54" s="48"/>
      <c r="I54" s="48"/>
      <c r="J54" s="48"/>
      <c r="K54" s="48"/>
      <c r="L54" s="48"/>
      <c r="M54" s="48"/>
      <c r="N54" s="48"/>
      <c r="O54" s="48"/>
      <c r="P54" s="48"/>
      <c r="Q54" s="48"/>
      <c r="R54" s="48"/>
      <c r="S54" s="48"/>
      <c r="T54" s="48"/>
      <c r="U54" s="48"/>
    </row>
    <row r="55" spans="1:21" ht="24" customHeight="1" thickBot="1" x14ac:dyDescent="0.25">
      <c r="A55" s="48"/>
      <c r="B55" s="72" t="s">
        <v>23</v>
      </c>
      <c r="C55" s="73"/>
      <c r="D55" s="73"/>
      <c r="E55" s="73"/>
      <c r="F55" s="73"/>
      <c r="G55" s="73"/>
      <c r="H55" s="73"/>
      <c r="I55" s="73"/>
      <c r="J55" s="73"/>
      <c r="K55" s="74"/>
      <c r="L55" s="74"/>
      <c r="M55" s="74"/>
      <c r="N55" s="74"/>
      <c r="O55" s="75" t="s">
        <v>575</v>
      </c>
      <c r="P55" s="48"/>
      <c r="Q55" s="48"/>
      <c r="R55" s="48"/>
      <c r="S55" s="48"/>
      <c r="T55" s="48"/>
      <c r="U55" s="48"/>
    </row>
    <row r="56" spans="1:21" ht="31.5" customHeight="1" thickBot="1" x14ac:dyDescent="0.25">
      <c r="A56" s="48"/>
      <c r="B56" s="76"/>
      <c r="C56" s="77"/>
      <c r="D56" s="77"/>
      <c r="E56" s="78"/>
      <c r="F56" s="78"/>
      <c r="G56" s="78"/>
      <c r="H56" s="78"/>
      <c r="I56" s="78"/>
      <c r="J56" s="79" t="s">
        <v>2</v>
      </c>
      <c r="K56" s="80" t="s">
        <v>576</v>
      </c>
      <c r="L56" s="81" t="s">
        <v>577</v>
      </c>
      <c r="M56" s="81" t="s">
        <v>578</v>
      </c>
      <c r="N56" s="81" t="s">
        <v>579</v>
      </c>
      <c r="O56" s="82" t="s">
        <v>580</v>
      </c>
      <c r="P56" s="48"/>
      <c r="Q56" s="48"/>
      <c r="R56" s="48"/>
      <c r="S56" s="48"/>
      <c r="T56" s="48"/>
      <c r="U56" s="48"/>
    </row>
    <row r="57" spans="1:21" ht="31.5" customHeight="1" x14ac:dyDescent="0.2">
      <c r="B57" s="1166" t="s">
        <v>24</v>
      </c>
      <c r="C57" s="1167"/>
      <c r="D57" s="1170" t="s">
        <v>25</v>
      </c>
      <c r="E57" s="1171"/>
      <c r="F57" s="1171"/>
      <c r="G57" s="1171"/>
      <c r="H57" s="1171"/>
      <c r="I57" s="1171"/>
      <c r="J57" s="1172"/>
      <c r="K57" s="83" t="s">
        <v>581</v>
      </c>
      <c r="L57" s="84" t="s">
        <v>581</v>
      </c>
      <c r="M57" s="84" t="s">
        <v>581</v>
      </c>
      <c r="N57" s="84" t="s">
        <v>581</v>
      </c>
      <c r="O57" s="85" t="s">
        <v>581</v>
      </c>
    </row>
    <row r="58" spans="1:21" ht="31.5" customHeight="1" thickBot="1" x14ac:dyDescent="0.25">
      <c r="B58" s="1168"/>
      <c r="C58" s="1169"/>
      <c r="D58" s="1173" t="s">
        <v>26</v>
      </c>
      <c r="E58" s="1174"/>
      <c r="F58" s="1174"/>
      <c r="G58" s="1174"/>
      <c r="H58" s="1174"/>
      <c r="I58" s="1174"/>
      <c r="J58" s="1175"/>
      <c r="K58" s="86" t="s">
        <v>581</v>
      </c>
      <c r="L58" s="87" t="s">
        <v>581</v>
      </c>
      <c r="M58" s="87" t="s">
        <v>581</v>
      </c>
      <c r="N58" s="87" t="s">
        <v>581</v>
      </c>
      <c r="O58" s="88" t="s">
        <v>581</v>
      </c>
    </row>
    <row r="59" spans="1:21" ht="24" customHeight="1" x14ac:dyDescent="0.2">
      <c r="B59" s="89"/>
      <c r="C59" s="89"/>
      <c r="D59" s="90" t="s">
        <v>27</v>
      </c>
      <c r="E59" s="91"/>
      <c r="F59" s="91"/>
      <c r="G59" s="91"/>
      <c r="H59" s="91"/>
      <c r="I59" s="91"/>
      <c r="J59" s="91"/>
      <c r="K59" s="91"/>
      <c r="L59" s="91"/>
      <c r="M59" s="91"/>
      <c r="N59" s="91"/>
      <c r="O59" s="91"/>
    </row>
    <row r="60" spans="1:21" ht="24" customHeight="1" x14ac:dyDescent="0.2">
      <c r="B60" s="92"/>
      <c r="C60" s="92"/>
      <c r="D60" s="90" t="s">
        <v>28</v>
      </c>
      <c r="E60" s="91"/>
      <c r="F60" s="91"/>
      <c r="G60" s="91"/>
      <c r="H60" s="91"/>
      <c r="I60" s="91"/>
      <c r="J60" s="91"/>
      <c r="K60" s="91"/>
      <c r="L60" s="91"/>
      <c r="M60" s="91"/>
      <c r="N60" s="91"/>
      <c r="O60" s="91"/>
    </row>
    <row r="61" spans="1:21" ht="24" customHeight="1" x14ac:dyDescent="0.2">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2">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0SepsuAOgnjbEyRQeNT5FB8OsEXh6hVWM1yKI5K/NJWGCwwK1a3HRUIhgQkYS6vUcMLxFQ2KxejCcE8/XLzq/A==" saltValue="jvXKC1FwhzHOrWOROK/Akg=="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5"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Normal="100" zoomScaleSheetLayoutView="100" workbookViewId="0"/>
  </sheetViews>
  <sheetFormatPr defaultColWidth="0" defaultRowHeight="13.5" customHeight="1" zeroHeight="1" x14ac:dyDescent="0.2"/>
  <cols>
    <col min="1" max="1" width="6.6640625" style="93" customWidth="1"/>
    <col min="2" max="3" width="12.6640625" style="93" customWidth="1"/>
    <col min="4" max="4" width="11.6640625" style="93" customWidth="1"/>
    <col min="5" max="8" width="10.33203125" style="93" customWidth="1"/>
    <col min="9" max="13" width="16.33203125" style="93" customWidth="1"/>
    <col min="14" max="19" width="12.6640625" style="93" customWidth="1"/>
    <col min="20" max="16384" width="0" style="93"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4" t="s">
        <v>8</v>
      </c>
    </row>
    <row r="40" spans="2:13" ht="27.75" customHeight="1" thickBot="1" x14ac:dyDescent="0.25">
      <c r="B40" s="95" t="s">
        <v>9</v>
      </c>
      <c r="C40" s="96"/>
      <c r="D40" s="96"/>
      <c r="E40" s="97"/>
      <c r="F40" s="97"/>
      <c r="G40" s="97"/>
      <c r="H40" s="98" t="s">
        <v>2</v>
      </c>
      <c r="I40" s="99" t="s">
        <v>556</v>
      </c>
      <c r="J40" s="100" t="s">
        <v>557</v>
      </c>
      <c r="K40" s="100" t="s">
        <v>558</v>
      </c>
      <c r="L40" s="100" t="s">
        <v>559</v>
      </c>
      <c r="M40" s="101" t="s">
        <v>560</v>
      </c>
    </row>
    <row r="41" spans="2:13" ht="27.75" customHeight="1" x14ac:dyDescent="0.2">
      <c r="B41" s="1176" t="s">
        <v>29</v>
      </c>
      <c r="C41" s="1177"/>
      <c r="D41" s="102"/>
      <c r="E41" s="1182" t="s">
        <v>30</v>
      </c>
      <c r="F41" s="1182"/>
      <c r="G41" s="1182"/>
      <c r="H41" s="1183"/>
      <c r="I41" s="346">
        <v>33895</v>
      </c>
      <c r="J41" s="347">
        <v>35488</v>
      </c>
      <c r="K41" s="347">
        <v>38334</v>
      </c>
      <c r="L41" s="347">
        <v>41989</v>
      </c>
      <c r="M41" s="348">
        <v>42782</v>
      </c>
    </row>
    <row r="42" spans="2:13" ht="27.75" customHeight="1" x14ac:dyDescent="0.2">
      <c r="B42" s="1178"/>
      <c r="C42" s="1179"/>
      <c r="D42" s="103"/>
      <c r="E42" s="1184" t="s">
        <v>31</v>
      </c>
      <c r="F42" s="1184"/>
      <c r="G42" s="1184"/>
      <c r="H42" s="1185"/>
      <c r="I42" s="349">
        <v>57</v>
      </c>
      <c r="J42" s="350">
        <v>51</v>
      </c>
      <c r="K42" s="350">
        <v>52</v>
      </c>
      <c r="L42" s="350">
        <v>65</v>
      </c>
      <c r="M42" s="351">
        <v>65</v>
      </c>
    </row>
    <row r="43" spans="2:13" ht="27.75" customHeight="1" x14ac:dyDescent="0.2">
      <c r="B43" s="1178"/>
      <c r="C43" s="1179"/>
      <c r="D43" s="103"/>
      <c r="E43" s="1184" t="s">
        <v>32</v>
      </c>
      <c r="F43" s="1184"/>
      <c r="G43" s="1184"/>
      <c r="H43" s="1185"/>
      <c r="I43" s="349">
        <v>8581</v>
      </c>
      <c r="J43" s="350">
        <v>7903</v>
      </c>
      <c r="K43" s="350">
        <v>6841</v>
      </c>
      <c r="L43" s="350">
        <v>7097</v>
      </c>
      <c r="M43" s="351">
        <v>8458</v>
      </c>
    </row>
    <row r="44" spans="2:13" ht="27.75" customHeight="1" x14ac:dyDescent="0.2">
      <c r="B44" s="1178"/>
      <c r="C44" s="1179"/>
      <c r="D44" s="103"/>
      <c r="E44" s="1184" t="s">
        <v>33</v>
      </c>
      <c r="F44" s="1184"/>
      <c r="G44" s="1184"/>
      <c r="H44" s="1185"/>
      <c r="I44" s="349">
        <v>668</v>
      </c>
      <c r="J44" s="350">
        <v>645</v>
      </c>
      <c r="K44" s="350">
        <v>883</v>
      </c>
      <c r="L44" s="350">
        <v>732</v>
      </c>
      <c r="M44" s="351">
        <v>1746</v>
      </c>
    </row>
    <row r="45" spans="2:13" ht="27.75" customHeight="1" x14ac:dyDescent="0.2">
      <c r="B45" s="1178"/>
      <c r="C45" s="1179"/>
      <c r="D45" s="103"/>
      <c r="E45" s="1184" t="s">
        <v>34</v>
      </c>
      <c r="F45" s="1184"/>
      <c r="G45" s="1184"/>
      <c r="H45" s="1185"/>
      <c r="I45" s="349">
        <v>3647</v>
      </c>
      <c r="J45" s="350">
        <v>3395</v>
      </c>
      <c r="K45" s="350">
        <v>3298</v>
      </c>
      <c r="L45" s="350">
        <v>3196</v>
      </c>
      <c r="M45" s="351">
        <v>2643</v>
      </c>
    </row>
    <row r="46" spans="2:13" ht="27.75" customHeight="1" x14ac:dyDescent="0.2">
      <c r="B46" s="1178"/>
      <c r="C46" s="1179"/>
      <c r="D46" s="104"/>
      <c r="E46" s="1184" t="s">
        <v>35</v>
      </c>
      <c r="F46" s="1184"/>
      <c r="G46" s="1184"/>
      <c r="H46" s="1185"/>
      <c r="I46" s="349" t="s">
        <v>514</v>
      </c>
      <c r="J46" s="350" t="s">
        <v>514</v>
      </c>
      <c r="K46" s="350" t="s">
        <v>514</v>
      </c>
      <c r="L46" s="350" t="s">
        <v>514</v>
      </c>
      <c r="M46" s="351" t="s">
        <v>514</v>
      </c>
    </row>
    <row r="47" spans="2:13" ht="27.75" customHeight="1" x14ac:dyDescent="0.2">
      <c r="B47" s="1178"/>
      <c r="C47" s="1179"/>
      <c r="D47" s="105"/>
      <c r="E47" s="1186" t="s">
        <v>36</v>
      </c>
      <c r="F47" s="1187"/>
      <c r="G47" s="1187"/>
      <c r="H47" s="1188"/>
      <c r="I47" s="349" t="s">
        <v>514</v>
      </c>
      <c r="J47" s="350" t="s">
        <v>514</v>
      </c>
      <c r="K47" s="350" t="s">
        <v>514</v>
      </c>
      <c r="L47" s="350" t="s">
        <v>514</v>
      </c>
      <c r="M47" s="351" t="s">
        <v>514</v>
      </c>
    </row>
    <row r="48" spans="2:13" ht="27.75" customHeight="1" x14ac:dyDescent="0.2">
      <c r="B48" s="1178"/>
      <c r="C48" s="1179"/>
      <c r="D48" s="103"/>
      <c r="E48" s="1184" t="s">
        <v>37</v>
      </c>
      <c r="F48" s="1184"/>
      <c r="G48" s="1184"/>
      <c r="H48" s="1185"/>
      <c r="I48" s="349" t="s">
        <v>514</v>
      </c>
      <c r="J48" s="350" t="s">
        <v>514</v>
      </c>
      <c r="K48" s="350" t="s">
        <v>514</v>
      </c>
      <c r="L48" s="350" t="s">
        <v>514</v>
      </c>
      <c r="M48" s="351" t="s">
        <v>514</v>
      </c>
    </row>
    <row r="49" spans="2:13" ht="27.75" customHeight="1" x14ac:dyDescent="0.2">
      <c r="B49" s="1180"/>
      <c r="C49" s="1181"/>
      <c r="D49" s="103"/>
      <c r="E49" s="1184" t="s">
        <v>38</v>
      </c>
      <c r="F49" s="1184"/>
      <c r="G49" s="1184"/>
      <c r="H49" s="1185"/>
      <c r="I49" s="349" t="s">
        <v>514</v>
      </c>
      <c r="J49" s="350" t="s">
        <v>514</v>
      </c>
      <c r="K49" s="350" t="s">
        <v>514</v>
      </c>
      <c r="L49" s="350" t="s">
        <v>514</v>
      </c>
      <c r="M49" s="351" t="s">
        <v>514</v>
      </c>
    </row>
    <row r="50" spans="2:13" ht="27.75" customHeight="1" x14ac:dyDescent="0.2">
      <c r="B50" s="1189" t="s">
        <v>39</v>
      </c>
      <c r="C50" s="1190"/>
      <c r="D50" s="106"/>
      <c r="E50" s="1184" t="s">
        <v>40</v>
      </c>
      <c r="F50" s="1184"/>
      <c r="G50" s="1184"/>
      <c r="H50" s="1185"/>
      <c r="I50" s="349">
        <v>10318</v>
      </c>
      <c r="J50" s="350">
        <v>11881</v>
      </c>
      <c r="K50" s="350">
        <v>12944</v>
      </c>
      <c r="L50" s="350">
        <v>12981</v>
      </c>
      <c r="M50" s="351">
        <v>13044</v>
      </c>
    </row>
    <row r="51" spans="2:13" ht="27.75" customHeight="1" x14ac:dyDescent="0.2">
      <c r="B51" s="1178"/>
      <c r="C51" s="1179"/>
      <c r="D51" s="103"/>
      <c r="E51" s="1184" t="s">
        <v>41</v>
      </c>
      <c r="F51" s="1184"/>
      <c r="G51" s="1184"/>
      <c r="H51" s="1185"/>
      <c r="I51" s="349">
        <v>2</v>
      </c>
      <c r="J51" s="350">
        <v>140</v>
      </c>
      <c r="K51" s="350">
        <v>694</v>
      </c>
      <c r="L51" s="350">
        <v>1098</v>
      </c>
      <c r="M51" s="351">
        <v>1277</v>
      </c>
    </row>
    <row r="52" spans="2:13" ht="27.75" customHeight="1" x14ac:dyDescent="0.2">
      <c r="B52" s="1180"/>
      <c r="C52" s="1181"/>
      <c r="D52" s="103"/>
      <c r="E52" s="1184" t="s">
        <v>42</v>
      </c>
      <c r="F52" s="1184"/>
      <c r="G52" s="1184"/>
      <c r="H52" s="1185"/>
      <c r="I52" s="349">
        <v>32844</v>
      </c>
      <c r="J52" s="350">
        <v>34710</v>
      </c>
      <c r="K52" s="350">
        <v>35489</v>
      </c>
      <c r="L52" s="350">
        <v>36870</v>
      </c>
      <c r="M52" s="351">
        <v>37988</v>
      </c>
    </row>
    <row r="53" spans="2:13" ht="27.75" customHeight="1" thickBot="1" x14ac:dyDescent="0.25">
      <c r="B53" s="1191" t="s">
        <v>43</v>
      </c>
      <c r="C53" s="1192"/>
      <c r="D53" s="107"/>
      <c r="E53" s="1193" t="s">
        <v>44</v>
      </c>
      <c r="F53" s="1193"/>
      <c r="G53" s="1193"/>
      <c r="H53" s="1194"/>
      <c r="I53" s="352">
        <v>3684</v>
      </c>
      <c r="J53" s="353">
        <v>752</v>
      </c>
      <c r="K53" s="353">
        <v>281</v>
      </c>
      <c r="L53" s="353">
        <v>2131</v>
      </c>
      <c r="M53" s="354">
        <v>3386</v>
      </c>
    </row>
    <row r="54" spans="2:13" ht="27.75" customHeight="1" x14ac:dyDescent="0.2">
      <c r="B54" s="108" t="s">
        <v>45</v>
      </c>
      <c r="C54" s="109"/>
      <c r="D54" s="109"/>
      <c r="E54" s="110"/>
      <c r="F54" s="110"/>
      <c r="G54" s="110"/>
      <c r="H54" s="110"/>
      <c r="I54" s="111"/>
      <c r="J54" s="111"/>
      <c r="K54" s="111"/>
      <c r="L54" s="111"/>
      <c r="M54" s="111"/>
    </row>
    <row r="55" spans="2:13" ht="13.2" x14ac:dyDescent="0.2"/>
  </sheetData>
  <sheetProtection algorithmName="SHA-512" hashValue="sF1NOaADwDflZWZC1HI6po7VKAO34ObzT/C3KVumvXSevkGS5H16I7Q5HLn27i+JrpjqhO8W/Tqtvrdr8Rgy4w==" saltValue="fmAxCK2+nM0fAtDbUQAW9g=="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Normal="10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2" t="s">
        <v>46</v>
      </c>
    </row>
    <row r="54" spans="2:8" ht="29.25" customHeight="1" thickBot="1" x14ac:dyDescent="0.3">
      <c r="B54" s="113" t="s">
        <v>1</v>
      </c>
      <c r="C54" s="114"/>
      <c r="D54" s="114"/>
      <c r="E54" s="115" t="s">
        <v>2</v>
      </c>
      <c r="F54" s="116" t="s">
        <v>558</v>
      </c>
      <c r="G54" s="116" t="s">
        <v>559</v>
      </c>
      <c r="H54" s="117" t="s">
        <v>560</v>
      </c>
    </row>
    <row r="55" spans="2:8" ht="52.5" customHeight="1" x14ac:dyDescent="0.2">
      <c r="B55" s="118"/>
      <c r="C55" s="1203" t="s">
        <v>47</v>
      </c>
      <c r="D55" s="1203"/>
      <c r="E55" s="1204"/>
      <c r="F55" s="119">
        <v>9457</v>
      </c>
      <c r="G55" s="119">
        <v>9125</v>
      </c>
      <c r="H55" s="120">
        <v>9557</v>
      </c>
    </row>
    <row r="56" spans="2:8" ht="52.5" customHeight="1" x14ac:dyDescent="0.2">
      <c r="B56" s="121"/>
      <c r="C56" s="1205" t="s">
        <v>48</v>
      </c>
      <c r="D56" s="1205"/>
      <c r="E56" s="1206"/>
      <c r="F56" s="122">
        <v>730</v>
      </c>
      <c r="G56" s="122">
        <v>772</v>
      </c>
      <c r="H56" s="123">
        <v>753</v>
      </c>
    </row>
    <row r="57" spans="2:8" ht="53.25" customHeight="1" x14ac:dyDescent="0.2">
      <c r="B57" s="121"/>
      <c r="C57" s="1207" t="s">
        <v>49</v>
      </c>
      <c r="D57" s="1207"/>
      <c r="E57" s="1208"/>
      <c r="F57" s="124">
        <v>4926</v>
      </c>
      <c r="G57" s="124">
        <v>5014</v>
      </c>
      <c r="H57" s="125">
        <v>4563</v>
      </c>
    </row>
    <row r="58" spans="2:8" ht="45.75" customHeight="1" x14ac:dyDescent="0.2">
      <c r="B58" s="126"/>
      <c r="C58" s="1195" t="s">
        <v>585</v>
      </c>
      <c r="D58" s="1196"/>
      <c r="E58" s="1197"/>
      <c r="F58" s="127">
        <v>3978</v>
      </c>
      <c r="G58" s="127">
        <v>4119</v>
      </c>
      <c r="H58" s="128">
        <v>3884</v>
      </c>
    </row>
    <row r="59" spans="2:8" ht="45.75" customHeight="1" x14ac:dyDescent="0.2">
      <c r="B59" s="126"/>
      <c r="C59" s="1195" t="s">
        <v>586</v>
      </c>
      <c r="D59" s="1196"/>
      <c r="E59" s="1197"/>
      <c r="F59" s="127">
        <v>325</v>
      </c>
      <c r="G59" s="127">
        <v>326</v>
      </c>
      <c r="H59" s="128">
        <v>323</v>
      </c>
    </row>
    <row r="60" spans="2:8" ht="45.75" customHeight="1" x14ac:dyDescent="0.2">
      <c r="B60" s="126"/>
      <c r="C60" s="1195" t="s">
        <v>587</v>
      </c>
      <c r="D60" s="1196"/>
      <c r="E60" s="1197"/>
      <c r="F60" s="127">
        <v>79</v>
      </c>
      <c r="G60" s="127">
        <v>101</v>
      </c>
      <c r="H60" s="128">
        <v>113</v>
      </c>
    </row>
    <row r="61" spans="2:8" ht="45.75" customHeight="1" x14ac:dyDescent="0.2">
      <c r="B61" s="126"/>
      <c r="C61" s="1195" t="s">
        <v>588</v>
      </c>
      <c r="D61" s="1196"/>
      <c r="E61" s="1197"/>
      <c r="F61" s="127">
        <v>444</v>
      </c>
      <c r="G61" s="127">
        <v>346</v>
      </c>
      <c r="H61" s="128">
        <v>94</v>
      </c>
    </row>
    <row r="62" spans="2:8" ht="45.75" customHeight="1" thickBot="1" x14ac:dyDescent="0.25">
      <c r="B62" s="129"/>
      <c r="C62" s="1198" t="s">
        <v>589</v>
      </c>
      <c r="D62" s="1199"/>
      <c r="E62" s="1200"/>
      <c r="F62" s="130">
        <v>43</v>
      </c>
      <c r="G62" s="130">
        <v>53</v>
      </c>
      <c r="H62" s="131">
        <v>59</v>
      </c>
    </row>
    <row r="63" spans="2:8" ht="52.5" customHeight="1" thickBot="1" x14ac:dyDescent="0.25">
      <c r="B63" s="132"/>
      <c r="C63" s="1201" t="s">
        <v>50</v>
      </c>
      <c r="D63" s="1201"/>
      <c r="E63" s="1202"/>
      <c r="F63" s="133">
        <v>15112</v>
      </c>
      <c r="G63" s="133">
        <v>14911</v>
      </c>
      <c r="H63" s="134">
        <v>14874</v>
      </c>
    </row>
    <row r="64" spans="2:8" ht="13.2" x14ac:dyDescent="0.2"/>
  </sheetData>
  <sheetProtection algorithmName="SHA-512" hashValue="kZ9E+kGVIZg4I/Lj3tQnkEzcZDz82vTF3iVOlpOQUKF1mJ1nv/WNyNkOsLWfzaoHIZsvhkfMXP8P8fnfGJ0mWg==" saltValue="Huw0hZ/4ytMaxZfCuy1L3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12DBB7-0C64-4FC7-B558-4F189D8DB506}">
  <sheetPr>
    <pageSetUpPr fitToPage="1"/>
  </sheetPr>
  <dimension ref="A1:DE85"/>
  <sheetViews>
    <sheetView showGridLines="0" topLeftCell="AC44" zoomScaleNormal="100" zoomScaleSheetLayoutView="55" workbookViewId="0">
      <selection activeCell="AN70" sqref="AN70"/>
    </sheetView>
  </sheetViews>
  <sheetFormatPr defaultColWidth="0" defaultRowHeight="0" customHeight="1" zeroHeight="1" x14ac:dyDescent="0.2"/>
  <cols>
    <col min="1" max="1" width="6.33203125" style="1209" customWidth="1"/>
    <col min="2" max="107" width="2.44140625" style="1209" customWidth="1"/>
    <col min="108" max="108" width="6.109375" style="1211" customWidth="1"/>
    <col min="109" max="109" width="5.88671875" style="1210" customWidth="1"/>
    <col min="110" max="16384" width="8.6640625" style="1209" hidden="1"/>
  </cols>
  <sheetData>
    <row r="1" spans="1:109" ht="42.75" customHeight="1" x14ac:dyDescent="0.2">
      <c r="A1" s="1266"/>
      <c r="B1" s="1265"/>
      <c r="DD1" s="1209"/>
      <c r="DE1" s="1209"/>
    </row>
    <row r="2" spans="1:109" ht="25.5" customHeight="1" x14ac:dyDescent="0.2">
      <c r="A2" s="1264"/>
      <c r="C2" s="1264"/>
      <c r="O2" s="1264"/>
      <c r="P2" s="1264"/>
      <c r="Q2" s="1264"/>
      <c r="R2" s="1264"/>
      <c r="S2" s="1264"/>
      <c r="T2" s="1264"/>
      <c r="U2" s="1264"/>
      <c r="V2" s="1264"/>
      <c r="W2" s="1264"/>
      <c r="X2" s="1264"/>
      <c r="Y2" s="1264"/>
      <c r="Z2" s="1264"/>
      <c r="AA2" s="1264"/>
      <c r="AB2" s="1264"/>
      <c r="AC2" s="1264"/>
      <c r="AD2" s="1264"/>
      <c r="AE2" s="1264"/>
      <c r="AF2" s="1264"/>
      <c r="AG2" s="1264"/>
      <c r="AH2" s="1264"/>
      <c r="AI2" s="1264"/>
      <c r="AU2" s="1264"/>
      <c r="BG2" s="1264"/>
      <c r="BS2" s="1264"/>
      <c r="CE2" s="1264"/>
      <c r="CQ2" s="1264"/>
      <c r="DD2" s="1209"/>
      <c r="DE2" s="1209"/>
    </row>
    <row r="3" spans="1:109" ht="25.5" customHeight="1" x14ac:dyDescent="0.2">
      <c r="A3" s="1264"/>
      <c r="C3" s="1264"/>
      <c r="O3" s="1264"/>
      <c r="P3" s="1264"/>
      <c r="Q3" s="1264"/>
      <c r="R3" s="1264"/>
      <c r="S3" s="1264"/>
      <c r="T3" s="1264"/>
      <c r="U3" s="1264"/>
      <c r="V3" s="1264"/>
      <c r="W3" s="1264"/>
      <c r="X3" s="1264"/>
      <c r="Y3" s="1264"/>
      <c r="Z3" s="1264"/>
      <c r="AA3" s="1264"/>
      <c r="AB3" s="1264"/>
      <c r="AC3" s="1264"/>
      <c r="AD3" s="1264"/>
      <c r="AE3" s="1264"/>
      <c r="AF3" s="1264"/>
      <c r="AG3" s="1264"/>
      <c r="AH3" s="1264"/>
      <c r="AI3" s="1264"/>
      <c r="AU3" s="1264"/>
      <c r="BG3" s="1264"/>
      <c r="BS3" s="1264"/>
      <c r="CE3" s="1264"/>
      <c r="CQ3" s="1264"/>
      <c r="DD3" s="1209"/>
      <c r="DE3" s="1209"/>
    </row>
    <row r="4" spans="1:109" s="250" customFormat="1" ht="13.2" x14ac:dyDescent="0.2">
      <c r="A4" s="1264"/>
      <c r="B4" s="1264"/>
      <c r="C4" s="1264"/>
      <c r="D4" s="1264"/>
      <c r="E4" s="1264"/>
      <c r="F4" s="1264"/>
      <c r="G4" s="1264"/>
      <c r="H4" s="1264"/>
      <c r="I4" s="1264"/>
      <c r="J4" s="1264"/>
      <c r="K4" s="1264"/>
      <c r="L4" s="1264"/>
      <c r="M4" s="1264"/>
      <c r="N4" s="1264"/>
      <c r="O4" s="1264"/>
      <c r="P4" s="1264"/>
      <c r="Q4" s="1264"/>
      <c r="R4" s="1264"/>
      <c r="S4" s="1264"/>
      <c r="T4" s="1264"/>
      <c r="U4" s="1264"/>
      <c r="V4" s="1264"/>
      <c r="W4" s="1264"/>
      <c r="X4" s="1264"/>
      <c r="Y4" s="1264"/>
      <c r="Z4" s="1264"/>
      <c r="AA4" s="1264"/>
      <c r="AB4" s="1264"/>
      <c r="AC4" s="1264"/>
      <c r="AD4" s="1264"/>
      <c r="AE4" s="1264"/>
      <c r="AF4" s="1264"/>
      <c r="AG4" s="1264"/>
      <c r="AH4" s="1264"/>
      <c r="AI4" s="1264"/>
      <c r="AJ4" s="1264"/>
      <c r="AK4" s="1264"/>
      <c r="AL4" s="1264"/>
      <c r="AM4" s="1264"/>
      <c r="AN4" s="1264"/>
      <c r="AO4" s="1264"/>
      <c r="AP4" s="1264"/>
      <c r="AQ4" s="1264"/>
      <c r="AR4" s="1264"/>
      <c r="AS4" s="1264"/>
      <c r="AT4" s="1264"/>
      <c r="AU4" s="1264"/>
      <c r="AV4" s="1264"/>
      <c r="AW4" s="1264"/>
      <c r="AX4" s="1264"/>
      <c r="AY4" s="1264"/>
      <c r="AZ4" s="1264"/>
      <c r="BA4" s="1264"/>
      <c r="BB4" s="1264"/>
      <c r="BC4" s="1264"/>
      <c r="BD4" s="1264"/>
      <c r="BE4" s="1264"/>
      <c r="BF4" s="1264"/>
      <c r="BG4" s="1264"/>
      <c r="BH4" s="1264"/>
      <c r="BI4" s="1264"/>
      <c r="BJ4" s="1264"/>
      <c r="BK4" s="1264"/>
      <c r="BL4" s="1264"/>
      <c r="BM4" s="1264"/>
      <c r="BN4" s="1264"/>
      <c r="BO4" s="1264"/>
      <c r="BP4" s="1264"/>
      <c r="BQ4" s="1264"/>
      <c r="BR4" s="1264"/>
      <c r="BS4" s="1264"/>
      <c r="BT4" s="1264"/>
      <c r="BU4" s="1264"/>
      <c r="BV4" s="1264"/>
      <c r="BW4" s="1264"/>
      <c r="BX4" s="1264"/>
      <c r="BY4" s="1264"/>
      <c r="BZ4" s="1264"/>
      <c r="CA4" s="1264"/>
      <c r="CB4" s="1264"/>
      <c r="CC4" s="1264"/>
      <c r="CD4" s="1264"/>
      <c r="CE4" s="1264"/>
      <c r="CF4" s="1264"/>
      <c r="CG4" s="1264"/>
      <c r="CH4" s="1264"/>
      <c r="CI4" s="1264"/>
      <c r="CJ4" s="1264"/>
      <c r="CK4" s="1264"/>
      <c r="CL4" s="1264"/>
      <c r="CM4" s="1264"/>
      <c r="CN4" s="1264"/>
      <c r="CO4" s="1264"/>
      <c r="CP4" s="1264"/>
      <c r="CQ4" s="1264"/>
      <c r="CR4" s="1264"/>
      <c r="CS4" s="1264"/>
      <c r="CT4" s="1264"/>
      <c r="CU4" s="1264"/>
      <c r="CV4" s="1264"/>
      <c r="CW4" s="1264"/>
      <c r="CX4" s="1264"/>
      <c r="CY4" s="1264"/>
      <c r="CZ4" s="1264"/>
      <c r="DA4" s="1264"/>
      <c r="DB4" s="1264"/>
      <c r="DC4" s="1264"/>
      <c r="DD4" s="1264"/>
      <c r="DE4" s="1264"/>
    </row>
    <row r="5" spans="1:109" s="250" customFormat="1" ht="13.2" x14ac:dyDescent="0.2">
      <c r="A5" s="1264"/>
      <c r="B5" s="1264"/>
      <c r="C5" s="1264"/>
      <c r="D5" s="1264"/>
      <c r="E5" s="1264"/>
      <c r="F5" s="1264"/>
      <c r="G5" s="1264"/>
      <c r="H5" s="1264"/>
      <c r="I5" s="1264"/>
      <c r="J5" s="1264"/>
      <c r="K5" s="1264"/>
      <c r="L5" s="1264"/>
      <c r="M5" s="1264"/>
      <c r="N5" s="1264"/>
      <c r="O5" s="1264"/>
      <c r="P5" s="1264"/>
      <c r="Q5" s="1264"/>
      <c r="R5" s="1264"/>
      <c r="S5" s="1264"/>
      <c r="T5" s="1264"/>
      <c r="U5" s="1264"/>
      <c r="V5" s="1264"/>
      <c r="W5" s="1264"/>
      <c r="X5" s="1264"/>
      <c r="Y5" s="1264"/>
      <c r="Z5" s="1264"/>
      <c r="AA5" s="1264"/>
      <c r="AB5" s="1264"/>
      <c r="AC5" s="1264"/>
      <c r="AD5" s="1264"/>
      <c r="AE5" s="1264"/>
      <c r="AF5" s="1264"/>
      <c r="AG5" s="1264"/>
      <c r="AH5" s="1264"/>
      <c r="AI5" s="1264"/>
      <c r="AJ5" s="1264"/>
      <c r="AK5" s="1264"/>
      <c r="AL5" s="1264"/>
      <c r="AM5" s="1264"/>
      <c r="AN5" s="1264"/>
      <c r="AO5" s="1264"/>
      <c r="AP5" s="1264"/>
      <c r="AQ5" s="1264"/>
      <c r="AR5" s="1264"/>
      <c r="AS5" s="1264"/>
      <c r="AT5" s="1264"/>
      <c r="AU5" s="1264"/>
      <c r="AV5" s="1264"/>
      <c r="AW5" s="1264"/>
      <c r="AX5" s="1264"/>
      <c r="AY5" s="1264"/>
      <c r="AZ5" s="1264"/>
      <c r="BA5" s="1264"/>
      <c r="BB5" s="1264"/>
      <c r="BC5" s="1264"/>
      <c r="BD5" s="1264"/>
      <c r="BE5" s="1264"/>
      <c r="BF5" s="1264"/>
      <c r="BG5" s="1264"/>
      <c r="BH5" s="1264"/>
      <c r="BI5" s="1264"/>
      <c r="BJ5" s="1264"/>
      <c r="BK5" s="1264"/>
      <c r="BL5" s="1264"/>
      <c r="BM5" s="1264"/>
      <c r="BN5" s="1264"/>
      <c r="BO5" s="1264"/>
      <c r="BP5" s="1264"/>
      <c r="BQ5" s="1264"/>
      <c r="BR5" s="1264"/>
      <c r="BS5" s="1264"/>
      <c r="BT5" s="1264"/>
      <c r="BU5" s="1264"/>
      <c r="BV5" s="1264"/>
      <c r="BW5" s="1264"/>
      <c r="BX5" s="1264"/>
      <c r="BY5" s="1264"/>
      <c r="BZ5" s="1264"/>
      <c r="CA5" s="1264"/>
      <c r="CB5" s="1264"/>
      <c r="CC5" s="1264"/>
      <c r="CD5" s="1264"/>
      <c r="CE5" s="1264"/>
      <c r="CF5" s="1264"/>
      <c r="CG5" s="1264"/>
      <c r="CH5" s="1264"/>
      <c r="CI5" s="1264"/>
      <c r="CJ5" s="1264"/>
      <c r="CK5" s="1264"/>
      <c r="CL5" s="1264"/>
      <c r="CM5" s="1264"/>
      <c r="CN5" s="1264"/>
      <c r="CO5" s="1264"/>
      <c r="CP5" s="1264"/>
      <c r="CQ5" s="1264"/>
      <c r="CR5" s="1264"/>
      <c r="CS5" s="1264"/>
      <c r="CT5" s="1264"/>
      <c r="CU5" s="1264"/>
      <c r="CV5" s="1264"/>
      <c r="CW5" s="1264"/>
      <c r="CX5" s="1264"/>
      <c r="CY5" s="1264"/>
      <c r="CZ5" s="1264"/>
      <c r="DA5" s="1264"/>
      <c r="DB5" s="1264"/>
      <c r="DC5" s="1264"/>
      <c r="DD5" s="1264"/>
      <c r="DE5" s="1264"/>
    </row>
    <row r="6" spans="1:109" s="250" customFormat="1" ht="13.2" x14ac:dyDescent="0.2">
      <c r="A6" s="1264"/>
      <c r="B6" s="1264"/>
      <c r="C6" s="1264"/>
      <c r="D6" s="1264"/>
      <c r="E6" s="1264"/>
      <c r="F6" s="1264"/>
      <c r="G6" s="1264"/>
      <c r="H6" s="1264"/>
      <c r="I6" s="1264"/>
      <c r="J6" s="1264"/>
      <c r="K6" s="1264"/>
      <c r="L6" s="1264"/>
      <c r="M6" s="1264"/>
      <c r="N6" s="1264"/>
      <c r="O6" s="1264"/>
      <c r="P6" s="1264"/>
      <c r="Q6" s="1264"/>
      <c r="R6" s="1264"/>
      <c r="S6" s="1264"/>
      <c r="T6" s="1264"/>
      <c r="U6" s="1264"/>
      <c r="V6" s="1264"/>
      <c r="W6" s="1264"/>
      <c r="X6" s="1264"/>
      <c r="Y6" s="1264"/>
      <c r="Z6" s="1264"/>
      <c r="AA6" s="1264"/>
      <c r="AB6" s="1264"/>
      <c r="AC6" s="1264"/>
      <c r="AD6" s="1264"/>
      <c r="AE6" s="1264"/>
      <c r="AF6" s="1264"/>
      <c r="AG6" s="1264"/>
      <c r="AH6" s="1264"/>
      <c r="AI6" s="1264"/>
      <c r="AJ6" s="1264"/>
      <c r="AK6" s="1264"/>
      <c r="AL6" s="1264"/>
      <c r="AM6" s="1264"/>
      <c r="AN6" s="1264"/>
      <c r="AO6" s="1264"/>
      <c r="AP6" s="1264"/>
      <c r="AQ6" s="1264"/>
      <c r="AR6" s="1264"/>
      <c r="AS6" s="1264"/>
      <c r="AT6" s="1264"/>
      <c r="AU6" s="1264"/>
      <c r="AV6" s="1264"/>
      <c r="AW6" s="1264"/>
      <c r="AX6" s="1264"/>
      <c r="AY6" s="1264"/>
      <c r="AZ6" s="1264"/>
      <c r="BA6" s="1264"/>
      <c r="BB6" s="1264"/>
      <c r="BC6" s="1264"/>
      <c r="BD6" s="1264"/>
      <c r="BE6" s="1264"/>
      <c r="BF6" s="1264"/>
      <c r="BG6" s="1264"/>
      <c r="BH6" s="1264"/>
      <c r="BI6" s="1264"/>
      <c r="BJ6" s="1264"/>
      <c r="BK6" s="1264"/>
      <c r="BL6" s="1264"/>
      <c r="BM6" s="1264"/>
      <c r="BN6" s="1264"/>
      <c r="BO6" s="1264"/>
      <c r="BP6" s="1264"/>
      <c r="BQ6" s="1264"/>
      <c r="BR6" s="1264"/>
      <c r="BS6" s="1264"/>
      <c r="BT6" s="1264"/>
      <c r="BU6" s="1264"/>
      <c r="BV6" s="1264"/>
      <c r="BW6" s="1264"/>
      <c r="BX6" s="1264"/>
      <c r="BY6" s="1264"/>
      <c r="BZ6" s="1264"/>
      <c r="CA6" s="1264"/>
      <c r="CB6" s="1264"/>
      <c r="CC6" s="1264"/>
      <c r="CD6" s="1264"/>
      <c r="CE6" s="1264"/>
      <c r="CF6" s="1264"/>
      <c r="CG6" s="1264"/>
      <c r="CH6" s="1264"/>
      <c r="CI6" s="1264"/>
      <c r="CJ6" s="1264"/>
      <c r="CK6" s="1264"/>
      <c r="CL6" s="1264"/>
      <c r="CM6" s="1264"/>
      <c r="CN6" s="1264"/>
      <c r="CO6" s="1264"/>
      <c r="CP6" s="1264"/>
      <c r="CQ6" s="1264"/>
      <c r="CR6" s="1264"/>
      <c r="CS6" s="1264"/>
      <c r="CT6" s="1264"/>
      <c r="CU6" s="1264"/>
      <c r="CV6" s="1264"/>
      <c r="CW6" s="1264"/>
      <c r="CX6" s="1264"/>
      <c r="CY6" s="1264"/>
      <c r="CZ6" s="1264"/>
      <c r="DA6" s="1264"/>
      <c r="DB6" s="1264"/>
      <c r="DC6" s="1264"/>
      <c r="DD6" s="1264"/>
      <c r="DE6" s="1264"/>
    </row>
    <row r="7" spans="1:109" s="250" customFormat="1" ht="13.2" x14ac:dyDescent="0.2">
      <c r="A7" s="1264"/>
      <c r="B7" s="1264"/>
      <c r="C7" s="1264"/>
      <c r="D7" s="1264"/>
      <c r="E7" s="1264"/>
      <c r="F7" s="1264"/>
      <c r="G7" s="1264"/>
      <c r="H7" s="1264"/>
      <c r="I7" s="1264"/>
      <c r="J7" s="1264"/>
      <c r="K7" s="1264"/>
      <c r="L7" s="1264"/>
      <c r="M7" s="1264"/>
      <c r="N7" s="1264"/>
      <c r="O7" s="1264"/>
      <c r="P7" s="1264"/>
      <c r="Q7" s="1264"/>
      <c r="R7" s="1264"/>
      <c r="S7" s="1264"/>
      <c r="T7" s="1264"/>
      <c r="U7" s="1264"/>
      <c r="V7" s="1264"/>
      <c r="W7" s="1264"/>
      <c r="X7" s="1264"/>
      <c r="Y7" s="1264"/>
      <c r="Z7" s="1264"/>
      <c r="AA7" s="1264"/>
      <c r="AB7" s="1264"/>
      <c r="AC7" s="1264"/>
      <c r="AD7" s="1264"/>
      <c r="AE7" s="1264"/>
      <c r="AF7" s="1264"/>
      <c r="AG7" s="1264"/>
      <c r="AH7" s="1264"/>
      <c r="AI7" s="1264"/>
      <c r="AJ7" s="1264"/>
      <c r="AK7" s="1264"/>
      <c r="AL7" s="1264"/>
      <c r="AM7" s="1264"/>
      <c r="AN7" s="1264"/>
      <c r="AO7" s="1264"/>
      <c r="AP7" s="1264"/>
      <c r="AQ7" s="1264"/>
      <c r="AR7" s="1264"/>
      <c r="AS7" s="1264"/>
      <c r="AT7" s="1264"/>
      <c r="AU7" s="1264"/>
      <c r="AV7" s="1264"/>
      <c r="AW7" s="1264"/>
      <c r="AX7" s="1264"/>
      <c r="AY7" s="1264"/>
      <c r="AZ7" s="1264"/>
      <c r="BA7" s="1264"/>
      <c r="BB7" s="1264"/>
      <c r="BC7" s="1264"/>
      <c r="BD7" s="1264"/>
      <c r="BE7" s="1264"/>
      <c r="BF7" s="1264"/>
      <c r="BG7" s="1264"/>
      <c r="BH7" s="1264"/>
      <c r="BI7" s="1264"/>
      <c r="BJ7" s="1264"/>
      <c r="BK7" s="1264"/>
      <c r="BL7" s="1264"/>
      <c r="BM7" s="1264"/>
      <c r="BN7" s="1264"/>
      <c r="BO7" s="1264"/>
      <c r="BP7" s="1264"/>
      <c r="BQ7" s="1264"/>
      <c r="BR7" s="1264"/>
      <c r="BS7" s="1264"/>
      <c r="BT7" s="1264"/>
      <c r="BU7" s="1264"/>
      <c r="BV7" s="1264"/>
      <c r="BW7" s="1264"/>
      <c r="BX7" s="1264"/>
      <c r="BY7" s="1264"/>
      <c r="BZ7" s="1264"/>
      <c r="CA7" s="1264"/>
      <c r="CB7" s="1264"/>
      <c r="CC7" s="1264"/>
      <c r="CD7" s="1264"/>
      <c r="CE7" s="1264"/>
      <c r="CF7" s="1264"/>
      <c r="CG7" s="1264"/>
      <c r="CH7" s="1264"/>
      <c r="CI7" s="1264"/>
      <c r="CJ7" s="1264"/>
      <c r="CK7" s="1264"/>
      <c r="CL7" s="1264"/>
      <c r="CM7" s="1264"/>
      <c r="CN7" s="1264"/>
      <c r="CO7" s="1264"/>
      <c r="CP7" s="1264"/>
      <c r="CQ7" s="1264"/>
      <c r="CR7" s="1264"/>
      <c r="CS7" s="1264"/>
      <c r="CT7" s="1264"/>
      <c r="CU7" s="1264"/>
      <c r="CV7" s="1264"/>
      <c r="CW7" s="1264"/>
      <c r="CX7" s="1264"/>
      <c r="CY7" s="1264"/>
      <c r="CZ7" s="1264"/>
      <c r="DA7" s="1264"/>
      <c r="DB7" s="1264"/>
      <c r="DC7" s="1264"/>
      <c r="DD7" s="1264"/>
      <c r="DE7" s="1264"/>
    </row>
    <row r="8" spans="1:109" s="250" customFormat="1" ht="13.2" x14ac:dyDescent="0.2">
      <c r="A8" s="1264"/>
      <c r="B8" s="1264"/>
      <c r="C8" s="1264"/>
      <c r="D8" s="1264"/>
      <c r="E8" s="1264"/>
      <c r="F8" s="1264"/>
      <c r="G8" s="1264"/>
      <c r="H8" s="1264"/>
      <c r="I8" s="1264"/>
      <c r="J8" s="1264"/>
      <c r="K8" s="1264"/>
      <c r="L8" s="1264"/>
      <c r="M8" s="1264"/>
      <c r="N8" s="1264"/>
      <c r="O8" s="1264"/>
      <c r="P8" s="1264"/>
      <c r="Q8" s="1264"/>
      <c r="R8" s="1264"/>
      <c r="S8" s="1264"/>
      <c r="T8" s="1264"/>
      <c r="U8" s="1264"/>
      <c r="V8" s="1264"/>
      <c r="W8" s="1264"/>
      <c r="X8" s="1264"/>
      <c r="Y8" s="1264"/>
      <c r="Z8" s="1264"/>
      <c r="AA8" s="1264"/>
      <c r="AB8" s="1264"/>
      <c r="AC8" s="1264"/>
      <c r="AD8" s="1264"/>
      <c r="AE8" s="1264"/>
      <c r="AF8" s="1264"/>
      <c r="AG8" s="1264"/>
      <c r="AH8" s="1264"/>
      <c r="AI8" s="1264"/>
      <c r="AJ8" s="1264"/>
      <c r="AK8" s="1264"/>
      <c r="AL8" s="1264"/>
      <c r="AM8" s="1264"/>
      <c r="AN8" s="1264"/>
      <c r="AO8" s="1264"/>
      <c r="AP8" s="1264"/>
      <c r="AQ8" s="1264"/>
      <c r="AR8" s="1264"/>
      <c r="AS8" s="1264"/>
      <c r="AT8" s="1264"/>
      <c r="AU8" s="1264"/>
      <c r="AV8" s="1264"/>
      <c r="AW8" s="1264"/>
      <c r="AX8" s="1264"/>
      <c r="AY8" s="1264"/>
      <c r="AZ8" s="1264"/>
      <c r="BA8" s="1264"/>
      <c r="BB8" s="1264"/>
      <c r="BC8" s="1264"/>
      <c r="BD8" s="1264"/>
      <c r="BE8" s="1264"/>
      <c r="BF8" s="1264"/>
      <c r="BG8" s="1264"/>
      <c r="BH8" s="1264"/>
      <c r="BI8" s="1264"/>
      <c r="BJ8" s="1264"/>
      <c r="BK8" s="1264"/>
      <c r="BL8" s="1264"/>
      <c r="BM8" s="1264"/>
      <c r="BN8" s="1264"/>
      <c r="BO8" s="1264"/>
      <c r="BP8" s="1264"/>
      <c r="BQ8" s="1264"/>
      <c r="BR8" s="1264"/>
      <c r="BS8" s="1264"/>
      <c r="BT8" s="1264"/>
      <c r="BU8" s="1264"/>
      <c r="BV8" s="1264"/>
      <c r="BW8" s="1264"/>
      <c r="BX8" s="1264"/>
      <c r="BY8" s="1264"/>
      <c r="BZ8" s="1264"/>
      <c r="CA8" s="1264"/>
      <c r="CB8" s="1264"/>
      <c r="CC8" s="1264"/>
      <c r="CD8" s="1264"/>
      <c r="CE8" s="1264"/>
      <c r="CF8" s="1264"/>
      <c r="CG8" s="1264"/>
      <c r="CH8" s="1264"/>
      <c r="CI8" s="1264"/>
      <c r="CJ8" s="1264"/>
      <c r="CK8" s="1264"/>
      <c r="CL8" s="1264"/>
      <c r="CM8" s="1264"/>
      <c r="CN8" s="1264"/>
      <c r="CO8" s="1264"/>
      <c r="CP8" s="1264"/>
      <c r="CQ8" s="1264"/>
      <c r="CR8" s="1264"/>
      <c r="CS8" s="1264"/>
      <c r="CT8" s="1264"/>
      <c r="CU8" s="1264"/>
      <c r="CV8" s="1264"/>
      <c r="CW8" s="1264"/>
      <c r="CX8" s="1264"/>
      <c r="CY8" s="1264"/>
      <c r="CZ8" s="1264"/>
      <c r="DA8" s="1264"/>
      <c r="DB8" s="1264"/>
      <c r="DC8" s="1264"/>
      <c r="DD8" s="1264"/>
      <c r="DE8" s="1264"/>
    </row>
    <row r="9" spans="1:109" s="250" customFormat="1" ht="13.2" x14ac:dyDescent="0.2">
      <c r="A9" s="1264"/>
      <c r="B9" s="1264"/>
      <c r="C9" s="1264"/>
      <c r="D9" s="1264"/>
      <c r="E9" s="1264"/>
      <c r="F9" s="1264"/>
      <c r="G9" s="1264"/>
      <c r="H9" s="1264"/>
      <c r="I9" s="1264"/>
      <c r="J9" s="1264"/>
      <c r="K9" s="1264"/>
      <c r="L9" s="1264"/>
      <c r="M9" s="1264"/>
      <c r="N9" s="1264"/>
      <c r="O9" s="1264"/>
      <c r="P9" s="1264"/>
      <c r="Q9" s="1264"/>
      <c r="R9" s="1264"/>
      <c r="S9" s="1264"/>
      <c r="T9" s="1264"/>
      <c r="U9" s="1264"/>
      <c r="V9" s="1264"/>
      <c r="W9" s="1264"/>
      <c r="X9" s="1264"/>
      <c r="Y9" s="1264"/>
      <c r="Z9" s="1264"/>
      <c r="AA9" s="1264"/>
      <c r="AB9" s="1264"/>
      <c r="AC9" s="1264"/>
      <c r="AD9" s="1264"/>
      <c r="AE9" s="1264"/>
      <c r="AF9" s="1264"/>
      <c r="AG9" s="1264"/>
      <c r="AH9" s="1264"/>
      <c r="AI9" s="1264"/>
      <c r="AJ9" s="1264"/>
      <c r="AK9" s="1264"/>
      <c r="AL9" s="1264"/>
      <c r="AM9" s="1264"/>
      <c r="AN9" s="1264"/>
      <c r="AO9" s="1264"/>
      <c r="AP9" s="1264"/>
      <c r="AQ9" s="1264"/>
      <c r="AR9" s="1264"/>
      <c r="AS9" s="1264"/>
      <c r="AT9" s="1264"/>
      <c r="AU9" s="1264"/>
      <c r="AV9" s="1264"/>
      <c r="AW9" s="1264"/>
      <c r="AX9" s="1264"/>
      <c r="AY9" s="1264"/>
      <c r="AZ9" s="1264"/>
      <c r="BA9" s="1264"/>
      <c r="BB9" s="1264"/>
      <c r="BC9" s="1264"/>
      <c r="BD9" s="1264"/>
      <c r="BE9" s="1264"/>
      <c r="BF9" s="1264"/>
      <c r="BG9" s="1264"/>
      <c r="BH9" s="1264"/>
      <c r="BI9" s="1264"/>
      <c r="BJ9" s="1264"/>
      <c r="BK9" s="1264"/>
      <c r="BL9" s="1264"/>
      <c r="BM9" s="1264"/>
      <c r="BN9" s="1264"/>
      <c r="BO9" s="1264"/>
      <c r="BP9" s="1264"/>
      <c r="BQ9" s="1264"/>
      <c r="BR9" s="1264"/>
      <c r="BS9" s="1264"/>
      <c r="BT9" s="1264"/>
      <c r="BU9" s="1264"/>
      <c r="BV9" s="1264"/>
      <c r="BW9" s="1264"/>
      <c r="BX9" s="1264"/>
      <c r="BY9" s="1264"/>
      <c r="BZ9" s="1264"/>
      <c r="CA9" s="1264"/>
      <c r="CB9" s="1264"/>
      <c r="CC9" s="1264"/>
      <c r="CD9" s="1264"/>
      <c r="CE9" s="1264"/>
      <c r="CF9" s="1264"/>
      <c r="CG9" s="1264"/>
      <c r="CH9" s="1264"/>
      <c r="CI9" s="1264"/>
      <c r="CJ9" s="1264"/>
      <c r="CK9" s="1264"/>
      <c r="CL9" s="1264"/>
      <c r="CM9" s="1264"/>
      <c r="CN9" s="1264"/>
      <c r="CO9" s="1264"/>
      <c r="CP9" s="1264"/>
      <c r="CQ9" s="1264"/>
      <c r="CR9" s="1264"/>
      <c r="CS9" s="1264"/>
      <c r="CT9" s="1264"/>
      <c r="CU9" s="1264"/>
      <c r="CV9" s="1264"/>
      <c r="CW9" s="1264"/>
      <c r="CX9" s="1264"/>
      <c r="CY9" s="1264"/>
      <c r="CZ9" s="1264"/>
      <c r="DA9" s="1264"/>
      <c r="DB9" s="1264"/>
      <c r="DC9" s="1264"/>
      <c r="DD9" s="1264"/>
      <c r="DE9" s="1264"/>
    </row>
    <row r="10" spans="1:109" s="250" customFormat="1" ht="13.2" x14ac:dyDescent="0.2">
      <c r="A10" s="1264"/>
      <c r="B10" s="1264"/>
      <c r="C10" s="1264"/>
      <c r="D10" s="1264"/>
      <c r="E10" s="1264"/>
      <c r="F10" s="1264"/>
      <c r="G10" s="1264"/>
      <c r="H10" s="1264"/>
      <c r="I10" s="1264"/>
      <c r="J10" s="1264"/>
      <c r="K10" s="1264"/>
      <c r="L10" s="1264"/>
      <c r="M10" s="1264"/>
      <c r="N10" s="1264"/>
      <c r="O10" s="1264"/>
      <c r="P10" s="1264"/>
      <c r="Q10" s="1264"/>
      <c r="R10" s="1264"/>
      <c r="S10" s="1264"/>
      <c r="T10" s="1264"/>
      <c r="U10" s="1264"/>
      <c r="V10" s="1264"/>
      <c r="W10" s="1264"/>
      <c r="X10" s="1264"/>
      <c r="Y10" s="1264"/>
      <c r="Z10" s="1264"/>
      <c r="AA10" s="1264"/>
      <c r="AB10" s="1264"/>
      <c r="AC10" s="1264"/>
      <c r="AD10" s="1264"/>
      <c r="AE10" s="1264"/>
      <c r="AF10" s="1264"/>
      <c r="AG10" s="1264"/>
      <c r="AH10" s="1264"/>
      <c r="AI10" s="1264"/>
      <c r="AJ10" s="1264"/>
      <c r="AK10" s="1264"/>
      <c r="AL10" s="1264"/>
      <c r="AM10" s="1264"/>
      <c r="AN10" s="1264"/>
      <c r="AO10" s="1264"/>
      <c r="AP10" s="1264"/>
      <c r="AQ10" s="1264"/>
      <c r="AR10" s="1264"/>
      <c r="AS10" s="1264"/>
      <c r="AT10" s="1264"/>
      <c r="AU10" s="1264"/>
      <c r="AV10" s="1264"/>
      <c r="AW10" s="1264"/>
      <c r="AX10" s="1264"/>
      <c r="AY10" s="1264"/>
      <c r="AZ10" s="1264"/>
      <c r="BA10" s="1264"/>
      <c r="BB10" s="1264"/>
      <c r="BC10" s="1264"/>
      <c r="BD10" s="1264"/>
      <c r="BE10" s="1264"/>
      <c r="BF10" s="1264"/>
      <c r="BG10" s="1264"/>
      <c r="BH10" s="1264"/>
      <c r="BI10" s="1264"/>
      <c r="BJ10" s="1264"/>
      <c r="BK10" s="1264"/>
      <c r="BL10" s="1264"/>
      <c r="BM10" s="1264"/>
      <c r="BN10" s="1264"/>
      <c r="BO10" s="1264"/>
      <c r="BP10" s="1264"/>
      <c r="BQ10" s="1264"/>
      <c r="BR10" s="1264"/>
      <c r="BS10" s="1264"/>
      <c r="BT10" s="1264"/>
      <c r="BU10" s="1264"/>
      <c r="BV10" s="1264"/>
      <c r="BW10" s="1264"/>
      <c r="BX10" s="1264"/>
      <c r="BY10" s="1264"/>
      <c r="BZ10" s="1264"/>
      <c r="CA10" s="1264"/>
      <c r="CB10" s="1264"/>
      <c r="CC10" s="1264"/>
      <c r="CD10" s="1264"/>
      <c r="CE10" s="1264"/>
      <c r="CF10" s="1264"/>
      <c r="CG10" s="1264"/>
      <c r="CH10" s="1264"/>
      <c r="CI10" s="1264"/>
      <c r="CJ10" s="1264"/>
      <c r="CK10" s="1264"/>
      <c r="CL10" s="1264"/>
      <c r="CM10" s="1264"/>
      <c r="CN10" s="1264"/>
      <c r="CO10" s="1264"/>
      <c r="CP10" s="1264"/>
      <c r="CQ10" s="1264"/>
      <c r="CR10" s="1264"/>
      <c r="CS10" s="1264"/>
      <c r="CT10" s="1264"/>
      <c r="CU10" s="1264"/>
      <c r="CV10" s="1264"/>
      <c r="CW10" s="1264"/>
      <c r="CX10" s="1264"/>
      <c r="CY10" s="1264"/>
      <c r="CZ10" s="1264"/>
      <c r="DA10" s="1264"/>
      <c r="DB10" s="1264"/>
      <c r="DC10" s="1264"/>
      <c r="DD10" s="1264"/>
      <c r="DE10" s="1264"/>
    </row>
    <row r="11" spans="1:109" s="250" customFormat="1" ht="13.2" x14ac:dyDescent="0.2">
      <c r="A11" s="1264"/>
      <c r="B11" s="1264"/>
      <c r="C11" s="1264"/>
      <c r="D11" s="1264"/>
      <c r="E11" s="1264"/>
      <c r="F11" s="1264"/>
      <c r="G11" s="1264"/>
      <c r="H11" s="1264"/>
      <c r="I11" s="1264"/>
      <c r="J11" s="1264"/>
      <c r="K11" s="1264"/>
      <c r="L11" s="1264"/>
      <c r="M11" s="1264"/>
      <c r="N11" s="1264"/>
      <c r="O11" s="1264"/>
      <c r="P11" s="1264"/>
      <c r="Q11" s="1264"/>
      <c r="R11" s="1264"/>
      <c r="S11" s="1264"/>
      <c r="T11" s="1264"/>
      <c r="U11" s="1264"/>
      <c r="V11" s="1264"/>
      <c r="W11" s="1264"/>
      <c r="X11" s="1264"/>
      <c r="Y11" s="1264"/>
      <c r="Z11" s="1264"/>
      <c r="AA11" s="1264"/>
      <c r="AB11" s="1264"/>
      <c r="AC11" s="1264"/>
      <c r="AD11" s="1264"/>
      <c r="AE11" s="1264"/>
      <c r="AF11" s="1264"/>
      <c r="AG11" s="1264"/>
      <c r="AH11" s="1264"/>
      <c r="AI11" s="1264"/>
      <c r="AJ11" s="1264"/>
      <c r="AK11" s="1264"/>
      <c r="AL11" s="1264"/>
      <c r="AM11" s="1264"/>
      <c r="AN11" s="1264"/>
      <c r="AO11" s="1264"/>
      <c r="AP11" s="1264"/>
      <c r="AQ11" s="1264"/>
      <c r="AR11" s="1264"/>
      <c r="AS11" s="1264"/>
      <c r="AT11" s="1264"/>
      <c r="AU11" s="1264"/>
      <c r="AV11" s="1264"/>
      <c r="AW11" s="1264"/>
      <c r="AX11" s="1264"/>
      <c r="AY11" s="1264"/>
      <c r="AZ11" s="1264"/>
      <c r="BA11" s="1264"/>
      <c r="BB11" s="1264"/>
      <c r="BC11" s="1264"/>
      <c r="BD11" s="1264"/>
      <c r="BE11" s="1264"/>
      <c r="BF11" s="1264"/>
      <c r="BG11" s="1264"/>
      <c r="BH11" s="1264"/>
      <c r="BI11" s="1264"/>
      <c r="BJ11" s="1264"/>
      <c r="BK11" s="1264"/>
      <c r="BL11" s="1264"/>
      <c r="BM11" s="1264"/>
      <c r="BN11" s="1264"/>
      <c r="BO11" s="1264"/>
      <c r="BP11" s="1264"/>
      <c r="BQ11" s="1264"/>
      <c r="BR11" s="1264"/>
      <c r="BS11" s="1264"/>
      <c r="BT11" s="1264"/>
      <c r="BU11" s="1264"/>
      <c r="BV11" s="1264"/>
      <c r="BW11" s="1264"/>
      <c r="BX11" s="1264"/>
      <c r="BY11" s="1264"/>
      <c r="BZ11" s="1264"/>
      <c r="CA11" s="1264"/>
      <c r="CB11" s="1264"/>
      <c r="CC11" s="1264"/>
      <c r="CD11" s="1264"/>
      <c r="CE11" s="1264"/>
      <c r="CF11" s="1264"/>
      <c r="CG11" s="1264"/>
      <c r="CH11" s="1264"/>
      <c r="CI11" s="1264"/>
      <c r="CJ11" s="1264"/>
      <c r="CK11" s="1264"/>
      <c r="CL11" s="1264"/>
      <c r="CM11" s="1264"/>
      <c r="CN11" s="1264"/>
      <c r="CO11" s="1264"/>
      <c r="CP11" s="1264"/>
      <c r="CQ11" s="1264"/>
      <c r="CR11" s="1264"/>
      <c r="CS11" s="1264"/>
      <c r="CT11" s="1264"/>
      <c r="CU11" s="1264"/>
      <c r="CV11" s="1264"/>
      <c r="CW11" s="1264"/>
      <c r="CX11" s="1264"/>
      <c r="CY11" s="1264"/>
      <c r="CZ11" s="1264"/>
      <c r="DA11" s="1264"/>
      <c r="DB11" s="1264"/>
      <c r="DC11" s="1264"/>
      <c r="DD11" s="1264"/>
      <c r="DE11" s="1264"/>
    </row>
    <row r="12" spans="1:109" s="250" customFormat="1" ht="13.2" x14ac:dyDescent="0.2">
      <c r="A12" s="1264"/>
      <c r="B12" s="1264"/>
      <c r="C12" s="1264"/>
      <c r="D12" s="1264"/>
      <c r="E12" s="1264"/>
      <c r="F12" s="1264"/>
      <c r="G12" s="1264"/>
      <c r="H12" s="1264"/>
      <c r="I12" s="1264"/>
      <c r="J12" s="1264"/>
      <c r="K12" s="1264"/>
      <c r="L12" s="1264"/>
      <c r="M12" s="1264"/>
      <c r="N12" s="1264"/>
      <c r="O12" s="1264"/>
      <c r="P12" s="1264"/>
      <c r="Q12" s="1264"/>
      <c r="R12" s="1264"/>
      <c r="S12" s="1264"/>
      <c r="T12" s="1264"/>
      <c r="U12" s="1264"/>
      <c r="V12" s="1264"/>
      <c r="W12" s="1264"/>
      <c r="X12" s="1264"/>
      <c r="Y12" s="1264"/>
      <c r="Z12" s="1264"/>
      <c r="AA12" s="1264"/>
      <c r="AB12" s="1264"/>
      <c r="AC12" s="1264"/>
      <c r="AD12" s="1264"/>
      <c r="AE12" s="1264"/>
      <c r="AF12" s="1264"/>
      <c r="AG12" s="1264"/>
      <c r="AH12" s="1264"/>
      <c r="AI12" s="1264"/>
      <c r="AJ12" s="1264"/>
      <c r="AK12" s="1264"/>
      <c r="AL12" s="1264"/>
      <c r="AM12" s="1264"/>
      <c r="AN12" s="1264"/>
      <c r="AO12" s="1264"/>
      <c r="AP12" s="1264"/>
      <c r="AQ12" s="1264"/>
      <c r="AR12" s="1264"/>
      <c r="AS12" s="1264"/>
      <c r="AT12" s="1264"/>
      <c r="AU12" s="1264"/>
      <c r="AV12" s="1264"/>
      <c r="AW12" s="1264"/>
      <c r="AX12" s="1264"/>
      <c r="AY12" s="1264"/>
      <c r="AZ12" s="1264"/>
      <c r="BA12" s="1264"/>
      <c r="BB12" s="1264"/>
      <c r="BC12" s="1264"/>
      <c r="BD12" s="1264"/>
      <c r="BE12" s="1264"/>
      <c r="BF12" s="1264"/>
      <c r="BG12" s="1264"/>
      <c r="BH12" s="1264"/>
      <c r="BI12" s="1264"/>
      <c r="BJ12" s="1264"/>
      <c r="BK12" s="1264"/>
      <c r="BL12" s="1264"/>
      <c r="BM12" s="1264"/>
      <c r="BN12" s="1264"/>
      <c r="BO12" s="1264"/>
      <c r="BP12" s="1264"/>
      <c r="BQ12" s="1264"/>
      <c r="BR12" s="1264"/>
      <c r="BS12" s="1264"/>
      <c r="BT12" s="1264"/>
      <c r="BU12" s="1264"/>
      <c r="BV12" s="1264"/>
      <c r="BW12" s="1264"/>
      <c r="BX12" s="1264"/>
      <c r="BY12" s="1264"/>
      <c r="BZ12" s="1264"/>
      <c r="CA12" s="1264"/>
      <c r="CB12" s="1264"/>
      <c r="CC12" s="1264"/>
      <c r="CD12" s="1264"/>
      <c r="CE12" s="1264"/>
      <c r="CF12" s="1264"/>
      <c r="CG12" s="1264"/>
      <c r="CH12" s="1264"/>
      <c r="CI12" s="1264"/>
      <c r="CJ12" s="1264"/>
      <c r="CK12" s="1264"/>
      <c r="CL12" s="1264"/>
      <c r="CM12" s="1264"/>
      <c r="CN12" s="1264"/>
      <c r="CO12" s="1264"/>
      <c r="CP12" s="1264"/>
      <c r="CQ12" s="1264"/>
      <c r="CR12" s="1264"/>
      <c r="CS12" s="1264"/>
      <c r="CT12" s="1264"/>
      <c r="CU12" s="1264"/>
      <c r="CV12" s="1264"/>
      <c r="CW12" s="1264"/>
      <c r="CX12" s="1264"/>
      <c r="CY12" s="1264"/>
      <c r="CZ12" s="1264"/>
      <c r="DA12" s="1264"/>
      <c r="DB12" s="1264"/>
      <c r="DC12" s="1264"/>
      <c r="DD12" s="1264"/>
      <c r="DE12" s="1264"/>
    </row>
    <row r="13" spans="1:109" s="250" customFormat="1" ht="13.2" x14ac:dyDescent="0.2">
      <c r="A13" s="1264"/>
      <c r="B13" s="1264"/>
      <c r="C13" s="1264"/>
      <c r="D13" s="1264"/>
      <c r="E13" s="1264"/>
      <c r="F13" s="1264"/>
      <c r="G13" s="1264"/>
      <c r="H13" s="1264"/>
      <c r="I13" s="1264"/>
      <c r="J13" s="1264"/>
      <c r="K13" s="1264"/>
      <c r="L13" s="1264"/>
      <c r="M13" s="1264"/>
      <c r="N13" s="1264"/>
      <c r="O13" s="1264"/>
      <c r="P13" s="1264"/>
      <c r="Q13" s="1264"/>
      <c r="R13" s="1264"/>
      <c r="S13" s="1264"/>
      <c r="T13" s="1264"/>
      <c r="U13" s="1264"/>
      <c r="V13" s="1264"/>
      <c r="W13" s="1264"/>
      <c r="X13" s="1264"/>
      <c r="Y13" s="1264"/>
      <c r="Z13" s="1264"/>
      <c r="AA13" s="1264"/>
      <c r="AB13" s="1264"/>
      <c r="AC13" s="1264"/>
      <c r="AD13" s="1264"/>
      <c r="AE13" s="1264"/>
      <c r="AF13" s="1264"/>
      <c r="AG13" s="1264"/>
      <c r="AH13" s="1264"/>
      <c r="AI13" s="1264"/>
      <c r="AJ13" s="1264"/>
      <c r="AK13" s="1264"/>
      <c r="AL13" s="1264"/>
      <c r="AM13" s="1264"/>
      <c r="AN13" s="1264"/>
      <c r="AO13" s="1264"/>
      <c r="AP13" s="1264"/>
      <c r="AQ13" s="1264"/>
      <c r="AR13" s="1264"/>
      <c r="AS13" s="1264"/>
      <c r="AT13" s="1264"/>
      <c r="AU13" s="1264"/>
      <c r="AV13" s="1264"/>
      <c r="AW13" s="1264"/>
      <c r="AX13" s="1264"/>
      <c r="AY13" s="1264"/>
      <c r="AZ13" s="1264"/>
      <c r="BA13" s="1264"/>
      <c r="BB13" s="1264"/>
      <c r="BC13" s="1264"/>
      <c r="BD13" s="1264"/>
      <c r="BE13" s="1264"/>
      <c r="BF13" s="1264"/>
      <c r="BG13" s="1264"/>
      <c r="BH13" s="1264"/>
      <c r="BI13" s="1264"/>
      <c r="BJ13" s="1264"/>
      <c r="BK13" s="1264"/>
      <c r="BL13" s="1264"/>
      <c r="BM13" s="1264"/>
      <c r="BN13" s="1264"/>
      <c r="BO13" s="1264"/>
      <c r="BP13" s="1264"/>
      <c r="BQ13" s="1264"/>
      <c r="BR13" s="1264"/>
      <c r="BS13" s="1264"/>
      <c r="BT13" s="1264"/>
      <c r="BU13" s="1264"/>
      <c r="BV13" s="1264"/>
      <c r="BW13" s="1264"/>
      <c r="BX13" s="1264"/>
      <c r="BY13" s="1264"/>
      <c r="BZ13" s="1264"/>
      <c r="CA13" s="1264"/>
      <c r="CB13" s="1264"/>
      <c r="CC13" s="1264"/>
      <c r="CD13" s="1264"/>
      <c r="CE13" s="1264"/>
      <c r="CF13" s="1264"/>
      <c r="CG13" s="1264"/>
      <c r="CH13" s="1264"/>
      <c r="CI13" s="1264"/>
      <c r="CJ13" s="1264"/>
      <c r="CK13" s="1264"/>
      <c r="CL13" s="1264"/>
      <c r="CM13" s="1264"/>
      <c r="CN13" s="1264"/>
      <c r="CO13" s="1264"/>
      <c r="CP13" s="1264"/>
      <c r="CQ13" s="1264"/>
      <c r="CR13" s="1264"/>
      <c r="CS13" s="1264"/>
      <c r="CT13" s="1264"/>
      <c r="CU13" s="1264"/>
      <c r="CV13" s="1264"/>
      <c r="CW13" s="1264"/>
      <c r="CX13" s="1264"/>
      <c r="CY13" s="1264"/>
      <c r="CZ13" s="1264"/>
      <c r="DA13" s="1264"/>
      <c r="DB13" s="1264"/>
      <c r="DC13" s="1264"/>
      <c r="DD13" s="1264"/>
      <c r="DE13" s="1264"/>
    </row>
    <row r="14" spans="1:109" s="250" customFormat="1" ht="13.2" x14ac:dyDescent="0.2">
      <c r="A14" s="1264"/>
      <c r="B14" s="1264"/>
      <c r="C14" s="1264"/>
      <c r="D14" s="1264"/>
      <c r="E14" s="1264"/>
      <c r="F14" s="1264"/>
      <c r="G14" s="1264"/>
      <c r="H14" s="1264"/>
      <c r="I14" s="1264"/>
      <c r="J14" s="1264"/>
      <c r="K14" s="1264"/>
      <c r="L14" s="1264"/>
      <c r="M14" s="1264"/>
      <c r="N14" s="1264"/>
      <c r="O14" s="1264"/>
      <c r="P14" s="1264"/>
      <c r="Q14" s="1264"/>
      <c r="R14" s="1264"/>
      <c r="S14" s="1264"/>
      <c r="T14" s="1264"/>
      <c r="U14" s="1264"/>
      <c r="V14" s="1264"/>
      <c r="W14" s="1264"/>
      <c r="X14" s="1264"/>
      <c r="Y14" s="1264"/>
      <c r="Z14" s="1264"/>
      <c r="AA14" s="1264"/>
      <c r="AB14" s="1264"/>
      <c r="AC14" s="1264"/>
      <c r="AD14" s="1264"/>
      <c r="AE14" s="1264"/>
      <c r="AF14" s="1264"/>
      <c r="AG14" s="1264"/>
      <c r="AH14" s="1264"/>
      <c r="AI14" s="1264"/>
      <c r="AJ14" s="1264"/>
      <c r="AK14" s="1264"/>
      <c r="AL14" s="1264"/>
      <c r="AM14" s="1264"/>
      <c r="AN14" s="1264"/>
      <c r="AO14" s="1264"/>
      <c r="AP14" s="1264"/>
      <c r="AQ14" s="1264"/>
      <c r="AR14" s="1264"/>
      <c r="AS14" s="1264"/>
      <c r="AT14" s="1264"/>
      <c r="AU14" s="1264"/>
      <c r="AV14" s="1264"/>
      <c r="AW14" s="1264"/>
      <c r="AX14" s="1264"/>
      <c r="AY14" s="1264"/>
      <c r="AZ14" s="1264"/>
      <c r="BA14" s="1264"/>
      <c r="BB14" s="1264"/>
      <c r="BC14" s="1264"/>
      <c r="BD14" s="1264"/>
      <c r="BE14" s="1264"/>
      <c r="BF14" s="1264"/>
      <c r="BG14" s="1264"/>
      <c r="BH14" s="1264"/>
      <c r="BI14" s="1264"/>
      <c r="BJ14" s="1264"/>
      <c r="BK14" s="1264"/>
      <c r="BL14" s="1264"/>
      <c r="BM14" s="1264"/>
      <c r="BN14" s="1264"/>
      <c r="BO14" s="1264"/>
      <c r="BP14" s="1264"/>
      <c r="BQ14" s="1264"/>
      <c r="BR14" s="1264"/>
      <c r="BS14" s="1264"/>
      <c r="BT14" s="1264"/>
      <c r="BU14" s="1264"/>
      <c r="BV14" s="1264"/>
      <c r="BW14" s="1264"/>
      <c r="BX14" s="1264"/>
      <c r="BY14" s="1264"/>
      <c r="BZ14" s="1264"/>
      <c r="CA14" s="1264"/>
      <c r="CB14" s="1264"/>
      <c r="CC14" s="1264"/>
      <c r="CD14" s="1264"/>
      <c r="CE14" s="1264"/>
      <c r="CF14" s="1264"/>
      <c r="CG14" s="1264"/>
      <c r="CH14" s="1264"/>
      <c r="CI14" s="1264"/>
      <c r="CJ14" s="1264"/>
      <c r="CK14" s="1264"/>
      <c r="CL14" s="1264"/>
      <c r="CM14" s="1264"/>
      <c r="CN14" s="1264"/>
      <c r="CO14" s="1264"/>
      <c r="CP14" s="1264"/>
      <c r="CQ14" s="1264"/>
      <c r="CR14" s="1264"/>
      <c r="CS14" s="1264"/>
      <c r="CT14" s="1264"/>
      <c r="CU14" s="1264"/>
      <c r="CV14" s="1264"/>
      <c r="CW14" s="1264"/>
      <c r="CX14" s="1264"/>
      <c r="CY14" s="1264"/>
      <c r="CZ14" s="1264"/>
      <c r="DA14" s="1264"/>
      <c r="DB14" s="1264"/>
      <c r="DC14" s="1264"/>
      <c r="DD14" s="1264"/>
      <c r="DE14" s="1264"/>
    </row>
    <row r="15" spans="1:109" s="250" customFormat="1" ht="13.2" x14ac:dyDescent="0.2">
      <c r="A15" s="1209"/>
      <c r="B15" s="1264"/>
      <c r="C15" s="1264"/>
      <c r="D15" s="1264"/>
      <c r="E15" s="1264"/>
      <c r="F15" s="1264"/>
      <c r="G15" s="1264"/>
      <c r="H15" s="1264"/>
      <c r="I15" s="1264"/>
      <c r="J15" s="1264"/>
      <c r="K15" s="1264"/>
      <c r="L15" s="1264"/>
      <c r="M15" s="1264"/>
      <c r="N15" s="1264"/>
      <c r="O15" s="1264"/>
      <c r="P15" s="1264"/>
      <c r="Q15" s="1264"/>
      <c r="R15" s="1264"/>
      <c r="S15" s="1264"/>
      <c r="T15" s="1264"/>
      <c r="U15" s="1264"/>
      <c r="V15" s="1264"/>
      <c r="W15" s="1264"/>
      <c r="X15" s="1264"/>
      <c r="Y15" s="1264"/>
      <c r="Z15" s="1264"/>
      <c r="AA15" s="1264"/>
      <c r="AB15" s="1264"/>
      <c r="AC15" s="1264"/>
      <c r="AD15" s="1264"/>
      <c r="AE15" s="1264"/>
      <c r="AF15" s="1264"/>
      <c r="AG15" s="1264"/>
      <c r="AH15" s="1264"/>
      <c r="AI15" s="1264"/>
      <c r="AJ15" s="1264"/>
      <c r="AK15" s="1264"/>
      <c r="AL15" s="1264"/>
      <c r="AM15" s="1264"/>
      <c r="AN15" s="1264"/>
      <c r="AO15" s="1264"/>
      <c r="AP15" s="1264"/>
      <c r="AQ15" s="1264"/>
      <c r="AR15" s="1264"/>
      <c r="AS15" s="1264"/>
      <c r="AT15" s="1264"/>
      <c r="AU15" s="1264"/>
      <c r="AV15" s="1264"/>
      <c r="AW15" s="1264"/>
      <c r="AX15" s="1264"/>
      <c r="AY15" s="1264"/>
      <c r="AZ15" s="1264"/>
      <c r="BA15" s="1264"/>
      <c r="BB15" s="1264"/>
      <c r="BC15" s="1264"/>
      <c r="BD15" s="1264"/>
      <c r="BE15" s="1264"/>
      <c r="BF15" s="1264"/>
      <c r="BG15" s="1264"/>
      <c r="BH15" s="1264"/>
      <c r="BI15" s="1264"/>
      <c r="BJ15" s="1264"/>
      <c r="BK15" s="1264"/>
      <c r="BL15" s="1264"/>
      <c r="BM15" s="1264"/>
      <c r="BN15" s="1264"/>
      <c r="BO15" s="1264"/>
      <c r="BP15" s="1264"/>
      <c r="BQ15" s="1264"/>
      <c r="BR15" s="1264"/>
      <c r="BS15" s="1264"/>
      <c r="BT15" s="1264"/>
      <c r="BU15" s="1264"/>
      <c r="BV15" s="1264"/>
      <c r="BW15" s="1264"/>
      <c r="BX15" s="1264"/>
      <c r="BY15" s="1264"/>
      <c r="BZ15" s="1264"/>
      <c r="CA15" s="1264"/>
      <c r="CB15" s="1264"/>
      <c r="CC15" s="1264"/>
      <c r="CD15" s="1264"/>
      <c r="CE15" s="1264"/>
      <c r="CF15" s="1264"/>
      <c r="CG15" s="1264"/>
      <c r="CH15" s="1264"/>
      <c r="CI15" s="1264"/>
      <c r="CJ15" s="1264"/>
      <c r="CK15" s="1264"/>
      <c r="CL15" s="1264"/>
      <c r="CM15" s="1264"/>
      <c r="CN15" s="1264"/>
      <c r="CO15" s="1264"/>
      <c r="CP15" s="1264"/>
      <c r="CQ15" s="1264"/>
      <c r="CR15" s="1264"/>
      <c r="CS15" s="1264"/>
      <c r="CT15" s="1264"/>
      <c r="CU15" s="1264"/>
      <c r="CV15" s="1264"/>
      <c r="CW15" s="1264"/>
      <c r="CX15" s="1264"/>
      <c r="CY15" s="1264"/>
      <c r="CZ15" s="1264"/>
      <c r="DA15" s="1264"/>
      <c r="DB15" s="1264"/>
      <c r="DC15" s="1264"/>
      <c r="DD15" s="1264"/>
      <c r="DE15" s="1264"/>
    </row>
    <row r="16" spans="1:109" s="250" customFormat="1" ht="13.2" x14ac:dyDescent="0.2">
      <c r="A16" s="1209"/>
      <c r="B16" s="1264"/>
      <c r="C16" s="1264"/>
      <c r="D16" s="1264"/>
      <c r="E16" s="1264"/>
      <c r="F16" s="1264"/>
      <c r="G16" s="1264"/>
      <c r="H16" s="1264"/>
      <c r="I16" s="1264"/>
      <c r="J16" s="1264"/>
      <c r="K16" s="1264"/>
      <c r="L16" s="1264"/>
      <c r="M16" s="1264"/>
      <c r="N16" s="1264"/>
      <c r="O16" s="1264"/>
      <c r="P16" s="1264"/>
      <c r="Q16" s="1264"/>
      <c r="R16" s="1264"/>
      <c r="S16" s="1264"/>
      <c r="T16" s="1264"/>
      <c r="U16" s="1264"/>
      <c r="V16" s="1264"/>
      <c r="W16" s="1264"/>
      <c r="X16" s="1264"/>
      <c r="Y16" s="1264"/>
      <c r="Z16" s="1264"/>
      <c r="AA16" s="1264"/>
      <c r="AB16" s="1264"/>
      <c r="AC16" s="1264"/>
      <c r="AD16" s="1264"/>
      <c r="AE16" s="1264"/>
      <c r="AF16" s="1264"/>
      <c r="AG16" s="1264"/>
      <c r="AH16" s="1264"/>
      <c r="AI16" s="1264"/>
      <c r="AJ16" s="1264"/>
      <c r="AK16" s="1264"/>
      <c r="AL16" s="1264"/>
      <c r="AM16" s="1264"/>
      <c r="AN16" s="1264"/>
      <c r="AO16" s="1264"/>
      <c r="AP16" s="1264"/>
      <c r="AQ16" s="1264"/>
      <c r="AR16" s="1264"/>
      <c r="AS16" s="1264"/>
      <c r="AT16" s="1264"/>
      <c r="AU16" s="1264"/>
      <c r="AV16" s="1264"/>
      <c r="AW16" s="1264"/>
      <c r="AX16" s="1264"/>
      <c r="AY16" s="1264"/>
      <c r="AZ16" s="1264"/>
      <c r="BA16" s="1264"/>
      <c r="BB16" s="1264"/>
      <c r="BC16" s="1264"/>
      <c r="BD16" s="1264"/>
      <c r="BE16" s="1264"/>
      <c r="BF16" s="1264"/>
      <c r="BG16" s="1264"/>
      <c r="BH16" s="1264"/>
      <c r="BI16" s="1264"/>
      <c r="BJ16" s="1264"/>
      <c r="BK16" s="1264"/>
      <c r="BL16" s="1264"/>
      <c r="BM16" s="1264"/>
      <c r="BN16" s="1264"/>
      <c r="BO16" s="1264"/>
      <c r="BP16" s="1264"/>
      <c r="BQ16" s="1264"/>
      <c r="BR16" s="1264"/>
      <c r="BS16" s="1264"/>
      <c r="BT16" s="1264"/>
      <c r="BU16" s="1264"/>
      <c r="BV16" s="1264"/>
      <c r="BW16" s="1264"/>
      <c r="BX16" s="1264"/>
      <c r="BY16" s="1264"/>
      <c r="BZ16" s="1264"/>
      <c r="CA16" s="1264"/>
      <c r="CB16" s="1264"/>
      <c r="CC16" s="1264"/>
      <c r="CD16" s="1264"/>
      <c r="CE16" s="1264"/>
      <c r="CF16" s="1264"/>
      <c r="CG16" s="1264"/>
      <c r="CH16" s="1264"/>
      <c r="CI16" s="1264"/>
      <c r="CJ16" s="1264"/>
      <c r="CK16" s="1264"/>
      <c r="CL16" s="1264"/>
      <c r="CM16" s="1264"/>
      <c r="CN16" s="1264"/>
      <c r="CO16" s="1264"/>
      <c r="CP16" s="1264"/>
      <c r="CQ16" s="1264"/>
      <c r="CR16" s="1264"/>
      <c r="CS16" s="1264"/>
      <c r="CT16" s="1264"/>
      <c r="CU16" s="1264"/>
      <c r="CV16" s="1264"/>
      <c r="CW16" s="1264"/>
      <c r="CX16" s="1264"/>
      <c r="CY16" s="1264"/>
      <c r="CZ16" s="1264"/>
      <c r="DA16" s="1264"/>
      <c r="DB16" s="1264"/>
      <c r="DC16" s="1264"/>
      <c r="DD16" s="1264"/>
      <c r="DE16" s="1264"/>
    </row>
    <row r="17" spans="1:109" s="250" customFormat="1" ht="13.2" x14ac:dyDescent="0.2">
      <c r="A17" s="1209"/>
      <c r="B17" s="1264"/>
      <c r="C17" s="1264"/>
      <c r="D17" s="1264"/>
      <c r="E17" s="1264"/>
      <c r="F17" s="1264"/>
      <c r="G17" s="1264"/>
      <c r="H17" s="1264"/>
      <c r="I17" s="1264"/>
      <c r="J17" s="1264"/>
      <c r="K17" s="1264"/>
      <c r="L17" s="1264"/>
      <c r="M17" s="1264"/>
      <c r="N17" s="1264"/>
      <c r="O17" s="1264"/>
      <c r="P17" s="1264"/>
      <c r="Q17" s="1264"/>
      <c r="R17" s="1264"/>
      <c r="S17" s="1264"/>
      <c r="T17" s="1264"/>
      <c r="U17" s="1264"/>
      <c r="V17" s="1264"/>
      <c r="W17" s="1264"/>
      <c r="X17" s="1264"/>
      <c r="Y17" s="1264"/>
      <c r="Z17" s="1264"/>
      <c r="AA17" s="1264"/>
      <c r="AB17" s="1264"/>
      <c r="AC17" s="1264"/>
      <c r="AD17" s="1264"/>
      <c r="AE17" s="1264"/>
      <c r="AF17" s="1264"/>
      <c r="AG17" s="1264"/>
      <c r="AH17" s="1264"/>
      <c r="AI17" s="1264"/>
      <c r="AJ17" s="1264"/>
      <c r="AK17" s="1264"/>
      <c r="AL17" s="1264"/>
      <c r="AM17" s="1264"/>
      <c r="AN17" s="1264"/>
      <c r="AO17" s="1264"/>
      <c r="AP17" s="1264"/>
      <c r="AQ17" s="1264"/>
      <c r="AR17" s="1264"/>
      <c r="AS17" s="1264"/>
      <c r="AT17" s="1264"/>
      <c r="AU17" s="1264"/>
      <c r="AV17" s="1264"/>
      <c r="AW17" s="1264"/>
      <c r="AX17" s="1264"/>
      <c r="AY17" s="1264"/>
      <c r="AZ17" s="1264"/>
      <c r="BA17" s="1264"/>
      <c r="BB17" s="1264"/>
      <c r="BC17" s="1264"/>
      <c r="BD17" s="1264"/>
      <c r="BE17" s="1264"/>
      <c r="BF17" s="1264"/>
      <c r="BG17" s="1264"/>
      <c r="BH17" s="1264"/>
      <c r="BI17" s="1264"/>
      <c r="BJ17" s="1264"/>
      <c r="BK17" s="1264"/>
      <c r="BL17" s="1264"/>
      <c r="BM17" s="1264"/>
      <c r="BN17" s="1264"/>
      <c r="BO17" s="1264"/>
      <c r="BP17" s="1264"/>
      <c r="BQ17" s="1264"/>
      <c r="BR17" s="1264"/>
      <c r="BS17" s="1264"/>
      <c r="BT17" s="1264"/>
      <c r="BU17" s="1264"/>
      <c r="BV17" s="1264"/>
      <c r="BW17" s="1264"/>
      <c r="BX17" s="1264"/>
      <c r="BY17" s="1264"/>
      <c r="BZ17" s="1264"/>
      <c r="CA17" s="1264"/>
      <c r="CB17" s="1264"/>
      <c r="CC17" s="1264"/>
      <c r="CD17" s="1264"/>
      <c r="CE17" s="1264"/>
      <c r="CF17" s="1264"/>
      <c r="CG17" s="1264"/>
      <c r="CH17" s="1264"/>
      <c r="CI17" s="1264"/>
      <c r="CJ17" s="1264"/>
      <c r="CK17" s="1264"/>
      <c r="CL17" s="1264"/>
      <c r="CM17" s="1264"/>
      <c r="CN17" s="1264"/>
      <c r="CO17" s="1264"/>
      <c r="CP17" s="1264"/>
      <c r="CQ17" s="1264"/>
      <c r="CR17" s="1264"/>
      <c r="CS17" s="1264"/>
      <c r="CT17" s="1264"/>
      <c r="CU17" s="1264"/>
      <c r="CV17" s="1264"/>
      <c r="CW17" s="1264"/>
      <c r="CX17" s="1264"/>
      <c r="CY17" s="1264"/>
      <c r="CZ17" s="1264"/>
      <c r="DA17" s="1264"/>
      <c r="DB17" s="1264"/>
      <c r="DC17" s="1264"/>
      <c r="DD17" s="1264"/>
      <c r="DE17" s="1264"/>
    </row>
    <row r="18" spans="1:109" s="250" customFormat="1" ht="13.2" x14ac:dyDescent="0.2">
      <c r="A18" s="1209"/>
      <c r="B18" s="1264"/>
      <c r="C18" s="1264"/>
      <c r="D18" s="1264"/>
      <c r="E18" s="1264"/>
      <c r="F18" s="1264"/>
      <c r="G18" s="1264"/>
      <c r="H18" s="1264"/>
      <c r="I18" s="1264"/>
      <c r="J18" s="1264"/>
      <c r="K18" s="1264"/>
      <c r="L18" s="1264"/>
      <c r="M18" s="1264"/>
      <c r="N18" s="1264"/>
      <c r="O18" s="1264"/>
      <c r="P18" s="1264"/>
      <c r="Q18" s="1264"/>
      <c r="R18" s="1264"/>
      <c r="S18" s="1264"/>
      <c r="T18" s="1264"/>
      <c r="U18" s="1264"/>
      <c r="V18" s="1264"/>
      <c r="W18" s="1264"/>
      <c r="X18" s="1264"/>
      <c r="Y18" s="1264"/>
      <c r="Z18" s="1264"/>
      <c r="AA18" s="1264"/>
      <c r="AB18" s="1264"/>
      <c r="AC18" s="1264"/>
      <c r="AD18" s="1264"/>
      <c r="AE18" s="1264"/>
      <c r="AF18" s="1264"/>
      <c r="AG18" s="1264"/>
      <c r="AH18" s="1264"/>
      <c r="AI18" s="1264"/>
      <c r="AJ18" s="1264"/>
      <c r="AK18" s="1264"/>
      <c r="AL18" s="1264"/>
      <c r="AM18" s="1264"/>
      <c r="AN18" s="1264"/>
      <c r="AO18" s="1264"/>
      <c r="AP18" s="1264"/>
      <c r="AQ18" s="1264"/>
      <c r="AR18" s="1264"/>
      <c r="AS18" s="1264"/>
      <c r="AT18" s="1264"/>
      <c r="AU18" s="1264"/>
      <c r="AV18" s="1264"/>
      <c r="AW18" s="1264"/>
      <c r="AX18" s="1264"/>
      <c r="AY18" s="1264"/>
      <c r="AZ18" s="1264"/>
      <c r="BA18" s="1264"/>
      <c r="BB18" s="1264"/>
      <c r="BC18" s="1264"/>
      <c r="BD18" s="1264"/>
      <c r="BE18" s="1264"/>
      <c r="BF18" s="1264"/>
      <c r="BG18" s="1264"/>
      <c r="BH18" s="1264"/>
      <c r="BI18" s="1264"/>
      <c r="BJ18" s="1264"/>
      <c r="BK18" s="1264"/>
      <c r="BL18" s="1264"/>
      <c r="BM18" s="1264"/>
      <c r="BN18" s="1264"/>
      <c r="BO18" s="1264"/>
      <c r="BP18" s="1264"/>
      <c r="BQ18" s="1264"/>
      <c r="BR18" s="1264"/>
      <c r="BS18" s="1264"/>
      <c r="BT18" s="1264"/>
      <c r="BU18" s="1264"/>
      <c r="BV18" s="1264"/>
      <c r="BW18" s="1264"/>
      <c r="BX18" s="1264"/>
      <c r="BY18" s="1264"/>
      <c r="BZ18" s="1264"/>
      <c r="CA18" s="1264"/>
      <c r="CB18" s="1264"/>
      <c r="CC18" s="1264"/>
      <c r="CD18" s="1264"/>
      <c r="CE18" s="1264"/>
      <c r="CF18" s="1264"/>
      <c r="CG18" s="1264"/>
      <c r="CH18" s="1264"/>
      <c r="CI18" s="1264"/>
      <c r="CJ18" s="1264"/>
      <c r="CK18" s="1264"/>
      <c r="CL18" s="1264"/>
      <c r="CM18" s="1264"/>
      <c r="CN18" s="1264"/>
      <c r="CO18" s="1264"/>
      <c r="CP18" s="1264"/>
      <c r="CQ18" s="1264"/>
      <c r="CR18" s="1264"/>
      <c r="CS18" s="1264"/>
      <c r="CT18" s="1264"/>
      <c r="CU18" s="1264"/>
      <c r="CV18" s="1264"/>
      <c r="CW18" s="1264"/>
      <c r="CX18" s="1264"/>
      <c r="CY18" s="1264"/>
      <c r="CZ18" s="1264"/>
      <c r="DA18" s="1264"/>
      <c r="DB18" s="1264"/>
      <c r="DC18" s="1264"/>
      <c r="DD18" s="1264"/>
      <c r="DE18" s="1264"/>
    </row>
    <row r="19" spans="1:109" ht="13.2" x14ac:dyDescent="0.2">
      <c r="DD19" s="1209"/>
      <c r="DE19" s="1209"/>
    </row>
    <row r="20" spans="1:109" ht="13.2" x14ac:dyDescent="0.2">
      <c r="DD20" s="1209"/>
      <c r="DE20" s="1209"/>
    </row>
    <row r="21" spans="1:109" ht="17.25" customHeight="1" x14ac:dyDescent="0.2">
      <c r="B21" s="1263"/>
      <c r="C21" s="1260"/>
      <c r="D21" s="1260"/>
      <c r="E21" s="1260"/>
      <c r="F21" s="1260"/>
      <c r="G21" s="1260"/>
      <c r="H21" s="1260"/>
      <c r="I21" s="1260"/>
      <c r="J21" s="1260"/>
      <c r="K21" s="1260"/>
      <c r="L21" s="1260"/>
      <c r="M21" s="1260"/>
      <c r="N21" s="1262"/>
      <c r="O21" s="1260"/>
      <c r="P21" s="1260"/>
      <c r="Q21" s="1260"/>
      <c r="R21" s="1260"/>
      <c r="S21" s="1260"/>
      <c r="T21" s="1260"/>
      <c r="U21" s="1260"/>
      <c r="V21" s="1260"/>
      <c r="W21" s="1260"/>
      <c r="X21" s="1260"/>
      <c r="Y21" s="1260"/>
      <c r="Z21" s="1260"/>
      <c r="AA21" s="1260"/>
      <c r="AB21" s="1260"/>
      <c r="AC21" s="1260"/>
      <c r="AD21" s="1260"/>
      <c r="AE21" s="1260"/>
      <c r="AF21" s="1260"/>
      <c r="AG21" s="1260"/>
      <c r="AH21" s="1260"/>
      <c r="AI21" s="1260"/>
      <c r="AJ21" s="1260"/>
      <c r="AK21" s="1260"/>
      <c r="AL21" s="1260"/>
      <c r="AM21" s="1260"/>
      <c r="AN21" s="1260"/>
      <c r="AO21" s="1260"/>
      <c r="AP21" s="1260"/>
      <c r="AQ21" s="1260"/>
      <c r="AR21" s="1260"/>
      <c r="AS21" s="1260"/>
      <c r="AT21" s="1262"/>
      <c r="AU21" s="1260"/>
      <c r="AV21" s="1260"/>
      <c r="AW21" s="1260"/>
      <c r="AX21" s="1260"/>
      <c r="AY21" s="1260"/>
      <c r="AZ21" s="1260"/>
      <c r="BA21" s="1260"/>
      <c r="BB21" s="1260"/>
      <c r="BC21" s="1260"/>
      <c r="BD21" s="1260"/>
      <c r="BE21" s="1260"/>
      <c r="BF21" s="1262"/>
      <c r="BG21" s="1260"/>
      <c r="BH21" s="1260"/>
      <c r="BI21" s="1260"/>
      <c r="BJ21" s="1260"/>
      <c r="BK21" s="1260"/>
      <c r="BL21" s="1260"/>
      <c r="BM21" s="1260"/>
      <c r="BN21" s="1260"/>
      <c r="BO21" s="1260"/>
      <c r="BP21" s="1260"/>
      <c r="BQ21" s="1260"/>
      <c r="BR21" s="1262"/>
      <c r="BS21" s="1260"/>
      <c r="BT21" s="1260"/>
      <c r="BU21" s="1260"/>
      <c r="BV21" s="1260"/>
      <c r="BW21" s="1260"/>
      <c r="BX21" s="1260"/>
      <c r="BY21" s="1260"/>
      <c r="BZ21" s="1260"/>
      <c r="CA21" s="1260"/>
      <c r="CB21" s="1260"/>
      <c r="CC21" s="1260"/>
      <c r="CD21" s="1262"/>
      <c r="CE21" s="1260"/>
      <c r="CF21" s="1260"/>
      <c r="CG21" s="1260"/>
      <c r="CH21" s="1260"/>
      <c r="CI21" s="1260"/>
      <c r="CJ21" s="1260"/>
      <c r="CK21" s="1260"/>
      <c r="CL21" s="1260"/>
      <c r="CM21" s="1260"/>
      <c r="CN21" s="1260"/>
      <c r="CO21" s="1260"/>
      <c r="CP21" s="1262"/>
      <c r="CQ21" s="1260"/>
      <c r="CR21" s="1260"/>
      <c r="CS21" s="1260"/>
      <c r="CT21" s="1260"/>
      <c r="CU21" s="1260"/>
      <c r="CV21" s="1260"/>
      <c r="CW21" s="1260"/>
      <c r="CX21" s="1260"/>
      <c r="CY21" s="1260"/>
      <c r="CZ21" s="1260"/>
      <c r="DA21" s="1260"/>
      <c r="DB21" s="1262"/>
      <c r="DC21" s="1260"/>
      <c r="DD21" s="1259"/>
      <c r="DE21" s="1209"/>
    </row>
    <row r="22" spans="1:109" ht="17.25" customHeight="1" x14ac:dyDescent="0.2">
      <c r="B22" s="1210"/>
    </row>
    <row r="23" spans="1:109" ht="13.2" x14ac:dyDescent="0.2">
      <c r="B23" s="1210"/>
    </row>
    <row r="24" spans="1:109" ht="13.2" x14ac:dyDescent="0.2">
      <c r="B24" s="1210"/>
    </row>
    <row r="25" spans="1:109" ht="13.2" x14ac:dyDescent="0.2">
      <c r="B25" s="1210"/>
    </row>
    <row r="26" spans="1:109" ht="13.2" x14ac:dyDescent="0.2">
      <c r="B26" s="1210"/>
    </row>
    <row r="27" spans="1:109" ht="13.2" x14ac:dyDescent="0.2">
      <c r="B27" s="1210"/>
    </row>
    <row r="28" spans="1:109" ht="13.2" x14ac:dyDescent="0.2">
      <c r="B28" s="1210"/>
    </row>
    <row r="29" spans="1:109" ht="13.2" x14ac:dyDescent="0.2">
      <c r="B29" s="1210"/>
    </row>
    <row r="30" spans="1:109" ht="13.2" x14ac:dyDescent="0.2">
      <c r="B30" s="1210"/>
    </row>
    <row r="31" spans="1:109" ht="13.2" x14ac:dyDescent="0.2">
      <c r="B31" s="1210"/>
    </row>
    <row r="32" spans="1:109" ht="13.2" x14ac:dyDescent="0.2">
      <c r="B32" s="1210"/>
    </row>
    <row r="33" spans="2:109" ht="13.2" x14ac:dyDescent="0.2">
      <c r="B33" s="1210"/>
    </row>
    <row r="34" spans="2:109" ht="13.2" x14ac:dyDescent="0.2">
      <c r="B34" s="1210"/>
    </row>
    <row r="35" spans="2:109" ht="13.2" x14ac:dyDescent="0.2">
      <c r="B35" s="1210"/>
    </row>
    <row r="36" spans="2:109" ht="13.2" x14ac:dyDescent="0.2">
      <c r="B36" s="1210"/>
    </row>
    <row r="37" spans="2:109" ht="13.2" x14ac:dyDescent="0.2">
      <c r="B37" s="1210"/>
    </row>
    <row r="38" spans="2:109" ht="13.2" x14ac:dyDescent="0.2">
      <c r="B38" s="1210"/>
    </row>
    <row r="39" spans="2:109" ht="13.2" x14ac:dyDescent="0.2">
      <c r="B39" s="1214"/>
      <c r="C39" s="1213"/>
      <c r="D39" s="1213"/>
      <c r="E39" s="1213"/>
      <c r="F39" s="1213"/>
      <c r="G39" s="1213"/>
      <c r="H39" s="1213"/>
      <c r="I39" s="1213"/>
      <c r="J39" s="1213"/>
      <c r="K39" s="1213"/>
      <c r="L39" s="1213"/>
      <c r="M39" s="1213"/>
      <c r="N39" s="1213"/>
      <c r="O39" s="1213"/>
      <c r="P39" s="1213"/>
      <c r="Q39" s="1213"/>
      <c r="R39" s="1213"/>
      <c r="S39" s="1213"/>
      <c r="T39" s="1213"/>
      <c r="U39" s="1213"/>
      <c r="V39" s="1213"/>
      <c r="W39" s="1213"/>
      <c r="X39" s="1213"/>
      <c r="Y39" s="1213"/>
      <c r="Z39" s="1213"/>
      <c r="AA39" s="1213"/>
      <c r="AB39" s="1213"/>
      <c r="AC39" s="1213"/>
      <c r="AD39" s="1213"/>
      <c r="AE39" s="1213"/>
      <c r="AF39" s="1213"/>
      <c r="AG39" s="1213"/>
      <c r="AH39" s="1213"/>
      <c r="AI39" s="1213"/>
      <c r="AJ39" s="1213"/>
      <c r="AK39" s="1213"/>
      <c r="AL39" s="1213"/>
      <c r="AM39" s="1213"/>
      <c r="AN39" s="1213"/>
      <c r="AO39" s="1213"/>
      <c r="AP39" s="1213"/>
      <c r="AQ39" s="1213"/>
      <c r="AR39" s="1213"/>
      <c r="AS39" s="1213"/>
      <c r="AT39" s="1213"/>
      <c r="AU39" s="1213"/>
      <c r="AV39" s="1213"/>
      <c r="AW39" s="1213"/>
      <c r="AX39" s="1213"/>
      <c r="AY39" s="1213"/>
      <c r="AZ39" s="1213"/>
      <c r="BA39" s="1213"/>
      <c r="BB39" s="1213"/>
      <c r="BC39" s="1213"/>
      <c r="BD39" s="1213"/>
      <c r="BE39" s="1213"/>
      <c r="BF39" s="1213"/>
      <c r="BG39" s="1213"/>
      <c r="BH39" s="1213"/>
      <c r="BI39" s="1213"/>
      <c r="BJ39" s="1213"/>
      <c r="BK39" s="1213"/>
      <c r="BL39" s="1213"/>
      <c r="BM39" s="1213"/>
      <c r="BN39" s="1213"/>
      <c r="BO39" s="1213"/>
      <c r="BP39" s="1213"/>
      <c r="BQ39" s="1213"/>
      <c r="BR39" s="1213"/>
      <c r="BS39" s="1213"/>
      <c r="BT39" s="1213"/>
      <c r="BU39" s="1213"/>
      <c r="BV39" s="1213"/>
      <c r="BW39" s="1213"/>
      <c r="BX39" s="1213"/>
      <c r="BY39" s="1213"/>
      <c r="BZ39" s="1213"/>
      <c r="CA39" s="1213"/>
      <c r="CB39" s="1213"/>
      <c r="CC39" s="1213"/>
      <c r="CD39" s="1213"/>
      <c r="CE39" s="1213"/>
      <c r="CF39" s="1213"/>
      <c r="CG39" s="1213"/>
      <c r="CH39" s="1213"/>
      <c r="CI39" s="1213"/>
      <c r="CJ39" s="1213"/>
      <c r="CK39" s="1213"/>
      <c r="CL39" s="1213"/>
      <c r="CM39" s="1213"/>
      <c r="CN39" s="1213"/>
      <c r="CO39" s="1213"/>
      <c r="CP39" s="1213"/>
      <c r="CQ39" s="1213"/>
      <c r="CR39" s="1213"/>
      <c r="CS39" s="1213"/>
      <c r="CT39" s="1213"/>
      <c r="CU39" s="1213"/>
      <c r="CV39" s="1213"/>
      <c r="CW39" s="1213"/>
      <c r="CX39" s="1213"/>
      <c r="CY39" s="1213"/>
      <c r="CZ39" s="1213"/>
      <c r="DA39" s="1213"/>
      <c r="DB39" s="1213"/>
      <c r="DC39" s="1213"/>
      <c r="DD39" s="1212"/>
    </row>
    <row r="40" spans="2:109" ht="13.2" x14ac:dyDescent="0.2">
      <c r="B40" s="1250"/>
      <c r="DD40" s="1250"/>
      <c r="DE40" s="1209"/>
    </row>
    <row r="41" spans="2:109" ht="16.2" x14ac:dyDescent="0.2">
      <c r="B41" s="1261" t="s">
        <v>607</v>
      </c>
      <c r="C41" s="1260"/>
      <c r="D41" s="1260"/>
      <c r="E41" s="1260"/>
      <c r="F41" s="1260"/>
      <c r="G41" s="1260"/>
      <c r="H41" s="1260"/>
      <c r="I41" s="1260"/>
      <c r="J41" s="1260"/>
      <c r="K41" s="1260"/>
      <c r="L41" s="1260"/>
      <c r="M41" s="1260"/>
      <c r="N41" s="1260"/>
      <c r="O41" s="1260"/>
      <c r="P41" s="1260"/>
      <c r="Q41" s="1260"/>
      <c r="R41" s="1260"/>
      <c r="S41" s="1260"/>
      <c r="T41" s="1260"/>
      <c r="U41" s="1260"/>
      <c r="V41" s="1260"/>
      <c r="W41" s="1260"/>
      <c r="X41" s="1260"/>
      <c r="Y41" s="1260"/>
      <c r="Z41" s="1260"/>
      <c r="AA41" s="1260"/>
      <c r="AB41" s="1260"/>
      <c r="AC41" s="1260"/>
      <c r="AD41" s="1260"/>
      <c r="AE41" s="1260"/>
      <c r="AF41" s="1260"/>
      <c r="AG41" s="1260"/>
      <c r="AH41" s="1260"/>
      <c r="AI41" s="1260"/>
      <c r="AJ41" s="1260"/>
      <c r="AK41" s="1260"/>
      <c r="AL41" s="1260"/>
      <c r="AM41" s="1260"/>
      <c r="AN41" s="1260"/>
      <c r="AO41" s="1260"/>
      <c r="AP41" s="1260"/>
      <c r="AQ41" s="1260"/>
      <c r="AR41" s="1260"/>
      <c r="AS41" s="1260"/>
      <c r="AT41" s="1260"/>
      <c r="AU41" s="1260"/>
      <c r="AV41" s="1260"/>
      <c r="AW41" s="1260"/>
      <c r="AX41" s="1260"/>
      <c r="AY41" s="1260"/>
      <c r="AZ41" s="1260"/>
      <c r="BA41" s="1260"/>
      <c r="BB41" s="1260"/>
      <c r="BC41" s="1260"/>
      <c r="BD41" s="1260"/>
      <c r="BE41" s="1260"/>
      <c r="BF41" s="1260"/>
      <c r="BG41" s="1260"/>
      <c r="BH41" s="1260"/>
      <c r="BI41" s="1260"/>
      <c r="BJ41" s="1260"/>
      <c r="BK41" s="1260"/>
      <c r="BL41" s="1260"/>
      <c r="BM41" s="1260"/>
      <c r="BN41" s="1260"/>
      <c r="BO41" s="1260"/>
      <c r="BP41" s="1260"/>
      <c r="BQ41" s="1260"/>
      <c r="BR41" s="1260"/>
      <c r="BS41" s="1260"/>
      <c r="BT41" s="1260"/>
      <c r="BU41" s="1260"/>
      <c r="BV41" s="1260"/>
      <c r="BW41" s="1260"/>
      <c r="BX41" s="1260"/>
      <c r="BY41" s="1260"/>
      <c r="BZ41" s="1260"/>
      <c r="CA41" s="1260"/>
      <c r="CB41" s="1260"/>
      <c r="CC41" s="1260"/>
      <c r="CD41" s="1260"/>
      <c r="CE41" s="1260"/>
      <c r="CF41" s="1260"/>
      <c r="CG41" s="1260"/>
      <c r="CH41" s="1260"/>
      <c r="CI41" s="1260"/>
      <c r="CJ41" s="1260"/>
      <c r="CK41" s="1260"/>
      <c r="CL41" s="1260"/>
      <c r="CM41" s="1260"/>
      <c r="CN41" s="1260"/>
      <c r="CO41" s="1260"/>
      <c r="CP41" s="1260"/>
      <c r="CQ41" s="1260"/>
      <c r="CR41" s="1260"/>
      <c r="CS41" s="1260"/>
      <c r="CT41" s="1260"/>
      <c r="CU41" s="1260"/>
      <c r="CV41" s="1260"/>
      <c r="CW41" s="1260"/>
      <c r="CX41" s="1260"/>
      <c r="CY41" s="1260"/>
      <c r="CZ41" s="1260"/>
      <c r="DA41" s="1260"/>
      <c r="DB41" s="1260"/>
      <c r="DC41" s="1260"/>
      <c r="DD41" s="1259"/>
    </row>
    <row r="42" spans="2:109" ht="13.2" x14ac:dyDescent="0.2">
      <c r="B42" s="1210"/>
      <c r="G42" s="1246"/>
      <c r="I42" s="1245"/>
      <c r="J42" s="1245"/>
      <c r="K42" s="1245"/>
      <c r="AM42" s="1246"/>
      <c r="AN42" s="1246" t="s">
        <v>603</v>
      </c>
      <c r="AP42" s="1245"/>
      <c r="AQ42" s="1245"/>
      <c r="AR42" s="1245"/>
      <c r="AY42" s="1246"/>
      <c r="BA42" s="1245"/>
      <c r="BB42" s="1245"/>
      <c r="BC42" s="1245"/>
      <c r="BK42" s="1246"/>
      <c r="BM42" s="1245"/>
      <c r="BN42" s="1245"/>
      <c r="BO42" s="1245"/>
      <c r="BW42" s="1246"/>
      <c r="BY42" s="1245"/>
      <c r="BZ42" s="1245"/>
      <c r="CA42" s="1245"/>
      <c r="CI42" s="1246"/>
      <c r="CK42" s="1245"/>
      <c r="CL42" s="1245"/>
      <c r="CM42" s="1245"/>
      <c r="CU42" s="1246"/>
      <c r="CW42" s="1245"/>
      <c r="CX42" s="1245"/>
      <c r="CY42" s="1245"/>
    </row>
    <row r="43" spans="2:109" ht="13.5" customHeight="1" x14ac:dyDescent="0.2">
      <c r="B43" s="1210"/>
      <c r="AN43" s="1244" t="s">
        <v>606</v>
      </c>
      <c r="AO43" s="1243"/>
      <c r="AP43" s="1243"/>
      <c r="AQ43" s="1243"/>
      <c r="AR43" s="1243"/>
      <c r="AS43" s="1243"/>
      <c r="AT43" s="1243"/>
      <c r="AU43" s="1243"/>
      <c r="AV43" s="1243"/>
      <c r="AW43" s="1243"/>
      <c r="AX43" s="1243"/>
      <c r="AY43" s="1243"/>
      <c r="AZ43" s="1243"/>
      <c r="BA43" s="1243"/>
      <c r="BB43" s="1243"/>
      <c r="BC43" s="1243"/>
      <c r="BD43" s="1243"/>
      <c r="BE43" s="1243"/>
      <c r="BF43" s="1243"/>
      <c r="BG43" s="1243"/>
      <c r="BH43" s="1243"/>
      <c r="BI43" s="1243"/>
      <c r="BJ43" s="1243"/>
      <c r="BK43" s="1243"/>
      <c r="BL43" s="1243"/>
      <c r="BM43" s="1243"/>
      <c r="BN43" s="1243"/>
      <c r="BO43" s="1243"/>
      <c r="BP43" s="1243"/>
      <c r="BQ43" s="1243"/>
      <c r="BR43" s="1243"/>
      <c r="BS43" s="1243"/>
      <c r="BT43" s="1243"/>
      <c r="BU43" s="1243"/>
      <c r="BV43" s="1243"/>
      <c r="BW43" s="1243"/>
      <c r="BX43" s="1243"/>
      <c r="BY43" s="1243"/>
      <c r="BZ43" s="1243"/>
      <c r="CA43" s="1243"/>
      <c r="CB43" s="1243"/>
      <c r="CC43" s="1243"/>
      <c r="CD43" s="1243"/>
      <c r="CE43" s="1243"/>
      <c r="CF43" s="1243"/>
      <c r="CG43" s="1243"/>
      <c r="CH43" s="1243"/>
      <c r="CI43" s="1243"/>
      <c r="CJ43" s="1243"/>
      <c r="CK43" s="1243"/>
      <c r="CL43" s="1243"/>
      <c r="CM43" s="1243"/>
      <c r="CN43" s="1243"/>
      <c r="CO43" s="1243"/>
      <c r="CP43" s="1243"/>
      <c r="CQ43" s="1243"/>
      <c r="CR43" s="1243"/>
      <c r="CS43" s="1243"/>
      <c r="CT43" s="1243"/>
      <c r="CU43" s="1243"/>
      <c r="CV43" s="1243"/>
      <c r="CW43" s="1243"/>
      <c r="CX43" s="1243"/>
      <c r="CY43" s="1243"/>
      <c r="CZ43" s="1243"/>
      <c r="DA43" s="1243"/>
      <c r="DB43" s="1243"/>
      <c r="DC43" s="1242"/>
    </row>
    <row r="44" spans="2:109" ht="13.2" x14ac:dyDescent="0.2">
      <c r="B44" s="1210"/>
      <c r="AN44" s="1241"/>
      <c r="AO44" s="1240"/>
      <c r="AP44" s="1240"/>
      <c r="AQ44" s="1240"/>
      <c r="AR44" s="1240"/>
      <c r="AS44" s="1240"/>
      <c r="AT44" s="1240"/>
      <c r="AU44" s="1240"/>
      <c r="AV44" s="1240"/>
      <c r="AW44" s="1240"/>
      <c r="AX44" s="1240"/>
      <c r="AY44" s="1240"/>
      <c r="AZ44" s="1240"/>
      <c r="BA44" s="1240"/>
      <c r="BB44" s="1240"/>
      <c r="BC44" s="1240"/>
      <c r="BD44" s="1240"/>
      <c r="BE44" s="1240"/>
      <c r="BF44" s="1240"/>
      <c r="BG44" s="1240"/>
      <c r="BH44" s="1240"/>
      <c r="BI44" s="1240"/>
      <c r="BJ44" s="1240"/>
      <c r="BK44" s="1240"/>
      <c r="BL44" s="1240"/>
      <c r="BM44" s="1240"/>
      <c r="BN44" s="1240"/>
      <c r="BO44" s="1240"/>
      <c r="BP44" s="1240"/>
      <c r="BQ44" s="1240"/>
      <c r="BR44" s="1240"/>
      <c r="BS44" s="1240"/>
      <c r="BT44" s="1240"/>
      <c r="BU44" s="1240"/>
      <c r="BV44" s="1240"/>
      <c r="BW44" s="1240"/>
      <c r="BX44" s="1240"/>
      <c r="BY44" s="1240"/>
      <c r="BZ44" s="1240"/>
      <c r="CA44" s="1240"/>
      <c r="CB44" s="1240"/>
      <c r="CC44" s="1240"/>
      <c r="CD44" s="1240"/>
      <c r="CE44" s="1240"/>
      <c r="CF44" s="1240"/>
      <c r="CG44" s="1240"/>
      <c r="CH44" s="1240"/>
      <c r="CI44" s="1240"/>
      <c r="CJ44" s="1240"/>
      <c r="CK44" s="1240"/>
      <c r="CL44" s="1240"/>
      <c r="CM44" s="1240"/>
      <c r="CN44" s="1240"/>
      <c r="CO44" s="1240"/>
      <c r="CP44" s="1240"/>
      <c r="CQ44" s="1240"/>
      <c r="CR44" s="1240"/>
      <c r="CS44" s="1240"/>
      <c r="CT44" s="1240"/>
      <c r="CU44" s="1240"/>
      <c r="CV44" s="1240"/>
      <c r="CW44" s="1240"/>
      <c r="CX44" s="1240"/>
      <c r="CY44" s="1240"/>
      <c r="CZ44" s="1240"/>
      <c r="DA44" s="1240"/>
      <c r="DB44" s="1240"/>
      <c r="DC44" s="1239"/>
    </row>
    <row r="45" spans="2:109" ht="13.2" x14ac:dyDescent="0.2">
      <c r="B45" s="1210"/>
      <c r="AN45" s="1241"/>
      <c r="AO45" s="1240"/>
      <c r="AP45" s="1240"/>
      <c r="AQ45" s="1240"/>
      <c r="AR45" s="1240"/>
      <c r="AS45" s="1240"/>
      <c r="AT45" s="1240"/>
      <c r="AU45" s="1240"/>
      <c r="AV45" s="1240"/>
      <c r="AW45" s="1240"/>
      <c r="AX45" s="1240"/>
      <c r="AY45" s="1240"/>
      <c r="AZ45" s="1240"/>
      <c r="BA45" s="1240"/>
      <c r="BB45" s="1240"/>
      <c r="BC45" s="1240"/>
      <c r="BD45" s="1240"/>
      <c r="BE45" s="1240"/>
      <c r="BF45" s="1240"/>
      <c r="BG45" s="1240"/>
      <c r="BH45" s="1240"/>
      <c r="BI45" s="1240"/>
      <c r="BJ45" s="1240"/>
      <c r="BK45" s="1240"/>
      <c r="BL45" s="1240"/>
      <c r="BM45" s="1240"/>
      <c r="BN45" s="1240"/>
      <c r="BO45" s="1240"/>
      <c r="BP45" s="1240"/>
      <c r="BQ45" s="1240"/>
      <c r="BR45" s="1240"/>
      <c r="BS45" s="1240"/>
      <c r="BT45" s="1240"/>
      <c r="BU45" s="1240"/>
      <c r="BV45" s="1240"/>
      <c r="BW45" s="1240"/>
      <c r="BX45" s="1240"/>
      <c r="BY45" s="1240"/>
      <c r="BZ45" s="1240"/>
      <c r="CA45" s="1240"/>
      <c r="CB45" s="1240"/>
      <c r="CC45" s="1240"/>
      <c r="CD45" s="1240"/>
      <c r="CE45" s="1240"/>
      <c r="CF45" s="1240"/>
      <c r="CG45" s="1240"/>
      <c r="CH45" s="1240"/>
      <c r="CI45" s="1240"/>
      <c r="CJ45" s="1240"/>
      <c r="CK45" s="1240"/>
      <c r="CL45" s="1240"/>
      <c r="CM45" s="1240"/>
      <c r="CN45" s="1240"/>
      <c r="CO45" s="1240"/>
      <c r="CP45" s="1240"/>
      <c r="CQ45" s="1240"/>
      <c r="CR45" s="1240"/>
      <c r="CS45" s="1240"/>
      <c r="CT45" s="1240"/>
      <c r="CU45" s="1240"/>
      <c r="CV45" s="1240"/>
      <c r="CW45" s="1240"/>
      <c r="CX45" s="1240"/>
      <c r="CY45" s="1240"/>
      <c r="CZ45" s="1240"/>
      <c r="DA45" s="1240"/>
      <c r="DB45" s="1240"/>
      <c r="DC45" s="1239"/>
    </row>
    <row r="46" spans="2:109" ht="13.2" x14ac:dyDescent="0.2">
      <c r="B46" s="1210"/>
      <c r="AN46" s="1241"/>
      <c r="AO46" s="1240"/>
      <c r="AP46" s="1240"/>
      <c r="AQ46" s="1240"/>
      <c r="AR46" s="1240"/>
      <c r="AS46" s="1240"/>
      <c r="AT46" s="1240"/>
      <c r="AU46" s="1240"/>
      <c r="AV46" s="1240"/>
      <c r="AW46" s="1240"/>
      <c r="AX46" s="1240"/>
      <c r="AY46" s="1240"/>
      <c r="AZ46" s="1240"/>
      <c r="BA46" s="1240"/>
      <c r="BB46" s="1240"/>
      <c r="BC46" s="1240"/>
      <c r="BD46" s="1240"/>
      <c r="BE46" s="1240"/>
      <c r="BF46" s="1240"/>
      <c r="BG46" s="1240"/>
      <c r="BH46" s="1240"/>
      <c r="BI46" s="1240"/>
      <c r="BJ46" s="1240"/>
      <c r="BK46" s="1240"/>
      <c r="BL46" s="1240"/>
      <c r="BM46" s="1240"/>
      <c r="BN46" s="1240"/>
      <c r="BO46" s="1240"/>
      <c r="BP46" s="1240"/>
      <c r="BQ46" s="1240"/>
      <c r="BR46" s="1240"/>
      <c r="BS46" s="1240"/>
      <c r="BT46" s="1240"/>
      <c r="BU46" s="1240"/>
      <c r="BV46" s="1240"/>
      <c r="BW46" s="1240"/>
      <c r="BX46" s="1240"/>
      <c r="BY46" s="1240"/>
      <c r="BZ46" s="1240"/>
      <c r="CA46" s="1240"/>
      <c r="CB46" s="1240"/>
      <c r="CC46" s="1240"/>
      <c r="CD46" s="1240"/>
      <c r="CE46" s="1240"/>
      <c r="CF46" s="1240"/>
      <c r="CG46" s="1240"/>
      <c r="CH46" s="1240"/>
      <c r="CI46" s="1240"/>
      <c r="CJ46" s="1240"/>
      <c r="CK46" s="1240"/>
      <c r="CL46" s="1240"/>
      <c r="CM46" s="1240"/>
      <c r="CN46" s="1240"/>
      <c r="CO46" s="1240"/>
      <c r="CP46" s="1240"/>
      <c r="CQ46" s="1240"/>
      <c r="CR46" s="1240"/>
      <c r="CS46" s="1240"/>
      <c r="CT46" s="1240"/>
      <c r="CU46" s="1240"/>
      <c r="CV46" s="1240"/>
      <c r="CW46" s="1240"/>
      <c r="CX46" s="1240"/>
      <c r="CY46" s="1240"/>
      <c r="CZ46" s="1240"/>
      <c r="DA46" s="1240"/>
      <c r="DB46" s="1240"/>
      <c r="DC46" s="1239"/>
    </row>
    <row r="47" spans="2:109" ht="13.2" x14ac:dyDescent="0.2">
      <c r="B47" s="1210"/>
      <c r="AN47" s="1238"/>
      <c r="AO47" s="1237"/>
      <c r="AP47" s="1237"/>
      <c r="AQ47" s="1237"/>
      <c r="AR47" s="1237"/>
      <c r="AS47" s="1237"/>
      <c r="AT47" s="1237"/>
      <c r="AU47" s="1237"/>
      <c r="AV47" s="1237"/>
      <c r="AW47" s="1237"/>
      <c r="AX47" s="1237"/>
      <c r="AY47" s="1237"/>
      <c r="AZ47" s="1237"/>
      <c r="BA47" s="1237"/>
      <c r="BB47" s="1237"/>
      <c r="BC47" s="1237"/>
      <c r="BD47" s="1237"/>
      <c r="BE47" s="1237"/>
      <c r="BF47" s="1237"/>
      <c r="BG47" s="1237"/>
      <c r="BH47" s="1237"/>
      <c r="BI47" s="1237"/>
      <c r="BJ47" s="1237"/>
      <c r="BK47" s="1237"/>
      <c r="BL47" s="1237"/>
      <c r="BM47" s="1237"/>
      <c r="BN47" s="1237"/>
      <c r="BO47" s="1237"/>
      <c r="BP47" s="1237"/>
      <c r="BQ47" s="1237"/>
      <c r="BR47" s="1237"/>
      <c r="BS47" s="1237"/>
      <c r="BT47" s="1237"/>
      <c r="BU47" s="1237"/>
      <c r="BV47" s="1237"/>
      <c r="BW47" s="1237"/>
      <c r="BX47" s="1237"/>
      <c r="BY47" s="1237"/>
      <c r="BZ47" s="1237"/>
      <c r="CA47" s="1237"/>
      <c r="CB47" s="1237"/>
      <c r="CC47" s="1237"/>
      <c r="CD47" s="1237"/>
      <c r="CE47" s="1237"/>
      <c r="CF47" s="1237"/>
      <c r="CG47" s="1237"/>
      <c r="CH47" s="1237"/>
      <c r="CI47" s="1237"/>
      <c r="CJ47" s="1237"/>
      <c r="CK47" s="1237"/>
      <c r="CL47" s="1237"/>
      <c r="CM47" s="1237"/>
      <c r="CN47" s="1237"/>
      <c r="CO47" s="1237"/>
      <c r="CP47" s="1237"/>
      <c r="CQ47" s="1237"/>
      <c r="CR47" s="1237"/>
      <c r="CS47" s="1237"/>
      <c r="CT47" s="1237"/>
      <c r="CU47" s="1237"/>
      <c r="CV47" s="1237"/>
      <c r="CW47" s="1237"/>
      <c r="CX47" s="1237"/>
      <c r="CY47" s="1237"/>
      <c r="CZ47" s="1237"/>
      <c r="DA47" s="1237"/>
      <c r="DB47" s="1237"/>
      <c r="DC47" s="1236"/>
    </row>
    <row r="48" spans="2:109" ht="13.2" x14ac:dyDescent="0.2">
      <c r="B48" s="1210"/>
      <c r="H48" s="1223"/>
      <c r="I48" s="1223"/>
      <c r="J48" s="1223"/>
      <c r="AN48" s="1223"/>
      <c r="AO48" s="1223"/>
      <c r="AP48" s="1223"/>
      <c r="AZ48" s="1223"/>
      <c r="BA48" s="1223"/>
      <c r="BB48" s="1223"/>
      <c r="BL48" s="1223"/>
      <c r="BM48" s="1223"/>
      <c r="BN48" s="1223"/>
      <c r="BX48" s="1223"/>
      <c r="BY48" s="1223"/>
      <c r="BZ48" s="1223"/>
      <c r="CJ48" s="1223"/>
      <c r="CK48" s="1223"/>
      <c r="CL48" s="1223"/>
      <c r="CV48" s="1223"/>
      <c r="CW48" s="1223"/>
      <c r="CX48" s="1223"/>
    </row>
    <row r="49" spans="1:109" ht="13.2" x14ac:dyDescent="0.2">
      <c r="B49" s="1210"/>
      <c r="AN49" s="1209" t="s">
        <v>601</v>
      </c>
    </row>
    <row r="50" spans="1:109" ht="13.2" x14ac:dyDescent="0.2">
      <c r="B50" s="1210"/>
      <c r="G50" s="1221"/>
      <c r="H50" s="1221"/>
      <c r="I50" s="1221"/>
      <c r="J50" s="1221"/>
      <c r="K50" s="1230"/>
      <c r="L50" s="1230"/>
      <c r="M50" s="1229"/>
      <c r="N50" s="1229"/>
      <c r="AN50" s="1228"/>
      <c r="AO50" s="1227"/>
      <c r="AP50" s="1227"/>
      <c r="AQ50" s="1227"/>
      <c r="AR50" s="1227"/>
      <c r="AS50" s="1227"/>
      <c r="AT50" s="1227"/>
      <c r="AU50" s="1227"/>
      <c r="AV50" s="1227"/>
      <c r="AW50" s="1227"/>
      <c r="AX50" s="1227"/>
      <c r="AY50" s="1227"/>
      <c r="AZ50" s="1227"/>
      <c r="BA50" s="1227"/>
      <c r="BB50" s="1227"/>
      <c r="BC50" s="1227"/>
      <c r="BD50" s="1227"/>
      <c r="BE50" s="1227"/>
      <c r="BF50" s="1227"/>
      <c r="BG50" s="1227"/>
      <c r="BH50" s="1227"/>
      <c r="BI50" s="1227"/>
      <c r="BJ50" s="1227"/>
      <c r="BK50" s="1227"/>
      <c r="BL50" s="1227"/>
      <c r="BM50" s="1227"/>
      <c r="BN50" s="1227"/>
      <c r="BO50" s="1226"/>
      <c r="BP50" s="1218" t="s">
        <v>556</v>
      </c>
      <c r="BQ50" s="1218"/>
      <c r="BR50" s="1218"/>
      <c r="BS50" s="1218"/>
      <c r="BT50" s="1218"/>
      <c r="BU50" s="1218"/>
      <c r="BV50" s="1218"/>
      <c r="BW50" s="1218"/>
      <c r="BX50" s="1218" t="s">
        <v>557</v>
      </c>
      <c r="BY50" s="1218"/>
      <c r="BZ50" s="1218"/>
      <c r="CA50" s="1218"/>
      <c r="CB50" s="1218"/>
      <c r="CC50" s="1218"/>
      <c r="CD50" s="1218"/>
      <c r="CE50" s="1218"/>
      <c r="CF50" s="1218" t="s">
        <v>558</v>
      </c>
      <c r="CG50" s="1218"/>
      <c r="CH50" s="1218"/>
      <c r="CI50" s="1218"/>
      <c r="CJ50" s="1218"/>
      <c r="CK50" s="1218"/>
      <c r="CL50" s="1218"/>
      <c r="CM50" s="1218"/>
      <c r="CN50" s="1218" t="s">
        <v>559</v>
      </c>
      <c r="CO50" s="1218"/>
      <c r="CP50" s="1218"/>
      <c r="CQ50" s="1218"/>
      <c r="CR50" s="1218"/>
      <c r="CS50" s="1218"/>
      <c r="CT50" s="1218"/>
      <c r="CU50" s="1218"/>
      <c r="CV50" s="1218" t="s">
        <v>560</v>
      </c>
      <c r="CW50" s="1218"/>
      <c r="CX50" s="1218"/>
      <c r="CY50" s="1218"/>
      <c r="CZ50" s="1218"/>
      <c r="DA50" s="1218"/>
      <c r="DB50" s="1218"/>
      <c r="DC50" s="1218"/>
    </row>
    <row r="51" spans="1:109" ht="13.5" customHeight="1" x14ac:dyDescent="0.2">
      <c r="B51" s="1210"/>
      <c r="G51" s="1225"/>
      <c r="H51" s="1225"/>
      <c r="I51" s="1258"/>
      <c r="J51" s="1258"/>
      <c r="K51" s="1224"/>
      <c r="L51" s="1224"/>
      <c r="M51" s="1224"/>
      <c r="N51" s="1224"/>
      <c r="AM51" s="1223"/>
      <c r="AN51" s="1217" t="s">
        <v>600</v>
      </c>
      <c r="AO51" s="1217"/>
      <c r="AP51" s="1217"/>
      <c r="AQ51" s="1217"/>
      <c r="AR51" s="1217"/>
      <c r="AS51" s="1217"/>
      <c r="AT51" s="1217"/>
      <c r="AU51" s="1217"/>
      <c r="AV51" s="1217"/>
      <c r="AW51" s="1217"/>
      <c r="AX51" s="1217"/>
      <c r="AY51" s="1217"/>
      <c r="AZ51" s="1217"/>
      <c r="BA51" s="1217"/>
      <c r="BB51" s="1217" t="s">
        <v>598</v>
      </c>
      <c r="BC51" s="1217"/>
      <c r="BD51" s="1217"/>
      <c r="BE51" s="1217"/>
      <c r="BF51" s="1217"/>
      <c r="BG51" s="1217"/>
      <c r="BH51" s="1217"/>
      <c r="BI51" s="1217"/>
      <c r="BJ51" s="1217"/>
      <c r="BK51" s="1217"/>
      <c r="BL51" s="1217"/>
      <c r="BM51" s="1217"/>
      <c r="BN51" s="1217"/>
      <c r="BO51" s="1217"/>
      <c r="BP51" s="1216">
        <v>26.1</v>
      </c>
      <c r="BQ51" s="1216"/>
      <c r="BR51" s="1216"/>
      <c r="BS51" s="1216"/>
      <c r="BT51" s="1216"/>
      <c r="BU51" s="1216"/>
      <c r="BV51" s="1216"/>
      <c r="BW51" s="1216"/>
      <c r="BX51" s="1216">
        <v>5.4</v>
      </c>
      <c r="BY51" s="1216"/>
      <c r="BZ51" s="1216"/>
      <c r="CA51" s="1216"/>
      <c r="CB51" s="1216"/>
      <c r="CC51" s="1216"/>
      <c r="CD51" s="1216"/>
      <c r="CE51" s="1216"/>
      <c r="CF51" s="1216">
        <v>2</v>
      </c>
      <c r="CG51" s="1216"/>
      <c r="CH51" s="1216"/>
      <c r="CI51" s="1216"/>
      <c r="CJ51" s="1216"/>
      <c r="CK51" s="1216"/>
      <c r="CL51" s="1216"/>
      <c r="CM51" s="1216"/>
      <c r="CN51" s="1216">
        <v>15.1</v>
      </c>
      <c r="CO51" s="1216"/>
      <c r="CP51" s="1216"/>
      <c r="CQ51" s="1216"/>
      <c r="CR51" s="1216"/>
      <c r="CS51" s="1216"/>
      <c r="CT51" s="1216"/>
      <c r="CU51" s="1216"/>
      <c r="CV51" s="1216">
        <v>22.9</v>
      </c>
      <c r="CW51" s="1216"/>
      <c r="CX51" s="1216"/>
      <c r="CY51" s="1216"/>
      <c r="CZ51" s="1216"/>
      <c r="DA51" s="1216"/>
      <c r="DB51" s="1216"/>
      <c r="DC51" s="1216"/>
    </row>
    <row r="52" spans="1:109" ht="13.2" x14ac:dyDescent="0.2">
      <c r="B52" s="1210"/>
      <c r="G52" s="1225"/>
      <c r="H52" s="1225"/>
      <c r="I52" s="1258"/>
      <c r="J52" s="1258"/>
      <c r="K52" s="1224"/>
      <c r="L52" s="1224"/>
      <c r="M52" s="1224"/>
      <c r="N52" s="1224"/>
      <c r="AM52" s="1223"/>
      <c r="AN52" s="1217"/>
      <c r="AO52" s="1217"/>
      <c r="AP52" s="1217"/>
      <c r="AQ52" s="1217"/>
      <c r="AR52" s="1217"/>
      <c r="AS52" s="1217"/>
      <c r="AT52" s="1217"/>
      <c r="AU52" s="1217"/>
      <c r="AV52" s="1217"/>
      <c r="AW52" s="1217"/>
      <c r="AX52" s="1217"/>
      <c r="AY52" s="1217"/>
      <c r="AZ52" s="1217"/>
      <c r="BA52" s="1217"/>
      <c r="BB52" s="1217"/>
      <c r="BC52" s="1217"/>
      <c r="BD52" s="1217"/>
      <c r="BE52" s="1217"/>
      <c r="BF52" s="1217"/>
      <c r="BG52" s="1217"/>
      <c r="BH52" s="1217"/>
      <c r="BI52" s="1217"/>
      <c r="BJ52" s="1217"/>
      <c r="BK52" s="1217"/>
      <c r="BL52" s="1217"/>
      <c r="BM52" s="1217"/>
      <c r="BN52" s="1217"/>
      <c r="BO52" s="1217"/>
      <c r="BP52" s="1216"/>
      <c r="BQ52" s="1216"/>
      <c r="BR52" s="1216"/>
      <c r="BS52" s="1216"/>
      <c r="BT52" s="1216"/>
      <c r="BU52" s="1216"/>
      <c r="BV52" s="1216"/>
      <c r="BW52" s="1216"/>
      <c r="BX52" s="1216"/>
      <c r="BY52" s="1216"/>
      <c r="BZ52" s="1216"/>
      <c r="CA52" s="1216"/>
      <c r="CB52" s="1216"/>
      <c r="CC52" s="1216"/>
      <c r="CD52" s="1216"/>
      <c r="CE52" s="1216"/>
      <c r="CF52" s="1216"/>
      <c r="CG52" s="1216"/>
      <c r="CH52" s="1216"/>
      <c r="CI52" s="1216"/>
      <c r="CJ52" s="1216"/>
      <c r="CK52" s="1216"/>
      <c r="CL52" s="1216"/>
      <c r="CM52" s="1216"/>
      <c r="CN52" s="1216"/>
      <c r="CO52" s="1216"/>
      <c r="CP52" s="1216"/>
      <c r="CQ52" s="1216"/>
      <c r="CR52" s="1216"/>
      <c r="CS52" s="1216"/>
      <c r="CT52" s="1216"/>
      <c r="CU52" s="1216"/>
      <c r="CV52" s="1216"/>
      <c r="CW52" s="1216"/>
      <c r="CX52" s="1216"/>
      <c r="CY52" s="1216"/>
      <c r="CZ52" s="1216"/>
      <c r="DA52" s="1216"/>
      <c r="DB52" s="1216"/>
      <c r="DC52" s="1216"/>
    </row>
    <row r="53" spans="1:109" ht="13.2" x14ac:dyDescent="0.2">
      <c r="A53" s="1245"/>
      <c r="B53" s="1210"/>
      <c r="G53" s="1225"/>
      <c r="H53" s="1225"/>
      <c r="I53" s="1221"/>
      <c r="J53" s="1221"/>
      <c r="K53" s="1224"/>
      <c r="L53" s="1224"/>
      <c r="M53" s="1224"/>
      <c r="N53" s="1224"/>
      <c r="AM53" s="1223"/>
      <c r="AN53" s="1217"/>
      <c r="AO53" s="1217"/>
      <c r="AP53" s="1217"/>
      <c r="AQ53" s="1217"/>
      <c r="AR53" s="1217"/>
      <c r="AS53" s="1217"/>
      <c r="AT53" s="1217"/>
      <c r="AU53" s="1217"/>
      <c r="AV53" s="1217"/>
      <c r="AW53" s="1217"/>
      <c r="AX53" s="1217"/>
      <c r="AY53" s="1217"/>
      <c r="AZ53" s="1217"/>
      <c r="BA53" s="1217"/>
      <c r="BB53" s="1217" t="s">
        <v>605</v>
      </c>
      <c r="BC53" s="1217"/>
      <c r="BD53" s="1217"/>
      <c r="BE53" s="1217"/>
      <c r="BF53" s="1217"/>
      <c r="BG53" s="1217"/>
      <c r="BH53" s="1217"/>
      <c r="BI53" s="1217"/>
      <c r="BJ53" s="1217"/>
      <c r="BK53" s="1217"/>
      <c r="BL53" s="1217"/>
      <c r="BM53" s="1217"/>
      <c r="BN53" s="1217"/>
      <c r="BO53" s="1217"/>
      <c r="BP53" s="1216">
        <v>56.5</v>
      </c>
      <c r="BQ53" s="1216"/>
      <c r="BR53" s="1216"/>
      <c r="BS53" s="1216"/>
      <c r="BT53" s="1216"/>
      <c r="BU53" s="1216"/>
      <c r="BV53" s="1216"/>
      <c r="BW53" s="1216"/>
      <c r="BX53" s="1216">
        <v>57.2</v>
      </c>
      <c r="BY53" s="1216"/>
      <c r="BZ53" s="1216"/>
      <c r="CA53" s="1216"/>
      <c r="CB53" s="1216"/>
      <c r="CC53" s="1216"/>
      <c r="CD53" s="1216"/>
      <c r="CE53" s="1216"/>
      <c r="CF53" s="1216">
        <v>57.6</v>
      </c>
      <c r="CG53" s="1216"/>
      <c r="CH53" s="1216"/>
      <c r="CI53" s="1216"/>
      <c r="CJ53" s="1216"/>
      <c r="CK53" s="1216"/>
      <c r="CL53" s="1216"/>
      <c r="CM53" s="1216"/>
      <c r="CN53" s="1216">
        <v>55.2</v>
      </c>
      <c r="CO53" s="1216"/>
      <c r="CP53" s="1216"/>
      <c r="CQ53" s="1216"/>
      <c r="CR53" s="1216"/>
      <c r="CS53" s="1216"/>
      <c r="CT53" s="1216"/>
      <c r="CU53" s="1216"/>
      <c r="CV53" s="1216">
        <v>55.5</v>
      </c>
      <c r="CW53" s="1216"/>
      <c r="CX53" s="1216"/>
      <c r="CY53" s="1216"/>
      <c r="CZ53" s="1216"/>
      <c r="DA53" s="1216"/>
      <c r="DB53" s="1216"/>
      <c r="DC53" s="1216"/>
    </row>
    <row r="54" spans="1:109" ht="13.2" x14ac:dyDescent="0.2">
      <c r="A54" s="1245"/>
      <c r="B54" s="1210"/>
      <c r="G54" s="1225"/>
      <c r="H54" s="1225"/>
      <c r="I54" s="1221"/>
      <c r="J54" s="1221"/>
      <c r="K54" s="1224"/>
      <c r="L54" s="1224"/>
      <c r="M54" s="1224"/>
      <c r="N54" s="1224"/>
      <c r="AM54" s="1223"/>
      <c r="AN54" s="1217"/>
      <c r="AO54" s="1217"/>
      <c r="AP54" s="1217"/>
      <c r="AQ54" s="1217"/>
      <c r="AR54" s="1217"/>
      <c r="AS54" s="1217"/>
      <c r="AT54" s="1217"/>
      <c r="AU54" s="1217"/>
      <c r="AV54" s="1217"/>
      <c r="AW54" s="1217"/>
      <c r="AX54" s="1217"/>
      <c r="AY54" s="1217"/>
      <c r="AZ54" s="1217"/>
      <c r="BA54" s="1217"/>
      <c r="BB54" s="1217"/>
      <c r="BC54" s="1217"/>
      <c r="BD54" s="1217"/>
      <c r="BE54" s="1217"/>
      <c r="BF54" s="1217"/>
      <c r="BG54" s="1217"/>
      <c r="BH54" s="1217"/>
      <c r="BI54" s="1217"/>
      <c r="BJ54" s="1217"/>
      <c r="BK54" s="1217"/>
      <c r="BL54" s="1217"/>
      <c r="BM54" s="1217"/>
      <c r="BN54" s="1217"/>
      <c r="BO54" s="1217"/>
      <c r="BP54" s="1216"/>
      <c r="BQ54" s="1216"/>
      <c r="BR54" s="1216"/>
      <c r="BS54" s="1216"/>
      <c r="BT54" s="1216"/>
      <c r="BU54" s="1216"/>
      <c r="BV54" s="1216"/>
      <c r="BW54" s="1216"/>
      <c r="BX54" s="1216"/>
      <c r="BY54" s="1216"/>
      <c r="BZ54" s="1216"/>
      <c r="CA54" s="1216"/>
      <c r="CB54" s="1216"/>
      <c r="CC54" s="1216"/>
      <c r="CD54" s="1216"/>
      <c r="CE54" s="1216"/>
      <c r="CF54" s="1216"/>
      <c r="CG54" s="1216"/>
      <c r="CH54" s="1216"/>
      <c r="CI54" s="1216"/>
      <c r="CJ54" s="1216"/>
      <c r="CK54" s="1216"/>
      <c r="CL54" s="1216"/>
      <c r="CM54" s="1216"/>
      <c r="CN54" s="1216"/>
      <c r="CO54" s="1216"/>
      <c r="CP54" s="1216"/>
      <c r="CQ54" s="1216"/>
      <c r="CR54" s="1216"/>
      <c r="CS54" s="1216"/>
      <c r="CT54" s="1216"/>
      <c r="CU54" s="1216"/>
      <c r="CV54" s="1216"/>
      <c r="CW54" s="1216"/>
      <c r="CX54" s="1216"/>
      <c r="CY54" s="1216"/>
      <c r="CZ54" s="1216"/>
      <c r="DA54" s="1216"/>
      <c r="DB54" s="1216"/>
      <c r="DC54" s="1216"/>
    </row>
    <row r="55" spans="1:109" ht="13.2" x14ac:dyDescent="0.2">
      <c r="A55" s="1245"/>
      <c r="B55" s="1210"/>
      <c r="G55" s="1221"/>
      <c r="H55" s="1221"/>
      <c r="I55" s="1221"/>
      <c r="J55" s="1221"/>
      <c r="K55" s="1224"/>
      <c r="L55" s="1224"/>
      <c r="M55" s="1224"/>
      <c r="N55" s="1224"/>
      <c r="AN55" s="1218" t="s">
        <v>599</v>
      </c>
      <c r="AO55" s="1218"/>
      <c r="AP55" s="1218"/>
      <c r="AQ55" s="1218"/>
      <c r="AR55" s="1218"/>
      <c r="AS55" s="1218"/>
      <c r="AT55" s="1218"/>
      <c r="AU55" s="1218"/>
      <c r="AV55" s="1218"/>
      <c r="AW55" s="1218"/>
      <c r="AX55" s="1218"/>
      <c r="AY55" s="1218"/>
      <c r="AZ55" s="1218"/>
      <c r="BA55" s="1218"/>
      <c r="BB55" s="1217" t="s">
        <v>598</v>
      </c>
      <c r="BC55" s="1217"/>
      <c r="BD55" s="1217"/>
      <c r="BE55" s="1217"/>
      <c r="BF55" s="1217"/>
      <c r="BG55" s="1217"/>
      <c r="BH55" s="1217"/>
      <c r="BI55" s="1217"/>
      <c r="BJ55" s="1217"/>
      <c r="BK55" s="1217"/>
      <c r="BL55" s="1217"/>
      <c r="BM55" s="1217"/>
      <c r="BN55" s="1217"/>
      <c r="BO55" s="1217"/>
      <c r="BP55" s="1216">
        <v>30.2</v>
      </c>
      <c r="BQ55" s="1216"/>
      <c r="BR55" s="1216"/>
      <c r="BS55" s="1216"/>
      <c r="BT55" s="1216"/>
      <c r="BU55" s="1216"/>
      <c r="BV55" s="1216"/>
      <c r="BW55" s="1216"/>
      <c r="BX55" s="1216">
        <v>25.4</v>
      </c>
      <c r="BY55" s="1216"/>
      <c r="BZ55" s="1216"/>
      <c r="CA55" s="1216"/>
      <c r="CB55" s="1216"/>
      <c r="CC55" s="1216"/>
      <c r="CD55" s="1216"/>
      <c r="CE55" s="1216"/>
      <c r="CF55" s="1216">
        <v>23</v>
      </c>
      <c r="CG55" s="1216"/>
      <c r="CH55" s="1216"/>
      <c r="CI55" s="1216"/>
      <c r="CJ55" s="1216"/>
      <c r="CK55" s="1216"/>
      <c r="CL55" s="1216"/>
      <c r="CM55" s="1216"/>
      <c r="CN55" s="1216">
        <v>28</v>
      </c>
      <c r="CO55" s="1216"/>
      <c r="CP55" s="1216"/>
      <c r="CQ55" s="1216"/>
      <c r="CR55" s="1216"/>
      <c r="CS55" s="1216"/>
      <c r="CT55" s="1216"/>
      <c r="CU55" s="1216"/>
      <c r="CV55" s="1216">
        <v>19.2</v>
      </c>
      <c r="CW55" s="1216"/>
      <c r="CX55" s="1216"/>
      <c r="CY55" s="1216"/>
      <c r="CZ55" s="1216"/>
      <c r="DA55" s="1216"/>
      <c r="DB55" s="1216"/>
      <c r="DC55" s="1216"/>
    </row>
    <row r="56" spans="1:109" ht="13.2" x14ac:dyDescent="0.2">
      <c r="A56" s="1245"/>
      <c r="B56" s="1210"/>
      <c r="G56" s="1221"/>
      <c r="H56" s="1221"/>
      <c r="I56" s="1221"/>
      <c r="J56" s="1221"/>
      <c r="K56" s="1224"/>
      <c r="L56" s="1224"/>
      <c r="M56" s="1224"/>
      <c r="N56" s="1224"/>
      <c r="AN56" s="1218"/>
      <c r="AO56" s="1218"/>
      <c r="AP56" s="1218"/>
      <c r="AQ56" s="1218"/>
      <c r="AR56" s="1218"/>
      <c r="AS56" s="1218"/>
      <c r="AT56" s="1218"/>
      <c r="AU56" s="1218"/>
      <c r="AV56" s="1218"/>
      <c r="AW56" s="1218"/>
      <c r="AX56" s="1218"/>
      <c r="AY56" s="1218"/>
      <c r="AZ56" s="1218"/>
      <c r="BA56" s="1218"/>
      <c r="BB56" s="1217"/>
      <c r="BC56" s="1217"/>
      <c r="BD56" s="1217"/>
      <c r="BE56" s="1217"/>
      <c r="BF56" s="1217"/>
      <c r="BG56" s="1217"/>
      <c r="BH56" s="1217"/>
      <c r="BI56" s="1217"/>
      <c r="BJ56" s="1217"/>
      <c r="BK56" s="1217"/>
      <c r="BL56" s="1217"/>
      <c r="BM56" s="1217"/>
      <c r="BN56" s="1217"/>
      <c r="BO56" s="1217"/>
      <c r="BP56" s="1216"/>
      <c r="BQ56" s="1216"/>
      <c r="BR56" s="1216"/>
      <c r="BS56" s="1216"/>
      <c r="BT56" s="1216"/>
      <c r="BU56" s="1216"/>
      <c r="BV56" s="1216"/>
      <c r="BW56" s="1216"/>
      <c r="BX56" s="1216"/>
      <c r="BY56" s="1216"/>
      <c r="BZ56" s="1216"/>
      <c r="CA56" s="1216"/>
      <c r="CB56" s="1216"/>
      <c r="CC56" s="1216"/>
      <c r="CD56" s="1216"/>
      <c r="CE56" s="1216"/>
      <c r="CF56" s="1216"/>
      <c r="CG56" s="1216"/>
      <c r="CH56" s="1216"/>
      <c r="CI56" s="1216"/>
      <c r="CJ56" s="1216"/>
      <c r="CK56" s="1216"/>
      <c r="CL56" s="1216"/>
      <c r="CM56" s="1216"/>
      <c r="CN56" s="1216"/>
      <c r="CO56" s="1216"/>
      <c r="CP56" s="1216"/>
      <c r="CQ56" s="1216"/>
      <c r="CR56" s="1216"/>
      <c r="CS56" s="1216"/>
      <c r="CT56" s="1216"/>
      <c r="CU56" s="1216"/>
      <c r="CV56" s="1216"/>
      <c r="CW56" s="1216"/>
      <c r="CX56" s="1216"/>
      <c r="CY56" s="1216"/>
      <c r="CZ56" s="1216"/>
      <c r="DA56" s="1216"/>
      <c r="DB56" s="1216"/>
      <c r="DC56" s="1216"/>
    </row>
    <row r="57" spans="1:109" s="1245" customFormat="1" ht="13.2" x14ac:dyDescent="0.2">
      <c r="B57" s="1251"/>
      <c r="G57" s="1221"/>
      <c r="H57" s="1221"/>
      <c r="I57" s="1220"/>
      <c r="J57" s="1220"/>
      <c r="K57" s="1224"/>
      <c r="L57" s="1224"/>
      <c r="M57" s="1224"/>
      <c r="N57" s="1224"/>
      <c r="AM57" s="1209"/>
      <c r="AN57" s="1218"/>
      <c r="AO57" s="1218"/>
      <c r="AP57" s="1218"/>
      <c r="AQ57" s="1218"/>
      <c r="AR57" s="1218"/>
      <c r="AS57" s="1218"/>
      <c r="AT57" s="1218"/>
      <c r="AU57" s="1218"/>
      <c r="AV57" s="1218"/>
      <c r="AW57" s="1218"/>
      <c r="AX57" s="1218"/>
      <c r="AY57" s="1218"/>
      <c r="AZ57" s="1218"/>
      <c r="BA57" s="1218"/>
      <c r="BB57" s="1217" t="s">
        <v>605</v>
      </c>
      <c r="BC57" s="1217"/>
      <c r="BD57" s="1217"/>
      <c r="BE57" s="1217"/>
      <c r="BF57" s="1217"/>
      <c r="BG57" s="1217"/>
      <c r="BH57" s="1217"/>
      <c r="BI57" s="1217"/>
      <c r="BJ57" s="1217"/>
      <c r="BK57" s="1217"/>
      <c r="BL57" s="1217"/>
      <c r="BM57" s="1217"/>
      <c r="BN57" s="1217"/>
      <c r="BO57" s="1217"/>
      <c r="BP57" s="1216">
        <v>58.9</v>
      </c>
      <c r="BQ57" s="1216"/>
      <c r="BR57" s="1216"/>
      <c r="BS57" s="1216"/>
      <c r="BT57" s="1216"/>
      <c r="BU57" s="1216"/>
      <c r="BV57" s="1216"/>
      <c r="BW57" s="1216"/>
      <c r="BX57" s="1216">
        <v>60</v>
      </c>
      <c r="BY57" s="1216"/>
      <c r="BZ57" s="1216"/>
      <c r="CA57" s="1216"/>
      <c r="CB57" s="1216"/>
      <c r="CC57" s="1216"/>
      <c r="CD57" s="1216"/>
      <c r="CE57" s="1216"/>
      <c r="CF57" s="1216">
        <v>60.6</v>
      </c>
      <c r="CG57" s="1216"/>
      <c r="CH57" s="1216"/>
      <c r="CI57" s="1216"/>
      <c r="CJ57" s="1216"/>
      <c r="CK57" s="1216"/>
      <c r="CL57" s="1216"/>
      <c r="CM57" s="1216"/>
      <c r="CN57" s="1216">
        <v>62.3</v>
      </c>
      <c r="CO57" s="1216"/>
      <c r="CP57" s="1216"/>
      <c r="CQ57" s="1216"/>
      <c r="CR57" s="1216"/>
      <c r="CS57" s="1216"/>
      <c r="CT57" s="1216"/>
      <c r="CU57" s="1216"/>
      <c r="CV57" s="1216">
        <v>62.1</v>
      </c>
      <c r="CW57" s="1216"/>
      <c r="CX57" s="1216"/>
      <c r="CY57" s="1216"/>
      <c r="CZ57" s="1216"/>
      <c r="DA57" s="1216"/>
      <c r="DB57" s="1216"/>
      <c r="DC57" s="1216"/>
      <c r="DD57" s="1256"/>
      <c r="DE57" s="1251"/>
    </row>
    <row r="58" spans="1:109" s="1245" customFormat="1" ht="13.2" x14ac:dyDescent="0.2">
      <c r="A58" s="1209"/>
      <c r="B58" s="1251"/>
      <c r="G58" s="1221"/>
      <c r="H58" s="1221"/>
      <c r="I58" s="1220"/>
      <c r="J58" s="1220"/>
      <c r="K58" s="1224"/>
      <c r="L58" s="1224"/>
      <c r="M58" s="1224"/>
      <c r="N58" s="1224"/>
      <c r="AM58" s="1209"/>
      <c r="AN58" s="1218"/>
      <c r="AO58" s="1218"/>
      <c r="AP58" s="1218"/>
      <c r="AQ58" s="1218"/>
      <c r="AR58" s="1218"/>
      <c r="AS58" s="1218"/>
      <c r="AT58" s="1218"/>
      <c r="AU58" s="1218"/>
      <c r="AV58" s="1218"/>
      <c r="AW58" s="1218"/>
      <c r="AX58" s="1218"/>
      <c r="AY58" s="1218"/>
      <c r="AZ58" s="1218"/>
      <c r="BA58" s="1218"/>
      <c r="BB58" s="1217"/>
      <c r="BC58" s="1217"/>
      <c r="BD58" s="1217"/>
      <c r="BE58" s="1217"/>
      <c r="BF58" s="1217"/>
      <c r="BG58" s="1217"/>
      <c r="BH58" s="1217"/>
      <c r="BI58" s="1217"/>
      <c r="BJ58" s="1217"/>
      <c r="BK58" s="1217"/>
      <c r="BL58" s="1217"/>
      <c r="BM58" s="1217"/>
      <c r="BN58" s="1217"/>
      <c r="BO58" s="1217"/>
      <c r="BP58" s="1216"/>
      <c r="BQ58" s="1216"/>
      <c r="BR58" s="1216"/>
      <c r="BS58" s="1216"/>
      <c r="BT58" s="1216"/>
      <c r="BU58" s="1216"/>
      <c r="BV58" s="1216"/>
      <c r="BW58" s="1216"/>
      <c r="BX58" s="1216"/>
      <c r="BY58" s="1216"/>
      <c r="BZ58" s="1216"/>
      <c r="CA58" s="1216"/>
      <c r="CB58" s="1216"/>
      <c r="CC58" s="1216"/>
      <c r="CD58" s="1216"/>
      <c r="CE58" s="1216"/>
      <c r="CF58" s="1216"/>
      <c r="CG58" s="1216"/>
      <c r="CH58" s="1216"/>
      <c r="CI58" s="1216"/>
      <c r="CJ58" s="1216"/>
      <c r="CK58" s="1216"/>
      <c r="CL58" s="1216"/>
      <c r="CM58" s="1216"/>
      <c r="CN58" s="1216"/>
      <c r="CO58" s="1216"/>
      <c r="CP58" s="1216"/>
      <c r="CQ58" s="1216"/>
      <c r="CR58" s="1216"/>
      <c r="CS58" s="1216"/>
      <c r="CT58" s="1216"/>
      <c r="CU58" s="1216"/>
      <c r="CV58" s="1216"/>
      <c r="CW58" s="1216"/>
      <c r="CX58" s="1216"/>
      <c r="CY58" s="1216"/>
      <c r="CZ58" s="1216"/>
      <c r="DA58" s="1216"/>
      <c r="DB58" s="1216"/>
      <c r="DC58" s="1216"/>
      <c r="DD58" s="1256"/>
      <c r="DE58" s="1251"/>
    </row>
    <row r="59" spans="1:109" s="1245" customFormat="1" ht="13.2" x14ac:dyDescent="0.2">
      <c r="A59" s="1209"/>
      <c r="B59" s="1251"/>
      <c r="K59" s="1257"/>
      <c r="L59" s="1257"/>
      <c r="M59" s="1257"/>
      <c r="N59" s="1257"/>
      <c r="AQ59" s="1257"/>
      <c r="AR59" s="1257"/>
      <c r="AS59" s="1257"/>
      <c r="AT59" s="1257"/>
      <c r="BC59" s="1257"/>
      <c r="BD59" s="1257"/>
      <c r="BE59" s="1257"/>
      <c r="BF59" s="1257"/>
      <c r="BO59" s="1257"/>
      <c r="BP59" s="1257"/>
      <c r="BQ59" s="1257"/>
      <c r="BR59" s="1257"/>
      <c r="CA59" s="1257"/>
      <c r="CB59" s="1257"/>
      <c r="CC59" s="1257"/>
      <c r="CD59" s="1257"/>
      <c r="CM59" s="1257"/>
      <c r="CN59" s="1257"/>
      <c r="CO59" s="1257"/>
      <c r="CP59" s="1257"/>
      <c r="CY59" s="1257"/>
      <c r="CZ59" s="1257"/>
      <c r="DA59" s="1257"/>
      <c r="DB59" s="1257"/>
      <c r="DC59" s="1257"/>
      <c r="DD59" s="1256"/>
      <c r="DE59" s="1251"/>
    </row>
    <row r="60" spans="1:109" s="1245" customFormat="1" ht="13.2" x14ac:dyDescent="0.2">
      <c r="A60" s="1209"/>
      <c r="B60" s="1251"/>
      <c r="K60" s="1257"/>
      <c r="L60" s="1257"/>
      <c r="M60" s="1257"/>
      <c r="N60" s="1257"/>
      <c r="AQ60" s="1257"/>
      <c r="AR60" s="1257"/>
      <c r="AS60" s="1257"/>
      <c r="AT60" s="1257"/>
      <c r="BC60" s="1257"/>
      <c r="BD60" s="1257"/>
      <c r="BE60" s="1257"/>
      <c r="BF60" s="1257"/>
      <c r="BO60" s="1257"/>
      <c r="BP60" s="1257"/>
      <c r="BQ60" s="1257"/>
      <c r="BR60" s="1257"/>
      <c r="CA60" s="1257"/>
      <c r="CB60" s="1257"/>
      <c r="CC60" s="1257"/>
      <c r="CD60" s="1257"/>
      <c r="CM60" s="1257"/>
      <c r="CN60" s="1257"/>
      <c r="CO60" s="1257"/>
      <c r="CP60" s="1257"/>
      <c r="CY60" s="1257"/>
      <c r="CZ60" s="1257"/>
      <c r="DA60" s="1257"/>
      <c r="DB60" s="1257"/>
      <c r="DC60" s="1257"/>
      <c r="DD60" s="1256"/>
      <c r="DE60" s="1251"/>
    </row>
    <row r="61" spans="1:109" s="1245" customFormat="1" ht="13.2" x14ac:dyDescent="0.2">
      <c r="A61" s="1209"/>
      <c r="B61" s="1255"/>
      <c r="C61" s="1254"/>
      <c r="D61" s="1254"/>
      <c r="E61" s="1254"/>
      <c r="F61" s="1254"/>
      <c r="G61" s="1254"/>
      <c r="H61" s="1254"/>
      <c r="I61" s="1254"/>
      <c r="J61" s="1254"/>
      <c r="K61" s="1254"/>
      <c r="L61" s="1254"/>
      <c r="M61" s="1253"/>
      <c r="N61" s="1253"/>
      <c r="O61" s="1254"/>
      <c r="P61" s="1254"/>
      <c r="Q61" s="1254"/>
      <c r="R61" s="1254"/>
      <c r="S61" s="1254"/>
      <c r="T61" s="1254"/>
      <c r="U61" s="1254"/>
      <c r="V61" s="1254"/>
      <c r="W61" s="1254"/>
      <c r="X61" s="1254"/>
      <c r="Y61" s="1254"/>
      <c r="Z61" s="1254"/>
      <c r="AA61" s="1254"/>
      <c r="AB61" s="1254"/>
      <c r="AC61" s="1254"/>
      <c r="AD61" s="1254"/>
      <c r="AE61" s="1254"/>
      <c r="AF61" s="1254"/>
      <c r="AG61" s="1254"/>
      <c r="AH61" s="1254"/>
      <c r="AI61" s="1254"/>
      <c r="AJ61" s="1254"/>
      <c r="AK61" s="1254"/>
      <c r="AL61" s="1254"/>
      <c r="AM61" s="1254"/>
      <c r="AN61" s="1254"/>
      <c r="AO61" s="1254"/>
      <c r="AP61" s="1254"/>
      <c r="AQ61" s="1254"/>
      <c r="AR61" s="1254"/>
      <c r="AS61" s="1253"/>
      <c r="AT61" s="1253"/>
      <c r="AU61" s="1254"/>
      <c r="AV61" s="1254"/>
      <c r="AW61" s="1254"/>
      <c r="AX61" s="1254"/>
      <c r="AY61" s="1254"/>
      <c r="AZ61" s="1254"/>
      <c r="BA61" s="1254"/>
      <c r="BB61" s="1254"/>
      <c r="BC61" s="1254"/>
      <c r="BD61" s="1254"/>
      <c r="BE61" s="1253"/>
      <c r="BF61" s="1253"/>
      <c r="BG61" s="1254"/>
      <c r="BH61" s="1254"/>
      <c r="BI61" s="1254"/>
      <c r="BJ61" s="1254"/>
      <c r="BK61" s="1254"/>
      <c r="BL61" s="1254"/>
      <c r="BM61" s="1254"/>
      <c r="BN61" s="1254"/>
      <c r="BO61" s="1254"/>
      <c r="BP61" s="1254"/>
      <c r="BQ61" s="1253"/>
      <c r="BR61" s="1253"/>
      <c r="BS61" s="1254"/>
      <c r="BT61" s="1254"/>
      <c r="BU61" s="1254"/>
      <c r="BV61" s="1254"/>
      <c r="BW61" s="1254"/>
      <c r="BX61" s="1254"/>
      <c r="BY61" s="1254"/>
      <c r="BZ61" s="1254"/>
      <c r="CA61" s="1254"/>
      <c r="CB61" s="1254"/>
      <c r="CC61" s="1253"/>
      <c r="CD61" s="1253"/>
      <c r="CE61" s="1254"/>
      <c r="CF61" s="1254"/>
      <c r="CG61" s="1254"/>
      <c r="CH61" s="1254"/>
      <c r="CI61" s="1254"/>
      <c r="CJ61" s="1254"/>
      <c r="CK61" s="1254"/>
      <c r="CL61" s="1254"/>
      <c r="CM61" s="1254"/>
      <c r="CN61" s="1254"/>
      <c r="CO61" s="1253"/>
      <c r="CP61" s="1253"/>
      <c r="CQ61" s="1254"/>
      <c r="CR61" s="1254"/>
      <c r="CS61" s="1254"/>
      <c r="CT61" s="1254"/>
      <c r="CU61" s="1254"/>
      <c r="CV61" s="1254"/>
      <c r="CW61" s="1254"/>
      <c r="CX61" s="1254"/>
      <c r="CY61" s="1254"/>
      <c r="CZ61" s="1254"/>
      <c r="DA61" s="1253"/>
      <c r="DB61" s="1253"/>
      <c r="DC61" s="1253"/>
      <c r="DD61" s="1252"/>
      <c r="DE61" s="1251"/>
    </row>
    <row r="62" spans="1:109" ht="13.2" x14ac:dyDescent="0.2">
      <c r="B62" s="1250"/>
      <c r="C62" s="1250"/>
      <c r="D62" s="1250"/>
      <c r="E62" s="1250"/>
      <c r="F62" s="1250"/>
      <c r="G62" s="1250"/>
      <c r="H62" s="1250"/>
      <c r="I62" s="1250"/>
      <c r="J62" s="1250"/>
      <c r="K62" s="1250"/>
      <c r="L62" s="1250"/>
      <c r="M62" s="1250"/>
      <c r="N62" s="1250"/>
      <c r="O62" s="1250"/>
      <c r="P62" s="1250"/>
      <c r="Q62" s="1250"/>
      <c r="R62" s="1250"/>
      <c r="S62" s="1250"/>
      <c r="T62" s="1250"/>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V62" s="1250"/>
      <c r="AW62" s="1250"/>
      <c r="AX62" s="1250"/>
      <c r="AY62" s="1250"/>
      <c r="AZ62" s="1250"/>
      <c r="BA62" s="1250"/>
      <c r="BB62" s="1250"/>
      <c r="BC62" s="1250"/>
      <c r="BD62" s="1250"/>
      <c r="BE62" s="1250"/>
      <c r="BF62" s="1250"/>
      <c r="BG62" s="1250"/>
      <c r="BH62" s="1250"/>
      <c r="BI62" s="1250"/>
      <c r="BJ62" s="1250"/>
      <c r="BK62" s="1250"/>
      <c r="BL62" s="1250"/>
      <c r="BM62" s="1250"/>
      <c r="BN62" s="1250"/>
      <c r="BO62" s="1250"/>
      <c r="BP62" s="1250"/>
      <c r="BQ62" s="1250"/>
      <c r="BR62" s="1250"/>
      <c r="BS62" s="1250"/>
      <c r="BT62" s="1250"/>
      <c r="BU62" s="1250"/>
      <c r="BV62" s="1250"/>
      <c r="BW62" s="1250"/>
      <c r="BX62" s="1250"/>
      <c r="BY62" s="1250"/>
      <c r="BZ62" s="1250"/>
      <c r="CA62" s="1250"/>
      <c r="CB62" s="1250"/>
      <c r="CC62" s="1250"/>
      <c r="CD62" s="1250"/>
      <c r="CE62" s="1250"/>
      <c r="CF62" s="1250"/>
      <c r="CG62" s="1250"/>
      <c r="CH62" s="1250"/>
      <c r="CI62" s="1250"/>
      <c r="CJ62" s="1250"/>
      <c r="CK62" s="1250"/>
      <c r="CL62" s="1250"/>
      <c r="CM62" s="1250"/>
      <c r="CN62" s="1250"/>
      <c r="CO62" s="1250"/>
      <c r="CP62" s="1250"/>
      <c r="CQ62" s="1250"/>
      <c r="CR62" s="1250"/>
      <c r="CS62" s="1250"/>
      <c r="CT62" s="1250"/>
      <c r="CU62" s="1250"/>
      <c r="CV62" s="1250"/>
      <c r="CW62" s="1250"/>
      <c r="CX62" s="1250"/>
      <c r="CY62" s="1250"/>
      <c r="CZ62" s="1250"/>
      <c r="DA62" s="1250"/>
      <c r="DB62" s="1250"/>
      <c r="DC62" s="1250"/>
      <c r="DD62" s="1250"/>
      <c r="DE62" s="1209"/>
    </row>
    <row r="63" spans="1:109" ht="16.2" x14ac:dyDescent="0.2">
      <c r="B63" s="1249" t="s">
        <v>604</v>
      </c>
    </row>
    <row r="64" spans="1:109" ht="13.2" x14ac:dyDescent="0.2">
      <c r="B64" s="1210"/>
      <c r="G64" s="1246"/>
      <c r="I64" s="1248"/>
      <c r="J64" s="1248"/>
      <c r="K64" s="1248"/>
      <c r="L64" s="1248"/>
      <c r="M64" s="1248"/>
      <c r="N64" s="1247"/>
      <c r="AM64" s="1246"/>
      <c r="AN64" s="1246" t="s">
        <v>603</v>
      </c>
      <c r="AP64" s="1245"/>
      <c r="AQ64" s="1245"/>
      <c r="AR64" s="1245"/>
      <c r="AY64" s="1246"/>
      <c r="BA64" s="1245"/>
      <c r="BB64" s="1245"/>
      <c r="BC64" s="1245"/>
      <c r="BK64" s="1246"/>
      <c r="BM64" s="1245"/>
      <c r="BN64" s="1245"/>
      <c r="BO64" s="1245"/>
      <c r="BW64" s="1246"/>
      <c r="BY64" s="1245"/>
      <c r="BZ64" s="1245"/>
      <c r="CA64" s="1245"/>
      <c r="CI64" s="1246"/>
      <c r="CK64" s="1245"/>
      <c r="CL64" s="1245"/>
      <c r="CM64" s="1245"/>
      <c r="CU64" s="1246"/>
      <c r="CW64" s="1245"/>
      <c r="CX64" s="1245"/>
      <c r="CY64" s="1245"/>
    </row>
    <row r="65" spans="2:107" ht="13.2" x14ac:dyDescent="0.2">
      <c r="B65" s="1210"/>
      <c r="AN65" s="1244" t="s">
        <v>602</v>
      </c>
      <c r="AO65" s="1243"/>
      <c r="AP65" s="1243"/>
      <c r="AQ65" s="1243"/>
      <c r="AR65" s="1243"/>
      <c r="AS65" s="1243"/>
      <c r="AT65" s="1243"/>
      <c r="AU65" s="1243"/>
      <c r="AV65" s="1243"/>
      <c r="AW65" s="1243"/>
      <c r="AX65" s="1243"/>
      <c r="AY65" s="1243"/>
      <c r="AZ65" s="1243"/>
      <c r="BA65" s="1243"/>
      <c r="BB65" s="1243"/>
      <c r="BC65" s="1243"/>
      <c r="BD65" s="1243"/>
      <c r="BE65" s="1243"/>
      <c r="BF65" s="1243"/>
      <c r="BG65" s="1243"/>
      <c r="BH65" s="1243"/>
      <c r="BI65" s="1243"/>
      <c r="BJ65" s="1243"/>
      <c r="BK65" s="1243"/>
      <c r="BL65" s="1243"/>
      <c r="BM65" s="1243"/>
      <c r="BN65" s="1243"/>
      <c r="BO65" s="1243"/>
      <c r="BP65" s="1243"/>
      <c r="BQ65" s="1243"/>
      <c r="BR65" s="1243"/>
      <c r="BS65" s="1243"/>
      <c r="BT65" s="1243"/>
      <c r="BU65" s="1243"/>
      <c r="BV65" s="1243"/>
      <c r="BW65" s="1243"/>
      <c r="BX65" s="1243"/>
      <c r="BY65" s="1243"/>
      <c r="BZ65" s="1243"/>
      <c r="CA65" s="1243"/>
      <c r="CB65" s="1243"/>
      <c r="CC65" s="1243"/>
      <c r="CD65" s="1243"/>
      <c r="CE65" s="1243"/>
      <c r="CF65" s="1243"/>
      <c r="CG65" s="1243"/>
      <c r="CH65" s="1243"/>
      <c r="CI65" s="1243"/>
      <c r="CJ65" s="1243"/>
      <c r="CK65" s="1243"/>
      <c r="CL65" s="1243"/>
      <c r="CM65" s="1243"/>
      <c r="CN65" s="1243"/>
      <c r="CO65" s="1243"/>
      <c r="CP65" s="1243"/>
      <c r="CQ65" s="1243"/>
      <c r="CR65" s="1243"/>
      <c r="CS65" s="1243"/>
      <c r="CT65" s="1243"/>
      <c r="CU65" s="1243"/>
      <c r="CV65" s="1243"/>
      <c r="CW65" s="1243"/>
      <c r="CX65" s="1243"/>
      <c r="CY65" s="1243"/>
      <c r="CZ65" s="1243"/>
      <c r="DA65" s="1243"/>
      <c r="DB65" s="1243"/>
      <c r="DC65" s="1242"/>
    </row>
    <row r="66" spans="2:107" ht="13.2" x14ac:dyDescent="0.2">
      <c r="B66" s="1210"/>
      <c r="AN66" s="1241"/>
      <c r="AO66" s="1240"/>
      <c r="AP66" s="1240"/>
      <c r="AQ66" s="1240"/>
      <c r="AR66" s="1240"/>
      <c r="AS66" s="1240"/>
      <c r="AT66" s="1240"/>
      <c r="AU66" s="1240"/>
      <c r="AV66" s="1240"/>
      <c r="AW66" s="1240"/>
      <c r="AX66" s="1240"/>
      <c r="AY66" s="1240"/>
      <c r="AZ66" s="1240"/>
      <c r="BA66" s="1240"/>
      <c r="BB66" s="1240"/>
      <c r="BC66" s="1240"/>
      <c r="BD66" s="1240"/>
      <c r="BE66" s="1240"/>
      <c r="BF66" s="1240"/>
      <c r="BG66" s="1240"/>
      <c r="BH66" s="1240"/>
      <c r="BI66" s="1240"/>
      <c r="BJ66" s="1240"/>
      <c r="BK66" s="1240"/>
      <c r="BL66" s="1240"/>
      <c r="BM66" s="1240"/>
      <c r="BN66" s="1240"/>
      <c r="BO66" s="1240"/>
      <c r="BP66" s="1240"/>
      <c r="BQ66" s="1240"/>
      <c r="BR66" s="1240"/>
      <c r="BS66" s="1240"/>
      <c r="BT66" s="1240"/>
      <c r="BU66" s="1240"/>
      <c r="BV66" s="1240"/>
      <c r="BW66" s="1240"/>
      <c r="BX66" s="1240"/>
      <c r="BY66" s="1240"/>
      <c r="BZ66" s="1240"/>
      <c r="CA66" s="1240"/>
      <c r="CB66" s="1240"/>
      <c r="CC66" s="1240"/>
      <c r="CD66" s="1240"/>
      <c r="CE66" s="1240"/>
      <c r="CF66" s="1240"/>
      <c r="CG66" s="1240"/>
      <c r="CH66" s="1240"/>
      <c r="CI66" s="1240"/>
      <c r="CJ66" s="1240"/>
      <c r="CK66" s="1240"/>
      <c r="CL66" s="1240"/>
      <c r="CM66" s="1240"/>
      <c r="CN66" s="1240"/>
      <c r="CO66" s="1240"/>
      <c r="CP66" s="1240"/>
      <c r="CQ66" s="1240"/>
      <c r="CR66" s="1240"/>
      <c r="CS66" s="1240"/>
      <c r="CT66" s="1240"/>
      <c r="CU66" s="1240"/>
      <c r="CV66" s="1240"/>
      <c r="CW66" s="1240"/>
      <c r="CX66" s="1240"/>
      <c r="CY66" s="1240"/>
      <c r="CZ66" s="1240"/>
      <c r="DA66" s="1240"/>
      <c r="DB66" s="1240"/>
      <c r="DC66" s="1239"/>
    </row>
    <row r="67" spans="2:107" ht="13.2" x14ac:dyDescent="0.2">
      <c r="B67" s="1210"/>
      <c r="AN67" s="1241"/>
      <c r="AO67" s="1240"/>
      <c r="AP67" s="1240"/>
      <c r="AQ67" s="1240"/>
      <c r="AR67" s="1240"/>
      <c r="AS67" s="1240"/>
      <c r="AT67" s="1240"/>
      <c r="AU67" s="1240"/>
      <c r="AV67" s="1240"/>
      <c r="AW67" s="1240"/>
      <c r="AX67" s="1240"/>
      <c r="AY67" s="1240"/>
      <c r="AZ67" s="1240"/>
      <c r="BA67" s="1240"/>
      <c r="BB67" s="1240"/>
      <c r="BC67" s="1240"/>
      <c r="BD67" s="1240"/>
      <c r="BE67" s="1240"/>
      <c r="BF67" s="1240"/>
      <c r="BG67" s="1240"/>
      <c r="BH67" s="1240"/>
      <c r="BI67" s="1240"/>
      <c r="BJ67" s="1240"/>
      <c r="BK67" s="1240"/>
      <c r="BL67" s="1240"/>
      <c r="BM67" s="1240"/>
      <c r="BN67" s="1240"/>
      <c r="BO67" s="1240"/>
      <c r="BP67" s="1240"/>
      <c r="BQ67" s="1240"/>
      <c r="BR67" s="1240"/>
      <c r="BS67" s="1240"/>
      <c r="BT67" s="1240"/>
      <c r="BU67" s="1240"/>
      <c r="BV67" s="1240"/>
      <c r="BW67" s="1240"/>
      <c r="BX67" s="1240"/>
      <c r="BY67" s="1240"/>
      <c r="BZ67" s="1240"/>
      <c r="CA67" s="1240"/>
      <c r="CB67" s="1240"/>
      <c r="CC67" s="1240"/>
      <c r="CD67" s="1240"/>
      <c r="CE67" s="1240"/>
      <c r="CF67" s="1240"/>
      <c r="CG67" s="1240"/>
      <c r="CH67" s="1240"/>
      <c r="CI67" s="1240"/>
      <c r="CJ67" s="1240"/>
      <c r="CK67" s="1240"/>
      <c r="CL67" s="1240"/>
      <c r="CM67" s="1240"/>
      <c r="CN67" s="1240"/>
      <c r="CO67" s="1240"/>
      <c r="CP67" s="1240"/>
      <c r="CQ67" s="1240"/>
      <c r="CR67" s="1240"/>
      <c r="CS67" s="1240"/>
      <c r="CT67" s="1240"/>
      <c r="CU67" s="1240"/>
      <c r="CV67" s="1240"/>
      <c r="CW67" s="1240"/>
      <c r="CX67" s="1240"/>
      <c r="CY67" s="1240"/>
      <c r="CZ67" s="1240"/>
      <c r="DA67" s="1240"/>
      <c r="DB67" s="1240"/>
      <c r="DC67" s="1239"/>
    </row>
    <row r="68" spans="2:107" ht="13.2" x14ac:dyDescent="0.2">
      <c r="B68" s="1210"/>
      <c r="AN68" s="1241"/>
      <c r="AO68" s="1240"/>
      <c r="AP68" s="1240"/>
      <c r="AQ68" s="1240"/>
      <c r="AR68" s="1240"/>
      <c r="AS68" s="1240"/>
      <c r="AT68" s="1240"/>
      <c r="AU68" s="1240"/>
      <c r="AV68" s="1240"/>
      <c r="AW68" s="1240"/>
      <c r="AX68" s="1240"/>
      <c r="AY68" s="1240"/>
      <c r="AZ68" s="1240"/>
      <c r="BA68" s="1240"/>
      <c r="BB68" s="1240"/>
      <c r="BC68" s="1240"/>
      <c r="BD68" s="1240"/>
      <c r="BE68" s="1240"/>
      <c r="BF68" s="1240"/>
      <c r="BG68" s="1240"/>
      <c r="BH68" s="1240"/>
      <c r="BI68" s="1240"/>
      <c r="BJ68" s="1240"/>
      <c r="BK68" s="1240"/>
      <c r="BL68" s="1240"/>
      <c r="BM68" s="1240"/>
      <c r="BN68" s="1240"/>
      <c r="BO68" s="1240"/>
      <c r="BP68" s="1240"/>
      <c r="BQ68" s="1240"/>
      <c r="BR68" s="1240"/>
      <c r="BS68" s="1240"/>
      <c r="BT68" s="1240"/>
      <c r="BU68" s="1240"/>
      <c r="BV68" s="1240"/>
      <c r="BW68" s="1240"/>
      <c r="BX68" s="1240"/>
      <c r="BY68" s="1240"/>
      <c r="BZ68" s="1240"/>
      <c r="CA68" s="1240"/>
      <c r="CB68" s="1240"/>
      <c r="CC68" s="1240"/>
      <c r="CD68" s="1240"/>
      <c r="CE68" s="1240"/>
      <c r="CF68" s="1240"/>
      <c r="CG68" s="1240"/>
      <c r="CH68" s="1240"/>
      <c r="CI68" s="1240"/>
      <c r="CJ68" s="1240"/>
      <c r="CK68" s="1240"/>
      <c r="CL68" s="1240"/>
      <c r="CM68" s="1240"/>
      <c r="CN68" s="1240"/>
      <c r="CO68" s="1240"/>
      <c r="CP68" s="1240"/>
      <c r="CQ68" s="1240"/>
      <c r="CR68" s="1240"/>
      <c r="CS68" s="1240"/>
      <c r="CT68" s="1240"/>
      <c r="CU68" s="1240"/>
      <c r="CV68" s="1240"/>
      <c r="CW68" s="1240"/>
      <c r="CX68" s="1240"/>
      <c r="CY68" s="1240"/>
      <c r="CZ68" s="1240"/>
      <c r="DA68" s="1240"/>
      <c r="DB68" s="1240"/>
      <c r="DC68" s="1239"/>
    </row>
    <row r="69" spans="2:107" ht="13.2" x14ac:dyDescent="0.2">
      <c r="B69" s="1210"/>
      <c r="AN69" s="1238"/>
      <c r="AO69" s="1237"/>
      <c r="AP69" s="1237"/>
      <c r="AQ69" s="1237"/>
      <c r="AR69" s="1237"/>
      <c r="AS69" s="1237"/>
      <c r="AT69" s="1237"/>
      <c r="AU69" s="1237"/>
      <c r="AV69" s="1237"/>
      <c r="AW69" s="1237"/>
      <c r="AX69" s="1237"/>
      <c r="AY69" s="1237"/>
      <c r="AZ69" s="1237"/>
      <c r="BA69" s="1237"/>
      <c r="BB69" s="1237"/>
      <c r="BC69" s="1237"/>
      <c r="BD69" s="1237"/>
      <c r="BE69" s="1237"/>
      <c r="BF69" s="1237"/>
      <c r="BG69" s="1237"/>
      <c r="BH69" s="1237"/>
      <c r="BI69" s="1237"/>
      <c r="BJ69" s="1237"/>
      <c r="BK69" s="1237"/>
      <c r="BL69" s="1237"/>
      <c r="BM69" s="1237"/>
      <c r="BN69" s="1237"/>
      <c r="BO69" s="1237"/>
      <c r="BP69" s="1237"/>
      <c r="BQ69" s="1237"/>
      <c r="BR69" s="1237"/>
      <c r="BS69" s="1237"/>
      <c r="BT69" s="1237"/>
      <c r="BU69" s="1237"/>
      <c r="BV69" s="1237"/>
      <c r="BW69" s="1237"/>
      <c r="BX69" s="1237"/>
      <c r="BY69" s="1237"/>
      <c r="BZ69" s="1237"/>
      <c r="CA69" s="1237"/>
      <c r="CB69" s="1237"/>
      <c r="CC69" s="1237"/>
      <c r="CD69" s="1237"/>
      <c r="CE69" s="1237"/>
      <c r="CF69" s="1237"/>
      <c r="CG69" s="1237"/>
      <c r="CH69" s="1237"/>
      <c r="CI69" s="1237"/>
      <c r="CJ69" s="1237"/>
      <c r="CK69" s="1237"/>
      <c r="CL69" s="1237"/>
      <c r="CM69" s="1237"/>
      <c r="CN69" s="1237"/>
      <c r="CO69" s="1237"/>
      <c r="CP69" s="1237"/>
      <c r="CQ69" s="1237"/>
      <c r="CR69" s="1237"/>
      <c r="CS69" s="1237"/>
      <c r="CT69" s="1237"/>
      <c r="CU69" s="1237"/>
      <c r="CV69" s="1237"/>
      <c r="CW69" s="1237"/>
      <c r="CX69" s="1237"/>
      <c r="CY69" s="1237"/>
      <c r="CZ69" s="1237"/>
      <c r="DA69" s="1237"/>
      <c r="DB69" s="1237"/>
      <c r="DC69" s="1236"/>
    </row>
    <row r="70" spans="2:107" ht="13.2" x14ac:dyDescent="0.2">
      <c r="B70" s="1210"/>
      <c r="H70" s="1235"/>
      <c r="I70" s="1235"/>
      <c r="J70" s="1233"/>
      <c r="K70" s="1233"/>
      <c r="L70" s="1232"/>
      <c r="M70" s="1233"/>
      <c r="N70" s="1232"/>
      <c r="AN70" s="1223"/>
      <c r="AO70" s="1223"/>
      <c r="AP70" s="1223"/>
      <c r="AZ70" s="1223"/>
      <c r="BA70" s="1223"/>
      <c r="BB70" s="1223"/>
      <c r="BL70" s="1223"/>
      <c r="BM70" s="1223"/>
      <c r="BN70" s="1223"/>
      <c r="BX70" s="1223"/>
      <c r="BY70" s="1223"/>
      <c r="BZ70" s="1223"/>
      <c r="CJ70" s="1223"/>
      <c r="CK70" s="1223"/>
      <c r="CL70" s="1223"/>
      <c r="CV70" s="1223"/>
      <c r="CW70" s="1223"/>
      <c r="CX70" s="1223"/>
    </row>
    <row r="71" spans="2:107" ht="13.2" x14ac:dyDescent="0.2">
      <c r="B71" s="1210"/>
      <c r="G71" s="1231"/>
      <c r="I71" s="1234"/>
      <c r="J71" s="1233"/>
      <c r="K71" s="1233"/>
      <c r="L71" s="1232"/>
      <c r="M71" s="1233"/>
      <c r="N71" s="1232"/>
      <c r="AM71" s="1231"/>
      <c r="AN71" s="1209" t="s">
        <v>601</v>
      </c>
    </row>
    <row r="72" spans="2:107" ht="13.2" x14ac:dyDescent="0.2">
      <c r="B72" s="1210"/>
      <c r="G72" s="1221"/>
      <c r="H72" s="1221"/>
      <c r="I72" s="1221"/>
      <c r="J72" s="1221"/>
      <c r="K72" s="1230"/>
      <c r="L72" s="1230"/>
      <c r="M72" s="1229"/>
      <c r="N72" s="1229"/>
      <c r="AN72" s="1228"/>
      <c r="AO72" s="1227"/>
      <c r="AP72" s="1227"/>
      <c r="AQ72" s="1227"/>
      <c r="AR72" s="1227"/>
      <c r="AS72" s="1227"/>
      <c r="AT72" s="1227"/>
      <c r="AU72" s="1227"/>
      <c r="AV72" s="1227"/>
      <c r="AW72" s="1227"/>
      <c r="AX72" s="1227"/>
      <c r="AY72" s="1227"/>
      <c r="AZ72" s="1227"/>
      <c r="BA72" s="1227"/>
      <c r="BB72" s="1227"/>
      <c r="BC72" s="1227"/>
      <c r="BD72" s="1227"/>
      <c r="BE72" s="1227"/>
      <c r="BF72" s="1227"/>
      <c r="BG72" s="1227"/>
      <c r="BH72" s="1227"/>
      <c r="BI72" s="1227"/>
      <c r="BJ72" s="1227"/>
      <c r="BK72" s="1227"/>
      <c r="BL72" s="1227"/>
      <c r="BM72" s="1227"/>
      <c r="BN72" s="1227"/>
      <c r="BO72" s="1226"/>
      <c r="BP72" s="1218" t="s">
        <v>556</v>
      </c>
      <c r="BQ72" s="1218"/>
      <c r="BR72" s="1218"/>
      <c r="BS72" s="1218"/>
      <c r="BT72" s="1218"/>
      <c r="BU72" s="1218"/>
      <c r="BV72" s="1218"/>
      <c r="BW72" s="1218"/>
      <c r="BX72" s="1218" t="s">
        <v>557</v>
      </c>
      <c r="BY72" s="1218"/>
      <c r="BZ72" s="1218"/>
      <c r="CA72" s="1218"/>
      <c r="CB72" s="1218"/>
      <c r="CC72" s="1218"/>
      <c r="CD72" s="1218"/>
      <c r="CE72" s="1218"/>
      <c r="CF72" s="1218" t="s">
        <v>558</v>
      </c>
      <c r="CG72" s="1218"/>
      <c r="CH72" s="1218"/>
      <c r="CI72" s="1218"/>
      <c r="CJ72" s="1218"/>
      <c r="CK72" s="1218"/>
      <c r="CL72" s="1218"/>
      <c r="CM72" s="1218"/>
      <c r="CN72" s="1218" t="s">
        <v>559</v>
      </c>
      <c r="CO72" s="1218"/>
      <c r="CP72" s="1218"/>
      <c r="CQ72" s="1218"/>
      <c r="CR72" s="1218"/>
      <c r="CS72" s="1218"/>
      <c r="CT72" s="1218"/>
      <c r="CU72" s="1218"/>
      <c r="CV72" s="1218" t="s">
        <v>560</v>
      </c>
      <c r="CW72" s="1218"/>
      <c r="CX72" s="1218"/>
      <c r="CY72" s="1218"/>
      <c r="CZ72" s="1218"/>
      <c r="DA72" s="1218"/>
      <c r="DB72" s="1218"/>
      <c r="DC72" s="1218"/>
    </row>
    <row r="73" spans="2:107" ht="13.2" x14ac:dyDescent="0.2">
      <c r="B73" s="1210"/>
      <c r="G73" s="1225"/>
      <c r="H73" s="1225"/>
      <c r="I73" s="1225"/>
      <c r="J73" s="1225"/>
      <c r="K73" s="1222"/>
      <c r="L73" s="1222"/>
      <c r="M73" s="1222"/>
      <c r="N73" s="1222"/>
      <c r="AM73" s="1223"/>
      <c r="AN73" s="1217" t="s">
        <v>600</v>
      </c>
      <c r="AO73" s="1217"/>
      <c r="AP73" s="1217"/>
      <c r="AQ73" s="1217"/>
      <c r="AR73" s="1217"/>
      <c r="AS73" s="1217"/>
      <c r="AT73" s="1217"/>
      <c r="AU73" s="1217"/>
      <c r="AV73" s="1217"/>
      <c r="AW73" s="1217"/>
      <c r="AX73" s="1217"/>
      <c r="AY73" s="1217"/>
      <c r="AZ73" s="1217"/>
      <c r="BA73" s="1217"/>
      <c r="BB73" s="1217" t="s">
        <v>598</v>
      </c>
      <c r="BC73" s="1217"/>
      <c r="BD73" s="1217"/>
      <c r="BE73" s="1217"/>
      <c r="BF73" s="1217"/>
      <c r="BG73" s="1217"/>
      <c r="BH73" s="1217"/>
      <c r="BI73" s="1217"/>
      <c r="BJ73" s="1217"/>
      <c r="BK73" s="1217"/>
      <c r="BL73" s="1217"/>
      <c r="BM73" s="1217"/>
      <c r="BN73" s="1217"/>
      <c r="BO73" s="1217"/>
      <c r="BP73" s="1216">
        <v>26.1</v>
      </c>
      <c r="BQ73" s="1216"/>
      <c r="BR73" s="1216"/>
      <c r="BS73" s="1216"/>
      <c r="BT73" s="1216"/>
      <c r="BU73" s="1216"/>
      <c r="BV73" s="1216"/>
      <c r="BW73" s="1216"/>
      <c r="BX73" s="1216">
        <v>5.4</v>
      </c>
      <c r="BY73" s="1216"/>
      <c r="BZ73" s="1216"/>
      <c r="CA73" s="1216"/>
      <c r="CB73" s="1216"/>
      <c r="CC73" s="1216"/>
      <c r="CD73" s="1216"/>
      <c r="CE73" s="1216"/>
      <c r="CF73" s="1216">
        <v>2</v>
      </c>
      <c r="CG73" s="1216"/>
      <c r="CH73" s="1216"/>
      <c r="CI73" s="1216"/>
      <c r="CJ73" s="1216"/>
      <c r="CK73" s="1216"/>
      <c r="CL73" s="1216"/>
      <c r="CM73" s="1216"/>
      <c r="CN73" s="1216">
        <v>15.1</v>
      </c>
      <c r="CO73" s="1216"/>
      <c r="CP73" s="1216"/>
      <c r="CQ73" s="1216"/>
      <c r="CR73" s="1216"/>
      <c r="CS73" s="1216"/>
      <c r="CT73" s="1216"/>
      <c r="CU73" s="1216"/>
      <c r="CV73" s="1216">
        <v>22.9</v>
      </c>
      <c r="CW73" s="1216"/>
      <c r="CX73" s="1216"/>
      <c r="CY73" s="1216"/>
      <c r="CZ73" s="1216"/>
      <c r="DA73" s="1216"/>
      <c r="DB73" s="1216"/>
      <c r="DC73" s="1216"/>
    </row>
    <row r="74" spans="2:107" ht="13.2" x14ac:dyDescent="0.2">
      <c r="B74" s="1210"/>
      <c r="G74" s="1225"/>
      <c r="H74" s="1225"/>
      <c r="I74" s="1225"/>
      <c r="J74" s="1225"/>
      <c r="K74" s="1222"/>
      <c r="L74" s="1222"/>
      <c r="M74" s="1222"/>
      <c r="N74" s="1222"/>
      <c r="AM74" s="1223"/>
      <c r="AN74" s="1217"/>
      <c r="AO74" s="1217"/>
      <c r="AP74" s="1217"/>
      <c r="AQ74" s="1217"/>
      <c r="AR74" s="1217"/>
      <c r="AS74" s="1217"/>
      <c r="AT74" s="1217"/>
      <c r="AU74" s="1217"/>
      <c r="AV74" s="1217"/>
      <c r="AW74" s="1217"/>
      <c r="AX74" s="1217"/>
      <c r="AY74" s="1217"/>
      <c r="AZ74" s="1217"/>
      <c r="BA74" s="1217"/>
      <c r="BB74" s="1217"/>
      <c r="BC74" s="1217"/>
      <c r="BD74" s="1217"/>
      <c r="BE74" s="1217"/>
      <c r="BF74" s="1217"/>
      <c r="BG74" s="1217"/>
      <c r="BH74" s="1217"/>
      <c r="BI74" s="1217"/>
      <c r="BJ74" s="1217"/>
      <c r="BK74" s="1217"/>
      <c r="BL74" s="1217"/>
      <c r="BM74" s="1217"/>
      <c r="BN74" s="1217"/>
      <c r="BO74" s="1217"/>
      <c r="BP74" s="1216"/>
      <c r="BQ74" s="1216"/>
      <c r="BR74" s="1216"/>
      <c r="BS74" s="1216"/>
      <c r="BT74" s="1216"/>
      <c r="BU74" s="1216"/>
      <c r="BV74" s="1216"/>
      <c r="BW74" s="1216"/>
      <c r="BX74" s="1216"/>
      <c r="BY74" s="1216"/>
      <c r="BZ74" s="1216"/>
      <c r="CA74" s="1216"/>
      <c r="CB74" s="1216"/>
      <c r="CC74" s="1216"/>
      <c r="CD74" s="1216"/>
      <c r="CE74" s="1216"/>
      <c r="CF74" s="1216"/>
      <c r="CG74" s="1216"/>
      <c r="CH74" s="1216"/>
      <c r="CI74" s="1216"/>
      <c r="CJ74" s="1216"/>
      <c r="CK74" s="1216"/>
      <c r="CL74" s="1216"/>
      <c r="CM74" s="1216"/>
      <c r="CN74" s="1216"/>
      <c r="CO74" s="1216"/>
      <c r="CP74" s="1216"/>
      <c r="CQ74" s="1216"/>
      <c r="CR74" s="1216"/>
      <c r="CS74" s="1216"/>
      <c r="CT74" s="1216"/>
      <c r="CU74" s="1216"/>
      <c r="CV74" s="1216"/>
      <c r="CW74" s="1216"/>
      <c r="CX74" s="1216"/>
      <c r="CY74" s="1216"/>
      <c r="CZ74" s="1216"/>
      <c r="DA74" s="1216"/>
      <c r="DB74" s="1216"/>
      <c r="DC74" s="1216"/>
    </row>
    <row r="75" spans="2:107" ht="13.2" x14ac:dyDescent="0.2">
      <c r="B75" s="1210"/>
      <c r="G75" s="1225"/>
      <c r="H75" s="1225"/>
      <c r="I75" s="1221"/>
      <c r="J75" s="1221"/>
      <c r="K75" s="1224"/>
      <c r="L75" s="1224"/>
      <c r="M75" s="1224"/>
      <c r="N75" s="1224"/>
      <c r="AM75" s="1223"/>
      <c r="AN75" s="1217"/>
      <c r="AO75" s="1217"/>
      <c r="AP75" s="1217"/>
      <c r="AQ75" s="1217"/>
      <c r="AR75" s="1217"/>
      <c r="AS75" s="1217"/>
      <c r="AT75" s="1217"/>
      <c r="AU75" s="1217"/>
      <c r="AV75" s="1217"/>
      <c r="AW75" s="1217"/>
      <c r="AX75" s="1217"/>
      <c r="AY75" s="1217"/>
      <c r="AZ75" s="1217"/>
      <c r="BA75" s="1217"/>
      <c r="BB75" s="1217" t="s">
        <v>597</v>
      </c>
      <c r="BC75" s="1217"/>
      <c r="BD75" s="1217"/>
      <c r="BE75" s="1217"/>
      <c r="BF75" s="1217"/>
      <c r="BG75" s="1217"/>
      <c r="BH75" s="1217"/>
      <c r="BI75" s="1217"/>
      <c r="BJ75" s="1217"/>
      <c r="BK75" s="1217"/>
      <c r="BL75" s="1217"/>
      <c r="BM75" s="1217"/>
      <c r="BN75" s="1217"/>
      <c r="BO75" s="1217"/>
      <c r="BP75" s="1216">
        <v>11.1</v>
      </c>
      <c r="BQ75" s="1216"/>
      <c r="BR75" s="1216"/>
      <c r="BS75" s="1216"/>
      <c r="BT75" s="1216"/>
      <c r="BU75" s="1216"/>
      <c r="BV75" s="1216"/>
      <c r="BW75" s="1216"/>
      <c r="BX75" s="1216">
        <v>10.199999999999999</v>
      </c>
      <c r="BY75" s="1216"/>
      <c r="BZ75" s="1216"/>
      <c r="CA75" s="1216"/>
      <c r="CB75" s="1216"/>
      <c r="CC75" s="1216"/>
      <c r="CD75" s="1216"/>
      <c r="CE75" s="1216"/>
      <c r="CF75" s="1216">
        <v>8.9</v>
      </c>
      <c r="CG75" s="1216"/>
      <c r="CH75" s="1216"/>
      <c r="CI75" s="1216"/>
      <c r="CJ75" s="1216"/>
      <c r="CK75" s="1216"/>
      <c r="CL75" s="1216"/>
      <c r="CM75" s="1216"/>
      <c r="CN75" s="1216">
        <v>8.6999999999999993</v>
      </c>
      <c r="CO75" s="1216"/>
      <c r="CP75" s="1216"/>
      <c r="CQ75" s="1216"/>
      <c r="CR75" s="1216"/>
      <c r="CS75" s="1216"/>
      <c r="CT75" s="1216"/>
      <c r="CU75" s="1216"/>
      <c r="CV75" s="1216">
        <v>9.1</v>
      </c>
      <c r="CW75" s="1216"/>
      <c r="CX75" s="1216"/>
      <c r="CY75" s="1216"/>
      <c r="CZ75" s="1216"/>
      <c r="DA75" s="1216"/>
      <c r="DB75" s="1216"/>
      <c r="DC75" s="1216"/>
    </row>
    <row r="76" spans="2:107" ht="13.2" x14ac:dyDescent="0.2">
      <c r="B76" s="1210"/>
      <c r="G76" s="1225"/>
      <c r="H76" s="1225"/>
      <c r="I76" s="1221"/>
      <c r="J76" s="1221"/>
      <c r="K76" s="1224"/>
      <c r="L76" s="1224"/>
      <c r="M76" s="1224"/>
      <c r="N76" s="1224"/>
      <c r="AM76" s="1223"/>
      <c r="AN76" s="1217"/>
      <c r="AO76" s="1217"/>
      <c r="AP76" s="1217"/>
      <c r="AQ76" s="1217"/>
      <c r="AR76" s="1217"/>
      <c r="AS76" s="1217"/>
      <c r="AT76" s="1217"/>
      <c r="AU76" s="1217"/>
      <c r="AV76" s="1217"/>
      <c r="AW76" s="1217"/>
      <c r="AX76" s="1217"/>
      <c r="AY76" s="1217"/>
      <c r="AZ76" s="1217"/>
      <c r="BA76" s="1217"/>
      <c r="BB76" s="1217"/>
      <c r="BC76" s="1217"/>
      <c r="BD76" s="1217"/>
      <c r="BE76" s="1217"/>
      <c r="BF76" s="1217"/>
      <c r="BG76" s="1217"/>
      <c r="BH76" s="1217"/>
      <c r="BI76" s="1217"/>
      <c r="BJ76" s="1217"/>
      <c r="BK76" s="1217"/>
      <c r="BL76" s="1217"/>
      <c r="BM76" s="1217"/>
      <c r="BN76" s="1217"/>
      <c r="BO76" s="1217"/>
      <c r="BP76" s="1216"/>
      <c r="BQ76" s="1216"/>
      <c r="BR76" s="1216"/>
      <c r="BS76" s="1216"/>
      <c r="BT76" s="1216"/>
      <c r="BU76" s="1216"/>
      <c r="BV76" s="1216"/>
      <c r="BW76" s="1216"/>
      <c r="BX76" s="1216"/>
      <c r="BY76" s="1216"/>
      <c r="BZ76" s="1216"/>
      <c r="CA76" s="1216"/>
      <c r="CB76" s="1216"/>
      <c r="CC76" s="1216"/>
      <c r="CD76" s="1216"/>
      <c r="CE76" s="1216"/>
      <c r="CF76" s="1216"/>
      <c r="CG76" s="1216"/>
      <c r="CH76" s="1216"/>
      <c r="CI76" s="1216"/>
      <c r="CJ76" s="1216"/>
      <c r="CK76" s="1216"/>
      <c r="CL76" s="1216"/>
      <c r="CM76" s="1216"/>
      <c r="CN76" s="1216"/>
      <c r="CO76" s="1216"/>
      <c r="CP76" s="1216"/>
      <c r="CQ76" s="1216"/>
      <c r="CR76" s="1216"/>
      <c r="CS76" s="1216"/>
      <c r="CT76" s="1216"/>
      <c r="CU76" s="1216"/>
      <c r="CV76" s="1216"/>
      <c r="CW76" s="1216"/>
      <c r="CX76" s="1216"/>
      <c r="CY76" s="1216"/>
      <c r="CZ76" s="1216"/>
      <c r="DA76" s="1216"/>
      <c r="DB76" s="1216"/>
      <c r="DC76" s="1216"/>
    </row>
    <row r="77" spans="2:107" ht="13.2" x14ac:dyDescent="0.2">
      <c r="B77" s="1210"/>
      <c r="G77" s="1221"/>
      <c r="H77" s="1221"/>
      <c r="I77" s="1221"/>
      <c r="J77" s="1221"/>
      <c r="K77" s="1222"/>
      <c r="L77" s="1222"/>
      <c r="M77" s="1222"/>
      <c r="N77" s="1222"/>
      <c r="AN77" s="1218" t="s">
        <v>599</v>
      </c>
      <c r="AO77" s="1218"/>
      <c r="AP77" s="1218"/>
      <c r="AQ77" s="1218"/>
      <c r="AR77" s="1218"/>
      <c r="AS77" s="1218"/>
      <c r="AT77" s="1218"/>
      <c r="AU77" s="1218"/>
      <c r="AV77" s="1218"/>
      <c r="AW77" s="1218"/>
      <c r="AX77" s="1218"/>
      <c r="AY77" s="1218"/>
      <c r="AZ77" s="1218"/>
      <c r="BA77" s="1218"/>
      <c r="BB77" s="1217" t="s">
        <v>598</v>
      </c>
      <c r="BC77" s="1217"/>
      <c r="BD77" s="1217"/>
      <c r="BE77" s="1217"/>
      <c r="BF77" s="1217"/>
      <c r="BG77" s="1217"/>
      <c r="BH77" s="1217"/>
      <c r="BI77" s="1217"/>
      <c r="BJ77" s="1217"/>
      <c r="BK77" s="1217"/>
      <c r="BL77" s="1217"/>
      <c r="BM77" s="1217"/>
      <c r="BN77" s="1217"/>
      <c r="BO77" s="1217"/>
      <c r="BP77" s="1216">
        <v>30.2</v>
      </c>
      <c r="BQ77" s="1216"/>
      <c r="BR77" s="1216"/>
      <c r="BS77" s="1216"/>
      <c r="BT77" s="1216"/>
      <c r="BU77" s="1216"/>
      <c r="BV77" s="1216"/>
      <c r="BW77" s="1216"/>
      <c r="BX77" s="1216">
        <v>25.4</v>
      </c>
      <c r="BY77" s="1216"/>
      <c r="BZ77" s="1216"/>
      <c r="CA77" s="1216"/>
      <c r="CB77" s="1216"/>
      <c r="CC77" s="1216"/>
      <c r="CD77" s="1216"/>
      <c r="CE77" s="1216"/>
      <c r="CF77" s="1216">
        <v>23</v>
      </c>
      <c r="CG77" s="1216"/>
      <c r="CH77" s="1216"/>
      <c r="CI77" s="1216"/>
      <c r="CJ77" s="1216"/>
      <c r="CK77" s="1216"/>
      <c r="CL77" s="1216"/>
      <c r="CM77" s="1216"/>
      <c r="CN77" s="1216">
        <v>28</v>
      </c>
      <c r="CO77" s="1216"/>
      <c r="CP77" s="1216"/>
      <c r="CQ77" s="1216"/>
      <c r="CR77" s="1216"/>
      <c r="CS77" s="1216"/>
      <c r="CT77" s="1216"/>
      <c r="CU77" s="1216"/>
      <c r="CV77" s="1216">
        <v>19.2</v>
      </c>
      <c r="CW77" s="1216"/>
      <c r="CX77" s="1216"/>
      <c r="CY77" s="1216"/>
      <c r="CZ77" s="1216"/>
      <c r="DA77" s="1216"/>
      <c r="DB77" s="1216"/>
      <c r="DC77" s="1216"/>
    </row>
    <row r="78" spans="2:107" ht="13.2" x14ac:dyDescent="0.2">
      <c r="B78" s="1210"/>
      <c r="G78" s="1221"/>
      <c r="H78" s="1221"/>
      <c r="I78" s="1221"/>
      <c r="J78" s="1221"/>
      <c r="K78" s="1222"/>
      <c r="L78" s="1222"/>
      <c r="M78" s="1222"/>
      <c r="N78" s="1222"/>
      <c r="AN78" s="1218"/>
      <c r="AO78" s="1218"/>
      <c r="AP78" s="1218"/>
      <c r="AQ78" s="1218"/>
      <c r="AR78" s="1218"/>
      <c r="AS78" s="1218"/>
      <c r="AT78" s="1218"/>
      <c r="AU78" s="1218"/>
      <c r="AV78" s="1218"/>
      <c r="AW78" s="1218"/>
      <c r="AX78" s="1218"/>
      <c r="AY78" s="1218"/>
      <c r="AZ78" s="1218"/>
      <c r="BA78" s="1218"/>
      <c r="BB78" s="1217"/>
      <c r="BC78" s="1217"/>
      <c r="BD78" s="1217"/>
      <c r="BE78" s="1217"/>
      <c r="BF78" s="1217"/>
      <c r="BG78" s="1217"/>
      <c r="BH78" s="1217"/>
      <c r="BI78" s="1217"/>
      <c r="BJ78" s="1217"/>
      <c r="BK78" s="1217"/>
      <c r="BL78" s="1217"/>
      <c r="BM78" s="1217"/>
      <c r="BN78" s="1217"/>
      <c r="BO78" s="1217"/>
      <c r="BP78" s="1216"/>
      <c r="BQ78" s="1216"/>
      <c r="BR78" s="1216"/>
      <c r="BS78" s="1216"/>
      <c r="BT78" s="1216"/>
      <c r="BU78" s="1216"/>
      <c r="BV78" s="1216"/>
      <c r="BW78" s="1216"/>
      <c r="BX78" s="1216"/>
      <c r="BY78" s="1216"/>
      <c r="BZ78" s="1216"/>
      <c r="CA78" s="1216"/>
      <c r="CB78" s="1216"/>
      <c r="CC78" s="1216"/>
      <c r="CD78" s="1216"/>
      <c r="CE78" s="1216"/>
      <c r="CF78" s="1216"/>
      <c r="CG78" s="1216"/>
      <c r="CH78" s="1216"/>
      <c r="CI78" s="1216"/>
      <c r="CJ78" s="1216"/>
      <c r="CK78" s="1216"/>
      <c r="CL78" s="1216"/>
      <c r="CM78" s="1216"/>
      <c r="CN78" s="1216"/>
      <c r="CO78" s="1216"/>
      <c r="CP78" s="1216"/>
      <c r="CQ78" s="1216"/>
      <c r="CR78" s="1216"/>
      <c r="CS78" s="1216"/>
      <c r="CT78" s="1216"/>
      <c r="CU78" s="1216"/>
      <c r="CV78" s="1216"/>
      <c r="CW78" s="1216"/>
      <c r="CX78" s="1216"/>
      <c r="CY78" s="1216"/>
      <c r="CZ78" s="1216"/>
      <c r="DA78" s="1216"/>
      <c r="DB78" s="1216"/>
      <c r="DC78" s="1216"/>
    </row>
    <row r="79" spans="2:107" ht="13.2" x14ac:dyDescent="0.2">
      <c r="B79" s="1210"/>
      <c r="G79" s="1221"/>
      <c r="H79" s="1221"/>
      <c r="I79" s="1220"/>
      <c r="J79" s="1220"/>
      <c r="K79" s="1219"/>
      <c r="L79" s="1219"/>
      <c r="M79" s="1219"/>
      <c r="N79" s="1219"/>
      <c r="AN79" s="1218"/>
      <c r="AO79" s="1218"/>
      <c r="AP79" s="1218"/>
      <c r="AQ79" s="1218"/>
      <c r="AR79" s="1218"/>
      <c r="AS79" s="1218"/>
      <c r="AT79" s="1218"/>
      <c r="AU79" s="1218"/>
      <c r="AV79" s="1218"/>
      <c r="AW79" s="1218"/>
      <c r="AX79" s="1218"/>
      <c r="AY79" s="1218"/>
      <c r="AZ79" s="1218"/>
      <c r="BA79" s="1218"/>
      <c r="BB79" s="1217" t="s">
        <v>597</v>
      </c>
      <c r="BC79" s="1217"/>
      <c r="BD79" s="1217"/>
      <c r="BE79" s="1217"/>
      <c r="BF79" s="1217"/>
      <c r="BG79" s="1217"/>
      <c r="BH79" s="1217"/>
      <c r="BI79" s="1217"/>
      <c r="BJ79" s="1217"/>
      <c r="BK79" s="1217"/>
      <c r="BL79" s="1217"/>
      <c r="BM79" s="1217"/>
      <c r="BN79" s="1217"/>
      <c r="BO79" s="1217"/>
      <c r="BP79" s="1216">
        <v>8</v>
      </c>
      <c r="BQ79" s="1216"/>
      <c r="BR79" s="1216"/>
      <c r="BS79" s="1216"/>
      <c r="BT79" s="1216"/>
      <c r="BU79" s="1216"/>
      <c r="BV79" s="1216"/>
      <c r="BW79" s="1216"/>
      <c r="BX79" s="1216">
        <v>7.8</v>
      </c>
      <c r="BY79" s="1216"/>
      <c r="BZ79" s="1216"/>
      <c r="CA79" s="1216"/>
      <c r="CB79" s="1216"/>
      <c r="CC79" s="1216"/>
      <c r="CD79" s="1216"/>
      <c r="CE79" s="1216"/>
      <c r="CF79" s="1216">
        <v>7.7</v>
      </c>
      <c r="CG79" s="1216"/>
      <c r="CH79" s="1216"/>
      <c r="CI79" s="1216"/>
      <c r="CJ79" s="1216"/>
      <c r="CK79" s="1216"/>
      <c r="CL79" s="1216"/>
      <c r="CM79" s="1216"/>
      <c r="CN79" s="1216">
        <v>7.5</v>
      </c>
      <c r="CO79" s="1216"/>
      <c r="CP79" s="1216"/>
      <c r="CQ79" s="1216"/>
      <c r="CR79" s="1216"/>
      <c r="CS79" s="1216"/>
      <c r="CT79" s="1216"/>
      <c r="CU79" s="1216"/>
      <c r="CV79" s="1216">
        <v>8</v>
      </c>
      <c r="CW79" s="1216"/>
      <c r="CX79" s="1216"/>
      <c r="CY79" s="1216"/>
      <c r="CZ79" s="1216"/>
      <c r="DA79" s="1216"/>
      <c r="DB79" s="1216"/>
      <c r="DC79" s="1216"/>
    </row>
    <row r="80" spans="2:107" ht="13.2" x14ac:dyDescent="0.2">
      <c r="B80" s="1210"/>
      <c r="G80" s="1221"/>
      <c r="H80" s="1221"/>
      <c r="I80" s="1220"/>
      <c r="J80" s="1220"/>
      <c r="K80" s="1219"/>
      <c r="L80" s="1219"/>
      <c r="M80" s="1219"/>
      <c r="N80" s="1219"/>
      <c r="AN80" s="1218"/>
      <c r="AO80" s="1218"/>
      <c r="AP80" s="1218"/>
      <c r="AQ80" s="1218"/>
      <c r="AR80" s="1218"/>
      <c r="AS80" s="1218"/>
      <c r="AT80" s="1218"/>
      <c r="AU80" s="1218"/>
      <c r="AV80" s="1218"/>
      <c r="AW80" s="1218"/>
      <c r="AX80" s="1218"/>
      <c r="AY80" s="1218"/>
      <c r="AZ80" s="1218"/>
      <c r="BA80" s="1218"/>
      <c r="BB80" s="1217"/>
      <c r="BC80" s="1217"/>
      <c r="BD80" s="1217"/>
      <c r="BE80" s="1217"/>
      <c r="BF80" s="1217"/>
      <c r="BG80" s="1217"/>
      <c r="BH80" s="1217"/>
      <c r="BI80" s="1217"/>
      <c r="BJ80" s="1217"/>
      <c r="BK80" s="1217"/>
      <c r="BL80" s="1217"/>
      <c r="BM80" s="1217"/>
      <c r="BN80" s="1217"/>
      <c r="BO80" s="1217"/>
      <c r="BP80" s="1216"/>
      <c r="BQ80" s="1216"/>
      <c r="BR80" s="1216"/>
      <c r="BS80" s="1216"/>
      <c r="BT80" s="1216"/>
      <c r="BU80" s="1216"/>
      <c r="BV80" s="1216"/>
      <c r="BW80" s="1216"/>
      <c r="BX80" s="1216"/>
      <c r="BY80" s="1216"/>
      <c r="BZ80" s="1216"/>
      <c r="CA80" s="1216"/>
      <c r="CB80" s="1216"/>
      <c r="CC80" s="1216"/>
      <c r="CD80" s="1216"/>
      <c r="CE80" s="1216"/>
      <c r="CF80" s="1216"/>
      <c r="CG80" s="1216"/>
      <c r="CH80" s="1216"/>
      <c r="CI80" s="1216"/>
      <c r="CJ80" s="1216"/>
      <c r="CK80" s="1216"/>
      <c r="CL80" s="1216"/>
      <c r="CM80" s="1216"/>
      <c r="CN80" s="1216"/>
      <c r="CO80" s="1216"/>
      <c r="CP80" s="1216"/>
      <c r="CQ80" s="1216"/>
      <c r="CR80" s="1216"/>
      <c r="CS80" s="1216"/>
      <c r="CT80" s="1216"/>
      <c r="CU80" s="1216"/>
      <c r="CV80" s="1216"/>
      <c r="CW80" s="1216"/>
      <c r="CX80" s="1216"/>
      <c r="CY80" s="1216"/>
      <c r="CZ80" s="1216"/>
      <c r="DA80" s="1216"/>
      <c r="DB80" s="1216"/>
      <c r="DC80" s="1216"/>
    </row>
    <row r="81" spans="2:109" ht="13.2" x14ac:dyDescent="0.2">
      <c r="B81" s="1210"/>
    </row>
    <row r="82" spans="2:109" ht="16.2" x14ac:dyDescent="0.2">
      <c r="B82" s="1210"/>
      <c r="K82" s="1215"/>
      <c r="L82" s="1215"/>
      <c r="M82" s="1215"/>
      <c r="N82" s="1215"/>
      <c r="AQ82" s="1215"/>
      <c r="AR82" s="1215"/>
      <c r="AS82" s="1215"/>
      <c r="AT82" s="1215"/>
      <c r="BC82" s="1215"/>
      <c r="BD82" s="1215"/>
      <c r="BE82" s="1215"/>
      <c r="BF82" s="1215"/>
      <c r="BO82" s="1215"/>
      <c r="BP82" s="1215"/>
      <c r="BQ82" s="1215"/>
      <c r="BR82" s="1215"/>
      <c r="CA82" s="1215"/>
      <c r="CB82" s="1215"/>
      <c r="CC82" s="1215"/>
      <c r="CD82" s="1215"/>
      <c r="CM82" s="1215"/>
      <c r="CN82" s="1215"/>
      <c r="CO82" s="1215"/>
      <c r="CP82" s="1215"/>
      <c r="CY82" s="1215"/>
      <c r="CZ82" s="1215"/>
      <c r="DA82" s="1215"/>
      <c r="DB82" s="1215"/>
      <c r="DC82" s="1215"/>
    </row>
    <row r="83" spans="2:109" ht="13.2" x14ac:dyDescent="0.2">
      <c r="B83" s="1214"/>
      <c r="C83" s="1213"/>
      <c r="D83" s="1213"/>
      <c r="E83" s="1213"/>
      <c r="F83" s="1213"/>
      <c r="G83" s="1213"/>
      <c r="H83" s="1213"/>
      <c r="I83" s="1213"/>
      <c r="J83" s="1213"/>
      <c r="K83" s="1213"/>
      <c r="L83" s="1213"/>
      <c r="M83" s="1213"/>
      <c r="N83" s="1213"/>
      <c r="O83" s="1213"/>
      <c r="P83" s="1213"/>
      <c r="Q83" s="1213"/>
      <c r="R83" s="1213"/>
      <c r="S83" s="1213"/>
      <c r="T83" s="1213"/>
      <c r="U83" s="1213"/>
      <c r="V83" s="1213"/>
      <c r="W83" s="1213"/>
      <c r="X83" s="1213"/>
      <c r="Y83" s="1213"/>
      <c r="Z83" s="1213"/>
      <c r="AA83" s="1213"/>
      <c r="AB83" s="1213"/>
      <c r="AC83" s="1213"/>
      <c r="AD83" s="1213"/>
      <c r="AE83" s="1213"/>
      <c r="AF83" s="1213"/>
      <c r="AG83" s="1213"/>
      <c r="AH83" s="1213"/>
      <c r="AI83" s="1213"/>
      <c r="AJ83" s="1213"/>
      <c r="AK83" s="1213"/>
      <c r="AL83" s="1213"/>
      <c r="AM83" s="1213"/>
      <c r="AN83" s="1213"/>
      <c r="AO83" s="1213"/>
      <c r="AP83" s="1213"/>
      <c r="AQ83" s="1213"/>
      <c r="AR83" s="1213"/>
      <c r="AS83" s="1213"/>
      <c r="AT83" s="1213"/>
      <c r="AU83" s="1213"/>
      <c r="AV83" s="1213"/>
      <c r="AW83" s="1213"/>
      <c r="AX83" s="1213"/>
      <c r="AY83" s="1213"/>
      <c r="AZ83" s="1213"/>
      <c r="BA83" s="1213"/>
      <c r="BB83" s="1213"/>
      <c r="BC83" s="1213"/>
      <c r="BD83" s="1213"/>
      <c r="BE83" s="1213"/>
      <c r="BF83" s="1213"/>
      <c r="BG83" s="1213"/>
      <c r="BH83" s="1213"/>
      <c r="BI83" s="1213"/>
      <c r="BJ83" s="1213"/>
      <c r="BK83" s="1213"/>
      <c r="BL83" s="1213"/>
      <c r="BM83" s="1213"/>
      <c r="BN83" s="1213"/>
      <c r="BO83" s="1213"/>
      <c r="BP83" s="1213"/>
      <c r="BQ83" s="1213"/>
      <c r="BR83" s="1213"/>
      <c r="BS83" s="1213"/>
      <c r="BT83" s="1213"/>
      <c r="BU83" s="1213"/>
      <c r="BV83" s="1213"/>
      <c r="BW83" s="1213"/>
      <c r="BX83" s="1213"/>
      <c r="BY83" s="1213"/>
      <c r="BZ83" s="1213"/>
      <c r="CA83" s="1213"/>
      <c r="CB83" s="1213"/>
      <c r="CC83" s="1213"/>
      <c r="CD83" s="1213"/>
      <c r="CE83" s="1213"/>
      <c r="CF83" s="1213"/>
      <c r="CG83" s="1213"/>
      <c r="CH83" s="1213"/>
      <c r="CI83" s="1213"/>
      <c r="CJ83" s="1213"/>
      <c r="CK83" s="1213"/>
      <c r="CL83" s="1213"/>
      <c r="CM83" s="1213"/>
      <c r="CN83" s="1213"/>
      <c r="CO83" s="1213"/>
      <c r="CP83" s="1213"/>
      <c r="CQ83" s="1213"/>
      <c r="CR83" s="1213"/>
      <c r="CS83" s="1213"/>
      <c r="CT83" s="1213"/>
      <c r="CU83" s="1213"/>
      <c r="CV83" s="1213"/>
      <c r="CW83" s="1213"/>
      <c r="CX83" s="1213"/>
      <c r="CY83" s="1213"/>
      <c r="CZ83" s="1213"/>
      <c r="DA83" s="1213"/>
      <c r="DB83" s="1213"/>
      <c r="DC83" s="1213"/>
      <c r="DD83" s="1212"/>
    </row>
    <row r="84" spans="2:109" ht="13.2" x14ac:dyDescent="0.2">
      <c r="DD84" s="1209"/>
      <c r="DE84" s="1209"/>
    </row>
    <row r="85" spans="2:109" ht="13.2" x14ac:dyDescent="0.2">
      <c r="DD85" s="1209"/>
      <c r="DE85" s="1209"/>
    </row>
  </sheetData>
  <sheetProtection algorithmName="SHA-512" hashValue="26F8372hbwW43Wr0CDIkh7t24evWKJBERXfnz/Pv9ryYkm9KzpXcBpzcU5jD9dTXaEaK+ydGn3DL+MphxkWsXg==" saltValue="2uMFXUI4xQGEoRsXhgBTeg==" spinCount="100000" sheet="1" objects="1" scenarios="1" formatCells="0"/>
  <dataConsolidate/>
  <mergeCells count="112">
    <mergeCell ref="CV50:DC50"/>
    <mergeCell ref="CV51:DC52"/>
    <mergeCell ref="CN51:CU52"/>
    <mergeCell ref="G51:H54"/>
    <mergeCell ref="BX51:CE52"/>
    <mergeCell ref="CF51:CM52"/>
    <mergeCell ref="AN43:DC47"/>
    <mergeCell ref="CV53:DC54"/>
    <mergeCell ref="G50:J50"/>
    <mergeCell ref="AN50:BO50"/>
    <mergeCell ref="BP50:BW50"/>
    <mergeCell ref="BX50:CE50"/>
    <mergeCell ref="CF50:CM50"/>
    <mergeCell ref="CN50:CU50"/>
    <mergeCell ref="AN55:BA58"/>
    <mergeCell ref="BB55:BO56"/>
    <mergeCell ref="BP55:BW56"/>
    <mergeCell ref="BP57:BW58"/>
    <mergeCell ref="L57:L58"/>
    <mergeCell ref="M57:M58"/>
    <mergeCell ref="N57:N58"/>
    <mergeCell ref="BB57:BO58"/>
    <mergeCell ref="CF53:CM54"/>
    <mergeCell ref="AN51:BA54"/>
    <mergeCell ref="BB51:BO52"/>
    <mergeCell ref="BP51:BW52"/>
    <mergeCell ref="G55:H58"/>
    <mergeCell ref="I55:J56"/>
    <mergeCell ref="K55:K56"/>
    <mergeCell ref="L55:L56"/>
    <mergeCell ref="M55:M56"/>
    <mergeCell ref="N55:N56"/>
    <mergeCell ref="I57:J58"/>
    <mergeCell ref="K57:K58"/>
    <mergeCell ref="I53:J54"/>
    <mergeCell ref="K53:K54"/>
    <mergeCell ref="L53:L54"/>
    <mergeCell ref="M53:M54"/>
    <mergeCell ref="CN53:CU54"/>
    <mergeCell ref="I51:J52"/>
    <mergeCell ref="K51:K52"/>
    <mergeCell ref="L51:L52"/>
    <mergeCell ref="M51:M52"/>
    <mergeCell ref="N51:N52"/>
    <mergeCell ref="N53:N54"/>
    <mergeCell ref="BB53:BO54"/>
    <mergeCell ref="BP53:BW54"/>
    <mergeCell ref="BX53:CE54"/>
    <mergeCell ref="BX73:CE74"/>
    <mergeCell ref="CF73:CM74"/>
    <mergeCell ref="CN73:CU74"/>
    <mergeCell ref="BX57:CE58"/>
    <mergeCell ref="CF57:CM58"/>
    <mergeCell ref="CN57:CU58"/>
    <mergeCell ref="AN73:BA76"/>
    <mergeCell ref="BB73:BO74"/>
    <mergeCell ref="BP73:BW74"/>
    <mergeCell ref="G72:J72"/>
    <mergeCell ref="AN72:BO72"/>
    <mergeCell ref="BP72:BW72"/>
    <mergeCell ref="G73:H76"/>
    <mergeCell ref="I73:J74"/>
    <mergeCell ref="K73:K74"/>
    <mergeCell ref="L73:L74"/>
    <mergeCell ref="M73:M74"/>
    <mergeCell ref="N73:N74"/>
    <mergeCell ref="AN65:DC69"/>
    <mergeCell ref="BX55:CE56"/>
    <mergeCell ref="CF55:CM56"/>
    <mergeCell ref="CN55:CU56"/>
    <mergeCell ref="CV55:DC56"/>
    <mergeCell ref="CV72:DC72"/>
    <mergeCell ref="BX72:CE72"/>
    <mergeCell ref="CF72:CM72"/>
    <mergeCell ref="CN72:CU72"/>
    <mergeCell ref="CV57:DC58"/>
    <mergeCell ref="BB75:BO76"/>
    <mergeCell ref="BP75:BW76"/>
    <mergeCell ref="BX75:CE76"/>
    <mergeCell ref="CF75:CM76"/>
    <mergeCell ref="CN75:CU76"/>
    <mergeCell ref="CV75:DC76"/>
    <mergeCell ref="BP77:BW78"/>
    <mergeCell ref="BX77:CE78"/>
    <mergeCell ref="CF77:CM78"/>
    <mergeCell ref="CF79:CM80"/>
    <mergeCell ref="CV73:DC74"/>
    <mergeCell ref="I75:J76"/>
    <mergeCell ref="K75:K76"/>
    <mergeCell ref="L75:L76"/>
    <mergeCell ref="M75:M76"/>
    <mergeCell ref="N75:N76"/>
    <mergeCell ref="CV79:DC80"/>
    <mergeCell ref="CN77:CU78"/>
    <mergeCell ref="CV77:DC78"/>
    <mergeCell ref="I79:J80"/>
    <mergeCell ref="K79:K80"/>
    <mergeCell ref="L79:L80"/>
    <mergeCell ref="M79:M80"/>
    <mergeCell ref="N79:N80"/>
    <mergeCell ref="BB79:BO80"/>
    <mergeCell ref="BP79:BW80"/>
    <mergeCell ref="G77:H80"/>
    <mergeCell ref="I77:J78"/>
    <mergeCell ref="K77:K78"/>
    <mergeCell ref="L77:L78"/>
    <mergeCell ref="M77:M78"/>
    <mergeCell ref="CN79:CU80"/>
    <mergeCell ref="BX79:CE80"/>
    <mergeCell ref="N77:N78"/>
    <mergeCell ref="AN77:BA80"/>
    <mergeCell ref="BB77:BO78"/>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933368-F1B3-4DA5-8127-00BF6473E7B2}">
  <sheetPr>
    <pageSetUpPr fitToPage="1"/>
  </sheetPr>
  <dimension ref="A1:DR125"/>
  <sheetViews>
    <sheetView showGridLines="0" topLeftCell="A82" zoomScale="60" zoomScaleNormal="60" zoomScaleSheetLayoutView="70" workbookViewId="0">
      <selection activeCell="AH89" sqref="AH89"/>
    </sheetView>
  </sheetViews>
  <sheetFormatPr defaultColWidth="0" defaultRowHeight="13.5" customHeight="1" zeroHeight="1" x14ac:dyDescent="0.2"/>
  <cols>
    <col min="1" max="34" width="2.44140625" style="251" customWidth="1"/>
    <col min="35" max="122" width="2.44140625" style="250" customWidth="1"/>
    <col min="123" max="16384" width="2.44140625" style="250" hidden="1"/>
  </cols>
  <sheetData>
    <row r="1" spans="1:34" ht="13.5" customHeight="1" x14ac:dyDescent="0.2">
      <c r="A1" s="250"/>
      <c r="B1" s="250"/>
      <c r="C1" s="250"/>
      <c r="D1" s="250"/>
      <c r="E1" s="250"/>
      <c r="F1" s="250"/>
      <c r="G1" s="250"/>
      <c r="H1" s="250"/>
      <c r="I1" s="250"/>
      <c r="J1" s="250"/>
      <c r="K1" s="250"/>
      <c r="L1" s="250"/>
      <c r="M1" s="250"/>
      <c r="N1" s="250"/>
      <c r="O1" s="250"/>
      <c r="P1" s="250"/>
      <c r="Q1" s="250"/>
      <c r="R1" s="250"/>
      <c r="S1" s="250"/>
      <c r="T1" s="250"/>
      <c r="U1" s="250"/>
      <c r="V1" s="250"/>
      <c r="W1" s="250"/>
      <c r="X1" s="250"/>
      <c r="Y1" s="250"/>
      <c r="Z1" s="250"/>
      <c r="AA1" s="250"/>
      <c r="AB1" s="250"/>
      <c r="AC1" s="250"/>
      <c r="AD1" s="250"/>
      <c r="AE1" s="250"/>
      <c r="AF1" s="250"/>
      <c r="AG1" s="250"/>
      <c r="AH1" s="250"/>
    </row>
    <row r="2" spans="1:34" ht="13.2" x14ac:dyDescent="0.2">
      <c r="S2" s="250"/>
      <c r="AH2" s="250"/>
    </row>
    <row r="3" spans="1:34" ht="13.2" x14ac:dyDescent="0.2">
      <c r="C3" s="250"/>
      <c r="D3" s="250"/>
      <c r="E3" s="250"/>
      <c r="F3" s="250"/>
      <c r="G3" s="250"/>
      <c r="H3" s="250"/>
      <c r="I3" s="250"/>
      <c r="J3" s="250"/>
      <c r="K3" s="250"/>
      <c r="L3" s="250"/>
      <c r="M3" s="250"/>
      <c r="N3" s="250"/>
      <c r="O3" s="250"/>
      <c r="P3" s="250"/>
      <c r="Q3" s="250"/>
      <c r="R3" s="250"/>
      <c r="S3" s="250"/>
      <c r="U3" s="250"/>
      <c r="V3" s="250"/>
      <c r="W3" s="250"/>
      <c r="X3" s="250"/>
      <c r="Y3" s="250"/>
      <c r="Z3" s="250"/>
      <c r="AA3" s="250"/>
      <c r="AB3" s="250"/>
      <c r="AC3" s="250"/>
      <c r="AD3" s="250"/>
      <c r="AE3" s="250"/>
      <c r="AF3" s="250"/>
      <c r="AG3" s="250"/>
      <c r="AH3" s="250"/>
    </row>
    <row r="4" spans="1:34" ht="13.2" x14ac:dyDescent="0.2"/>
    <row r="5" spans="1:34" ht="13.2" x14ac:dyDescent="0.2"/>
    <row r="6" spans="1:34" ht="13.2" x14ac:dyDescent="0.2"/>
    <row r="7" spans="1:34" ht="13.2" x14ac:dyDescent="0.2"/>
    <row r="8" spans="1:34" ht="13.2" x14ac:dyDescent="0.2"/>
    <row r="9" spans="1:34" ht="13.2" x14ac:dyDescent="0.2">
      <c r="AH9" s="250"/>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0"/>
    </row>
    <row r="18" spans="12:34" ht="13.2" x14ac:dyDescent="0.2"/>
    <row r="19" spans="12:34" ht="13.2" x14ac:dyDescent="0.2"/>
    <row r="20" spans="12:34" ht="13.2" x14ac:dyDescent="0.2">
      <c r="AH20" s="250"/>
    </row>
    <row r="21" spans="12:34" ht="13.2" x14ac:dyDescent="0.2">
      <c r="AH21" s="250"/>
    </row>
    <row r="22" spans="12:34" ht="13.2" x14ac:dyDescent="0.2"/>
    <row r="23" spans="12:34" ht="13.2" x14ac:dyDescent="0.2"/>
    <row r="24" spans="12:34" ht="13.2" x14ac:dyDescent="0.2">
      <c r="Q24" s="250"/>
    </row>
    <row r="25" spans="12:34" ht="13.2" x14ac:dyDescent="0.2"/>
    <row r="26" spans="12:34" ht="13.2" x14ac:dyDescent="0.2"/>
    <row r="27" spans="12:34" ht="13.2" x14ac:dyDescent="0.2"/>
    <row r="28" spans="12:34" ht="13.2" x14ac:dyDescent="0.2">
      <c r="O28" s="250"/>
      <c r="T28" s="250"/>
      <c r="AH28" s="250"/>
    </row>
    <row r="29" spans="12:34" ht="13.2" x14ac:dyDescent="0.2"/>
    <row r="30" spans="12:34" ht="13.2" x14ac:dyDescent="0.2"/>
    <row r="31" spans="12:34" ht="13.2" x14ac:dyDescent="0.2">
      <c r="Q31" s="250"/>
    </row>
    <row r="32" spans="12:34" ht="13.2" x14ac:dyDescent="0.2">
      <c r="L32" s="250"/>
    </row>
    <row r="33" spans="2:34" ht="13.2" x14ac:dyDescent="0.2">
      <c r="C33" s="250"/>
      <c r="E33" s="250"/>
      <c r="G33" s="250"/>
      <c r="I33" s="250"/>
      <c r="X33" s="250"/>
    </row>
    <row r="34" spans="2:34" ht="13.2" x14ac:dyDescent="0.2">
      <c r="B34" s="250"/>
      <c r="P34" s="250"/>
      <c r="R34" s="250"/>
      <c r="T34" s="250"/>
    </row>
    <row r="35" spans="2:34" ht="13.2" x14ac:dyDescent="0.2">
      <c r="D35" s="250"/>
      <c r="W35" s="250"/>
      <c r="AC35" s="250"/>
      <c r="AD35" s="250"/>
      <c r="AE35" s="250"/>
      <c r="AF35" s="250"/>
      <c r="AG35" s="250"/>
      <c r="AH35" s="250"/>
    </row>
    <row r="36" spans="2:34" ht="13.2" x14ac:dyDescent="0.2">
      <c r="H36" s="250"/>
      <c r="J36" s="250"/>
      <c r="K36" s="250"/>
      <c r="M36" s="250"/>
      <c r="Y36" s="250"/>
      <c r="Z36" s="250"/>
      <c r="AA36" s="250"/>
      <c r="AB36" s="250"/>
      <c r="AC36" s="250"/>
      <c r="AD36" s="250"/>
      <c r="AE36" s="250"/>
      <c r="AF36" s="250"/>
      <c r="AG36" s="250"/>
      <c r="AH36" s="250"/>
    </row>
    <row r="37" spans="2:34" ht="13.2" x14ac:dyDescent="0.2">
      <c r="AH37" s="250"/>
    </row>
    <row r="38" spans="2:34" ht="13.2" x14ac:dyDescent="0.2">
      <c r="AG38" s="250"/>
      <c r="AH38" s="250"/>
    </row>
    <row r="39" spans="2:34" ht="13.2" x14ac:dyDescent="0.2"/>
    <row r="40" spans="2:34" ht="13.2" x14ac:dyDescent="0.2">
      <c r="X40" s="250"/>
    </row>
    <row r="41" spans="2:34" ht="13.2" x14ac:dyDescent="0.2">
      <c r="R41" s="250"/>
    </row>
    <row r="42" spans="2:34" ht="13.2" x14ac:dyDescent="0.2">
      <c r="W42" s="250"/>
    </row>
    <row r="43" spans="2:34" ht="13.2" x14ac:dyDescent="0.2">
      <c r="Y43" s="250"/>
      <c r="Z43" s="250"/>
      <c r="AA43" s="250"/>
      <c r="AB43" s="250"/>
      <c r="AC43" s="250"/>
      <c r="AD43" s="250"/>
      <c r="AE43" s="250"/>
      <c r="AF43" s="250"/>
      <c r="AG43" s="250"/>
      <c r="AH43" s="250"/>
    </row>
    <row r="44" spans="2:34" ht="13.2" x14ac:dyDescent="0.2">
      <c r="AH44" s="250"/>
    </row>
    <row r="45" spans="2:34" ht="13.2" x14ac:dyDescent="0.2">
      <c r="X45" s="250"/>
    </row>
    <row r="46" spans="2:34" ht="13.2" x14ac:dyDescent="0.2"/>
    <row r="47" spans="2:34" ht="13.2" x14ac:dyDescent="0.2"/>
    <row r="48" spans="2:34" ht="13.2" x14ac:dyDescent="0.2">
      <c r="W48" s="250"/>
      <c r="Y48" s="250"/>
      <c r="Z48" s="250"/>
      <c r="AA48" s="250"/>
      <c r="AB48" s="250"/>
      <c r="AC48" s="250"/>
      <c r="AD48" s="250"/>
      <c r="AE48" s="250"/>
      <c r="AF48" s="250"/>
      <c r="AG48" s="250"/>
      <c r="AH48" s="250"/>
    </row>
    <row r="49" spans="28:34" ht="13.2" x14ac:dyDescent="0.2"/>
    <row r="50" spans="28:34" ht="13.2" x14ac:dyDescent="0.2">
      <c r="AE50" s="250"/>
      <c r="AF50" s="250"/>
      <c r="AG50" s="250"/>
      <c r="AH50" s="250"/>
    </row>
    <row r="51" spans="28:34" ht="13.2" x14ac:dyDescent="0.2">
      <c r="AC51" s="250"/>
      <c r="AD51" s="250"/>
      <c r="AE51" s="250"/>
      <c r="AF51" s="250"/>
      <c r="AG51" s="250"/>
      <c r="AH51" s="250"/>
    </row>
    <row r="52" spans="28:34" ht="13.2" x14ac:dyDescent="0.2"/>
    <row r="53" spans="28:34" ht="13.2" x14ac:dyDescent="0.2">
      <c r="AF53" s="250"/>
      <c r="AG53" s="250"/>
      <c r="AH53" s="250"/>
    </row>
    <row r="54" spans="28:34" ht="13.2" x14ac:dyDescent="0.2">
      <c r="AH54" s="250"/>
    </row>
    <row r="55" spans="28:34" ht="13.2" x14ac:dyDescent="0.2"/>
    <row r="56" spans="28:34" ht="13.2" x14ac:dyDescent="0.2">
      <c r="AB56" s="250"/>
      <c r="AC56" s="250"/>
      <c r="AD56" s="250"/>
      <c r="AE56" s="250"/>
      <c r="AF56" s="250"/>
      <c r="AG56" s="250"/>
      <c r="AH56" s="250"/>
    </row>
    <row r="57" spans="28:34" ht="13.2" x14ac:dyDescent="0.2">
      <c r="AH57" s="250"/>
    </row>
    <row r="58" spans="28:34" ht="13.2" x14ac:dyDescent="0.2">
      <c r="AH58" s="250"/>
    </row>
    <row r="59" spans="28:34" ht="13.2" x14ac:dyDescent="0.2"/>
    <row r="60" spans="28:34" ht="13.2" x14ac:dyDescent="0.2"/>
    <row r="61" spans="28:34" ht="13.2" x14ac:dyDescent="0.2"/>
    <row r="62" spans="28:34" ht="13.2" x14ac:dyDescent="0.2"/>
    <row r="63" spans="28:34" ht="13.2" x14ac:dyDescent="0.2">
      <c r="AH63" s="250"/>
    </row>
    <row r="64" spans="28:34" ht="13.2" x14ac:dyDescent="0.2">
      <c r="AG64" s="250"/>
      <c r="AH64" s="250"/>
    </row>
    <row r="65" spans="28:34" ht="13.2" x14ac:dyDescent="0.2"/>
    <row r="66" spans="28:34" ht="13.2" x14ac:dyDescent="0.2"/>
    <row r="67" spans="28:34" ht="13.2" x14ac:dyDescent="0.2"/>
    <row r="68" spans="28:34" ht="13.2" x14ac:dyDescent="0.2">
      <c r="AB68" s="250"/>
      <c r="AC68" s="250"/>
      <c r="AD68" s="250"/>
      <c r="AE68" s="250"/>
      <c r="AF68" s="250"/>
      <c r="AG68" s="250"/>
      <c r="AH68" s="250"/>
    </row>
    <row r="69" spans="28:34" ht="13.2" x14ac:dyDescent="0.2">
      <c r="AF69" s="250"/>
      <c r="AG69" s="250"/>
      <c r="AH69" s="250"/>
    </row>
    <row r="70" spans="28:34" ht="13.2" x14ac:dyDescent="0.2"/>
    <row r="71" spans="28:34" ht="13.2" x14ac:dyDescent="0.2"/>
    <row r="72" spans="28:34" ht="13.2" x14ac:dyDescent="0.2"/>
    <row r="73" spans="28:34" ht="13.2" x14ac:dyDescent="0.2"/>
    <row r="74" spans="28:34" ht="13.2" x14ac:dyDescent="0.2"/>
    <row r="75" spans="28:34" ht="13.2" x14ac:dyDescent="0.2">
      <c r="AH75" s="250"/>
    </row>
    <row r="76" spans="28:34" ht="13.2" x14ac:dyDescent="0.2">
      <c r="AF76" s="250"/>
      <c r="AG76" s="250"/>
      <c r="AH76" s="250"/>
    </row>
    <row r="77" spans="28:34" ht="13.2" x14ac:dyDescent="0.2">
      <c r="AG77" s="250"/>
      <c r="AH77" s="250"/>
    </row>
    <row r="78" spans="28:34" ht="13.2" x14ac:dyDescent="0.2"/>
    <row r="79" spans="28:34" ht="13.2" x14ac:dyDescent="0.2"/>
    <row r="80" spans="28:34" ht="13.2" x14ac:dyDescent="0.2"/>
    <row r="81" spans="25:34" ht="13.2" x14ac:dyDescent="0.2"/>
    <row r="82" spans="25:34" ht="13.2" x14ac:dyDescent="0.2">
      <c r="Y82" s="250"/>
    </row>
    <row r="83" spans="25:34" ht="13.2" x14ac:dyDescent="0.2">
      <c r="Y83" s="250"/>
      <c r="Z83" s="250"/>
      <c r="AA83" s="250"/>
      <c r="AB83" s="250"/>
      <c r="AC83" s="250"/>
      <c r="AD83" s="250"/>
      <c r="AE83" s="250"/>
      <c r="AF83" s="250"/>
      <c r="AG83" s="250"/>
      <c r="AH83" s="250"/>
    </row>
    <row r="84" spans="25:34" ht="13.2" x14ac:dyDescent="0.2"/>
    <row r="85" spans="25:34" ht="13.2" x14ac:dyDescent="0.2"/>
    <row r="86" spans="25:34" ht="13.2" x14ac:dyDescent="0.2"/>
    <row r="87" spans="25:34" ht="13.2" x14ac:dyDescent="0.2"/>
    <row r="88" spans="25:34" ht="13.2" x14ac:dyDescent="0.2">
      <c r="AH88" s="250"/>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0"/>
      <c r="AG94" s="250"/>
      <c r="AH94" s="250"/>
    </row>
    <row r="95" spans="25:34" ht="13.5" customHeight="1" x14ac:dyDescent="0.2">
      <c r="AH95" s="250"/>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0"/>
    </row>
    <row r="102" spans="33:34" ht="13.5" customHeight="1" x14ac:dyDescent="0.2"/>
    <row r="103" spans="33:34" ht="13.5" customHeight="1" x14ac:dyDescent="0.2"/>
    <row r="104" spans="33:34" ht="13.5" customHeight="1" x14ac:dyDescent="0.2">
      <c r="AG104" s="250"/>
      <c r="AH104" s="250"/>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0"/>
    </row>
    <row r="117" spans="34:122" ht="13.5" customHeight="1" x14ac:dyDescent="0.2"/>
    <row r="118" spans="34:122" ht="13.5" customHeight="1" x14ac:dyDescent="0.2"/>
    <row r="119" spans="34:122" ht="13.5" customHeight="1" x14ac:dyDescent="0.2"/>
    <row r="120" spans="34:122" ht="13.5" customHeight="1" x14ac:dyDescent="0.2">
      <c r="AH120" s="250"/>
    </row>
    <row r="121" spans="34:122" ht="13.5" customHeight="1" x14ac:dyDescent="0.2">
      <c r="AH121" s="250"/>
    </row>
    <row r="122" spans="34:122" ht="13.5" customHeight="1" x14ac:dyDescent="0.2"/>
    <row r="123" spans="34:122" ht="13.5" customHeight="1" x14ac:dyDescent="0.2"/>
    <row r="124" spans="34:122" ht="13.5" customHeight="1" x14ac:dyDescent="0.2"/>
    <row r="125" spans="34:122" ht="13.5" customHeight="1" x14ac:dyDescent="0.2">
      <c r="DR125" s="250" t="s">
        <v>503</v>
      </c>
    </row>
  </sheetData>
  <sheetProtection algorithmName="SHA-512" hashValue="v5m4sg+g+4w4eCdRdiJE+3m4n9CbgpE//LVSX2eXES3ChIT+ex4duebG5U4IeqOZ/gLx+tgUDWoK4bXOtE+zOQ==" saltValue="3X3vktqHyI4vGO7aFznmog=="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AFF94A-16CF-454F-8E0D-010B877608BB}">
  <sheetPr>
    <pageSetUpPr fitToPage="1"/>
  </sheetPr>
  <dimension ref="A1:DR125"/>
  <sheetViews>
    <sheetView showGridLines="0" tabSelected="1" topLeftCell="A61" zoomScale="70" zoomScaleNormal="70" zoomScaleSheetLayoutView="55" workbookViewId="0"/>
  </sheetViews>
  <sheetFormatPr defaultColWidth="0" defaultRowHeight="13.5" customHeight="1" zeroHeight="1" x14ac:dyDescent="0.2"/>
  <cols>
    <col min="1" max="34" width="2.44140625" style="251" customWidth="1"/>
    <col min="35" max="122" width="2.44140625" style="250" customWidth="1"/>
    <col min="123" max="16384" width="2.44140625" style="250" hidden="1"/>
  </cols>
  <sheetData>
    <row r="1" spans="2:34" ht="13.5" customHeight="1" x14ac:dyDescent="0.2">
      <c r="B1" s="250"/>
      <c r="C1" s="250"/>
      <c r="D1" s="250"/>
      <c r="E1" s="250"/>
      <c r="F1" s="250"/>
      <c r="G1" s="250"/>
      <c r="H1" s="250"/>
      <c r="I1" s="250"/>
      <c r="J1" s="250"/>
      <c r="K1" s="250"/>
      <c r="L1" s="250"/>
      <c r="M1" s="250"/>
      <c r="N1" s="250"/>
      <c r="O1" s="250"/>
      <c r="P1" s="250"/>
      <c r="Q1" s="250"/>
      <c r="R1" s="250"/>
      <c r="S1" s="250"/>
      <c r="T1" s="250"/>
      <c r="U1" s="250"/>
      <c r="V1" s="250"/>
      <c r="W1" s="250"/>
      <c r="X1" s="250"/>
      <c r="Y1" s="250"/>
      <c r="Z1" s="250"/>
      <c r="AA1" s="250"/>
      <c r="AB1" s="250"/>
      <c r="AC1" s="250"/>
      <c r="AD1" s="250"/>
      <c r="AE1" s="250"/>
      <c r="AF1" s="250"/>
      <c r="AG1" s="250"/>
      <c r="AH1" s="250"/>
    </row>
    <row r="2" spans="2:34" ht="13.2" x14ac:dyDescent="0.2">
      <c r="S2" s="250"/>
      <c r="AH2" s="250"/>
    </row>
    <row r="3" spans="2:34" ht="13.2" x14ac:dyDescent="0.2">
      <c r="C3" s="250"/>
      <c r="D3" s="250"/>
      <c r="E3" s="250"/>
      <c r="F3" s="250"/>
      <c r="G3" s="250"/>
      <c r="H3" s="250"/>
      <c r="I3" s="250"/>
      <c r="J3" s="250"/>
      <c r="K3" s="250"/>
      <c r="L3" s="250"/>
      <c r="M3" s="250"/>
      <c r="N3" s="250"/>
      <c r="O3" s="250"/>
      <c r="P3" s="250"/>
      <c r="Q3" s="250"/>
      <c r="R3" s="250"/>
      <c r="S3" s="250"/>
      <c r="U3" s="250"/>
      <c r="V3" s="250"/>
      <c r="W3" s="250"/>
      <c r="X3" s="250"/>
      <c r="Y3" s="250"/>
      <c r="Z3" s="250"/>
      <c r="AA3" s="250"/>
      <c r="AB3" s="250"/>
      <c r="AC3" s="250"/>
      <c r="AD3" s="250"/>
      <c r="AE3" s="250"/>
      <c r="AF3" s="250"/>
      <c r="AG3" s="250"/>
      <c r="AH3" s="250"/>
    </row>
    <row r="4" spans="2:34" ht="13.2" x14ac:dyDescent="0.2"/>
    <row r="5" spans="2:34" ht="13.2" x14ac:dyDescent="0.2"/>
    <row r="6" spans="2:34" ht="13.2" x14ac:dyDescent="0.2"/>
    <row r="7" spans="2:34" ht="13.2" x14ac:dyDescent="0.2"/>
    <row r="8" spans="2:34" ht="13.2" x14ac:dyDescent="0.2"/>
    <row r="9" spans="2:34" ht="13.2" x14ac:dyDescent="0.2">
      <c r="AH9" s="250"/>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0"/>
    </row>
    <row r="18" spans="12:34" ht="13.2" x14ac:dyDescent="0.2"/>
    <row r="19" spans="12:34" ht="13.2" x14ac:dyDescent="0.2"/>
    <row r="20" spans="12:34" ht="13.2" x14ac:dyDescent="0.2">
      <c r="AH20" s="250"/>
    </row>
    <row r="21" spans="12:34" ht="13.2" x14ac:dyDescent="0.2">
      <c r="AH21" s="250"/>
    </row>
    <row r="22" spans="12:34" ht="13.2" x14ac:dyDescent="0.2"/>
    <row r="23" spans="12:34" ht="13.2" x14ac:dyDescent="0.2"/>
    <row r="24" spans="12:34" ht="13.2" x14ac:dyDescent="0.2">
      <c r="Q24" s="250"/>
    </row>
    <row r="25" spans="12:34" ht="13.2" x14ac:dyDescent="0.2"/>
    <row r="26" spans="12:34" ht="13.2" x14ac:dyDescent="0.2"/>
    <row r="27" spans="12:34" ht="13.2" x14ac:dyDescent="0.2"/>
    <row r="28" spans="12:34" ht="13.2" x14ac:dyDescent="0.2">
      <c r="O28" s="250"/>
      <c r="T28" s="250"/>
      <c r="AH28" s="250"/>
    </row>
    <row r="29" spans="12:34" ht="13.2" x14ac:dyDescent="0.2"/>
    <row r="30" spans="12:34" ht="13.2" x14ac:dyDescent="0.2"/>
    <row r="31" spans="12:34" ht="13.2" x14ac:dyDescent="0.2">
      <c r="Q31" s="250"/>
    </row>
    <row r="32" spans="12:34" ht="13.2" x14ac:dyDescent="0.2">
      <c r="L32" s="250"/>
    </row>
    <row r="33" spans="2:34" ht="13.2" x14ac:dyDescent="0.2">
      <c r="C33" s="250"/>
      <c r="E33" s="250"/>
      <c r="G33" s="250"/>
      <c r="I33" s="250"/>
      <c r="X33" s="250"/>
    </row>
    <row r="34" spans="2:34" ht="13.2" x14ac:dyDescent="0.2">
      <c r="B34" s="250"/>
      <c r="P34" s="250"/>
      <c r="R34" s="250"/>
      <c r="T34" s="250"/>
    </row>
    <row r="35" spans="2:34" ht="13.2" x14ac:dyDescent="0.2">
      <c r="D35" s="250"/>
      <c r="W35" s="250"/>
      <c r="AC35" s="250"/>
      <c r="AD35" s="250"/>
      <c r="AE35" s="250"/>
      <c r="AF35" s="250"/>
      <c r="AG35" s="250"/>
      <c r="AH35" s="250"/>
    </row>
    <row r="36" spans="2:34" ht="13.2" x14ac:dyDescent="0.2">
      <c r="H36" s="250"/>
      <c r="J36" s="250"/>
      <c r="K36" s="250"/>
      <c r="M36" s="250"/>
      <c r="Y36" s="250"/>
      <c r="Z36" s="250"/>
      <c r="AA36" s="250"/>
      <c r="AB36" s="250"/>
      <c r="AC36" s="250"/>
      <c r="AD36" s="250"/>
      <c r="AE36" s="250"/>
      <c r="AF36" s="250"/>
      <c r="AG36" s="250"/>
      <c r="AH36" s="250"/>
    </row>
    <row r="37" spans="2:34" ht="13.2" x14ac:dyDescent="0.2">
      <c r="AH37" s="250"/>
    </row>
    <row r="38" spans="2:34" ht="13.2" x14ac:dyDescent="0.2">
      <c r="AG38" s="250"/>
      <c r="AH38" s="250"/>
    </row>
    <row r="39" spans="2:34" ht="13.2" x14ac:dyDescent="0.2"/>
    <row r="40" spans="2:34" ht="13.2" x14ac:dyDescent="0.2">
      <c r="X40" s="250"/>
    </row>
    <row r="41" spans="2:34" ht="13.2" x14ac:dyDescent="0.2">
      <c r="R41" s="250"/>
    </row>
    <row r="42" spans="2:34" ht="13.2" x14ac:dyDescent="0.2">
      <c r="W42" s="250"/>
    </row>
    <row r="43" spans="2:34" ht="13.2" x14ac:dyDescent="0.2">
      <c r="Y43" s="250"/>
      <c r="Z43" s="250"/>
      <c r="AA43" s="250"/>
      <c r="AB43" s="250"/>
      <c r="AC43" s="250"/>
      <c r="AD43" s="250"/>
      <c r="AE43" s="250"/>
      <c r="AF43" s="250"/>
      <c r="AG43" s="250"/>
      <c r="AH43" s="250"/>
    </row>
    <row r="44" spans="2:34" ht="13.2" x14ac:dyDescent="0.2">
      <c r="AH44" s="250"/>
    </row>
    <row r="45" spans="2:34" ht="13.2" x14ac:dyDescent="0.2">
      <c r="X45" s="250"/>
    </row>
    <row r="46" spans="2:34" ht="13.2" x14ac:dyDescent="0.2"/>
    <row r="47" spans="2:34" ht="13.2" x14ac:dyDescent="0.2"/>
    <row r="48" spans="2:34" ht="13.2" x14ac:dyDescent="0.2">
      <c r="W48" s="250"/>
      <c r="Y48" s="250"/>
      <c r="Z48" s="250"/>
      <c r="AA48" s="250"/>
      <c r="AB48" s="250"/>
      <c r="AC48" s="250"/>
      <c r="AD48" s="250"/>
      <c r="AE48" s="250"/>
      <c r="AF48" s="250"/>
      <c r="AG48" s="250"/>
      <c r="AH48" s="250"/>
    </row>
    <row r="49" spans="28:34" ht="13.2" x14ac:dyDescent="0.2"/>
    <row r="50" spans="28:34" ht="13.2" x14ac:dyDescent="0.2">
      <c r="AE50" s="250"/>
      <c r="AF50" s="250"/>
      <c r="AG50" s="250"/>
      <c r="AH50" s="250"/>
    </row>
    <row r="51" spans="28:34" ht="13.2" x14ac:dyDescent="0.2">
      <c r="AC51" s="250"/>
      <c r="AD51" s="250"/>
      <c r="AE51" s="250"/>
      <c r="AF51" s="250"/>
      <c r="AG51" s="250"/>
      <c r="AH51" s="250"/>
    </row>
    <row r="52" spans="28:34" ht="13.2" x14ac:dyDescent="0.2"/>
    <row r="53" spans="28:34" ht="13.2" x14ac:dyDescent="0.2">
      <c r="AF53" s="250"/>
      <c r="AG53" s="250"/>
      <c r="AH53" s="250"/>
    </row>
    <row r="54" spans="28:34" ht="13.2" x14ac:dyDescent="0.2">
      <c r="AH54" s="250"/>
    </row>
    <row r="55" spans="28:34" ht="13.2" x14ac:dyDescent="0.2"/>
    <row r="56" spans="28:34" ht="13.2" x14ac:dyDescent="0.2">
      <c r="AB56" s="250"/>
      <c r="AC56" s="250"/>
      <c r="AD56" s="250"/>
      <c r="AE56" s="250"/>
      <c r="AF56" s="250"/>
      <c r="AG56" s="250"/>
      <c r="AH56" s="250"/>
    </row>
    <row r="57" spans="28:34" ht="13.2" x14ac:dyDescent="0.2">
      <c r="AH57" s="250"/>
    </row>
    <row r="58" spans="28:34" ht="13.2" x14ac:dyDescent="0.2">
      <c r="AH58" s="250"/>
    </row>
    <row r="59" spans="28:34" ht="13.2" x14ac:dyDescent="0.2">
      <c r="AG59" s="250"/>
      <c r="AH59" s="250"/>
    </row>
    <row r="60" spans="28:34" ht="13.2" x14ac:dyDescent="0.2"/>
    <row r="61" spans="28:34" ht="13.2" x14ac:dyDescent="0.2"/>
    <row r="62" spans="28:34" ht="13.2" x14ac:dyDescent="0.2"/>
    <row r="63" spans="28:34" ht="13.2" x14ac:dyDescent="0.2">
      <c r="AH63" s="250"/>
    </row>
    <row r="64" spans="28:34" ht="13.2" x14ac:dyDescent="0.2">
      <c r="AG64" s="250"/>
      <c r="AH64" s="250"/>
    </row>
    <row r="65" spans="28:34" ht="13.2" x14ac:dyDescent="0.2"/>
    <row r="66" spans="28:34" ht="13.2" x14ac:dyDescent="0.2"/>
    <row r="67" spans="28:34" ht="13.2" x14ac:dyDescent="0.2"/>
    <row r="68" spans="28:34" ht="13.2" x14ac:dyDescent="0.2">
      <c r="AB68" s="250"/>
      <c r="AC68" s="250"/>
      <c r="AD68" s="250"/>
      <c r="AE68" s="250"/>
      <c r="AF68" s="250"/>
      <c r="AG68" s="250"/>
      <c r="AH68" s="250"/>
    </row>
    <row r="69" spans="28:34" ht="13.2" x14ac:dyDescent="0.2">
      <c r="AF69" s="250"/>
      <c r="AG69" s="250"/>
      <c r="AH69" s="250"/>
    </row>
    <row r="70" spans="28:34" ht="13.2" x14ac:dyDescent="0.2"/>
    <row r="71" spans="28:34" ht="13.2" x14ac:dyDescent="0.2"/>
    <row r="72" spans="28:34" ht="13.2" x14ac:dyDescent="0.2"/>
    <row r="73" spans="28:34" ht="13.2" x14ac:dyDescent="0.2"/>
    <row r="74" spans="28:34" ht="13.2" x14ac:dyDescent="0.2"/>
    <row r="75" spans="28:34" ht="13.2" x14ac:dyDescent="0.2">
      <c r="AH75" s="250"/>
    </row>
    <row r="76" spans="28:34" ht="13.2" x14ac:dyDescent="0.2">
      <c r="AF76" s="250"/>
      <c r="AG76" s="250"/>
      <c r="AH76" s="250"/>
    </row>
    <row r="77" spans="28:34" ht="13.2" x14ac:dyDescent="0.2">
      <c r="AG77" s="250"/>
      <c r="AH77" s="250"/>
    </row>
    <row r="78" spans="28:34" ht="13.2" x14ac:dyDescent="0.2"/>
    <row r="79" spans="28:34" ht="13.2" x14ac:dyDescent="0.2"/>
    <row r="80" spans="28:34" ht="13.2" x14ac:dyDescent="0.2"/>
    <row r="81" spans="25:34" ht="13.2" x14ac:dyDescent="0.2"/>
    <row r="82" spans="25:34" ht="13.2" x14ac:dyDescent="0.2">
      <c r="Y82" s="250"/>
    </row>
    <row r="83" spans="25:34" ht="13.2" x14ac:dyDescent="0.2">
      <c r="Y83" s="250"/>
      <c r="Z83" s="250"/>
      <c r="AA83" s="250"/>
      <c r="AB83" s="250"/>
      <c r="AC83" s="250"/>
      <c r="AD83" s="250"/>
      <c r="AE83" s="250"/>
      <c r="AF83" s="250"/>
      <c r="AG83" s="250"/>
      <c r="AH83" s="250"/>
    </row>
    <row r="84" spans="25:34" ht="13.2" x14ac:dyDescent="0.2"/>
    <row r="85" spans="25:34" ht="13.2" x14ac:dyDescent="0.2"/>
    <row r="86" spans="25:34" ht="13.2" x14ac:dyDescent="0.2"/>
    <row r="87" spans="25:34" ht="13.2" x14ac:dyDescent="0.2"/>
    <row r="88" spans="25:34" ht="13.2" x14ac:dyDescent="0.2">
      <c r="AH88" s="250"/>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0"/>
      <c r="AG94" s="250"/>
      <c r="AH94" s="250"/>
    </row>
    <row r="95" spans="25:34" ht="13.5" customHeight="1" x14ac:dyDescent="0.2">
      <c r="AH95" s="250"/>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0"/>
    </row>
    <row r="102" spans="33:34" ht="13.5" customHeight="1" x14ac:dyDescent="0.2"/>
    <row r="103" spans="33:34" ht="13.5" customHeight="1" x14ac:dyDescent="0.2"/>
    <row r="104" spans="33:34" ht="13.5" customHeight="1" x14ac:dyDescent="0.2">
      <c r="AG104" s="250"/>
      <c r="AH104" s="250"/>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0"/>
    </row>
    <row r="117" spans="34:122" ht="13.5" customHeight="1" x14ac:dyDescent="0.2"/>
    <row r="118" spans="34:122" ht="13.5" customHeight="1" x14ac:dyDescent="0.2"/>
    <row r="119" spans="34:122" ht="13.5" customHeight="1" x14ac:dyDescent="0.2"/>
    <row r="120" spans="34:122" ht="13.5" customHeight="1" x14ac:dyDescent="0.2">
      <c r="AH120" s="250"/>
    </row>
    <row r="121" spans="34:122" ht="13.5" customHeight="1" x14ac:dyDescent="0.2">
      <c r="AH121" s="250"/>
    </row>
    <row r="122" spans="34:122" ht="13.5" customHeight="1" x14ac:dyDescent="0.2"/>
    <row r="123" spans="34:122" ht="13.5" customHeight="1" x14ac:dyDescent="0.2"/>
    <row r="124" spans="34:122" ht="13.5" customHeight="1" x14ac:dyDescent="0.2"/>
    <row r="125" spans="34:122" ht="13.5" customHeight="1" x14ac:dyDescent="0.2">
      <c r="DR125" s="250" t="s">
        <v>503</v>
      </c>
    </row>
  </sheetData>
  <sheetProtection algorithmName="SHA-512" hashValue="eFddbEAfx3+zy3p5RCPxudzgxYE0HzCFIZc8KCC0xlR4NydLCXvu2uRBjxvMn1tIqJ51RxmgoH1mAY9XMc0HeA==" saltValue="ruxMOpAic0Up22pgJsPUPg=="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41" customWidth="1"/>
    <col min="2" max="8" width="13.33203125" style="141" customWidth="1"/>
    <col min="9" max="16384" width="11.109375" style="141"/>
  </cols>
  <sheetData>
    <row r="1" spans="1:8" x14ac:dyDescent="0.2">
      <c r="A1" s="135"/>
      <c r="B1" s="136"/>
      <c r="C1" s="137"/>
      <c r="D1" s="138"/>
      <c r="E1" s="139"/>
      <c r="F1" s="139"/>
      <c r="G1" s="139"/>
      <c r="H1" s="140"/>
    </row>
    <row r="2" spans="1:8" x14ac:dyDescent="0.2">
      <c r="A2" s="142"/>
      <c r="B2" s="143"/>
      <c r="C2" s="144"/>
      <c r="D2" s="145" t="s">
        <v>51</v>
      </c>
      <c r="E2" s="146"/>
      <c r="F2" s="147" t="s">
        <v>553</v>
      </c>
      <c r="G2" s="148"/>
      <c r="H2" s="149"/>
    </row>
    <row r="3" spans="1:8" x14ac:dyDescent="0.2">
      <c r="A3" s="145" t="s">
        <v>546</v>
      </c>
      <c r="B3" s="150"/>
      <c r="C3" s="151"/>
      <c r="D3" s="152">
        <v>58616</v>
      </c>
      <c r="E3" s="153"/>
      <c r="F3" s="154">
        <v>70615</v>
      </c>
      <c r="G3" s="155"/>
      <c r="H3" s="156"/>
    </row>
    <row r="4" spans="1:8" x14ac:dyDescent="0.2">
      <c r="A4" s="157"/>
      <c r="B4" s="158"/>
      <c r="C4" s="159"/>
      <c r="D4" s="160">
        <v>14147</v>
      </c>
      <c r="E4" s="161"/>
      <c r="F4" s="162">
        <v>37382</v>
      </c>
      <c r="G4" s="163"/>
      <c r="H4" s="164"/>
    </row>
    <row r="5" spans="1:8" x14ac:dyDescent="0.2">
      <c r="A5" s="145" t="s">
        <v>548</v>
      </c>
      <c r="B5" s="150"/>
      <c r="C5" s="151"/>
      <c r="D5" s="152">
        <v>141305</v>
      </c>
      <c r="E5" s="153"/>
      <c r="F5" s="154">
        <v>69185</v>
      </c>
      <c r="G5" s="155"/>
      <c r="H5" s="156"/>
    </row>
    <row r="6" spans="1:8" x14ac:dyDescent="0.2">
      <c r="A6" s="157"/>
      <c r="B6" s="158"/>
      <c r="C6" s="159"/>
      <c r="D6" s="160">
        <v>23266</v>
      </c>
      <c r="E6" s="161"/>
      <c r="F6" s="162">
        <v>38519</v>
      </c>
      <c r="G6" s="163"/>
      <c r="H6" s="164"/>
    </row>
    <row r="7" spans="1:8" x14ac:dyDescent="0.2">
      <c r="A7" s="145" t="s">
        <v>549</v>
      </c>
      <c r="B7" s="150"/>
      <c r="C7" s="151"/>
      <c r="D7" s="152">
        <v>165469</v>
      </c>
      <c r="E7" s="153"/>
      <c r="F7" s="154">
        <v>70166</v>
      </c>
      <c r="G7" s="155"/>
      <c r="H7" s="156"/>
    </row>
    <row r="8" spans="1:8" x14ac:dyDescent="0.2">
      <c r="A8" s="157"/>
      <c r="B8" s="158"/>
      <c r="C8" s="159"/>
      <c r="D8" s="160">
        <v>31361</v>
      </c>
      <c r="E8" s="161"/>
      <c r="F8" s="162">
        <v>36115</v>
      </c>
      <c r="G8" s="163"/>
      <c r="H8" s="164"/>
    </row>
    <row r="9" spans="1:8" x14ac:dyDescent="0.2">
      <c r="A9" s="145" t="s">
        <v>550</v>
      </c>
      <c r="B9" s="150"/>
      <c r="C9" s="151"/>
      <c r="D9" s="152">
        <v>173994</v>
      </c>
      <c r="E9" s="153"/>
      <c r="F9" s="154">
        <v>70329</v>
      </c>
      <c r="G9" s="155"/>
      <c r="H9" s="156"/>
    </row>
    <row r="10" spans="1:8" x14ac:dyDescent="0.2">
      <c r="A10" s="157"/>
      <c r="B10" s="158"/>
      <c r="C10" s="159"/>
      <c r="D10" s="160">
        <v>49305</v>
      </c>
      <c r="E10" s="161"/>
      <c r="F10" s="162">
        <v>39403</v>
      </c>
      <c r="G10" s="163"/>
      <c r="H10" s="164"/>
    </row>
    <row r="11" spans="1:8" x14ac:dyDescent="0.2">
      <c r="A11" s="145" t="s">
        <v>551</v>
      </c>
      <c r="B11" s="150"/>
      <c r="C11" s="151"/>
      <c r="D11" s="152">
        <v>127432</v>
      </c>
      <c r="E11" s="153"/>
      <c r="F11" s="154">
        <v>71871</v>
      </c>
      <c r="G11" s="155"/>
      <c r="H11" s="156"/>
    </row>
    <row r="12" spans="1:8" x14ac:dyDescent="0.2">
      <c r="A12" s="157"/>
      <c r="B12" s="158"/>
      <c r="C12" s="165"/>
      <c r="D12" s="160">
        <v>67771</v>
      </c>
      <c r="E12" s="161"/>
      <c r="F12" s="162">
        <v>38232</v>
      </c>
      <c r="G12" s="163"/>
      <c r="H12" s="164"/>
    </row>
    <row r="13" spans="1:8" x14ac:dyDescent="0.2">
      <c r="A13" s="145"/>
      <c r="B13" s="150"/>
      <c r="C13" s="166"/>
      <c r="D13" s="167">
        <v>133363</v>
      </c>
      <c r="E13" s="168"/>
      <c r="F13" s="169">
        <v>70433</v>
      </c>
      <c r="G13" s="170"/>
      <c r="H13" s="156"/>
    </row>
    <row r="14" spans="1:8" x14ac:dyDescent="0.2">
      <c r="A14" s="157"/>
      <c r="B14" s="158"/>
      <c r="C14" s="159"/>
      <c r="D14" s="160">
        <v>37170</v>
      </c>
      <c r="E14" s="161"/>
      <c r="F14" s="162">
        <v>37930</v>
      </c>
      <c r="G14" s="163"/>
      <c r="H14" s="164"/>
    </row>
    <row r="17" spans="1:11" x14ac:dyDescent="0.2">
      <c r="A17" s="141" t="s">
        <v>52</v>
      </c>
    </row>
    <row r="18" spans="1:11" x14ac:dyDescent="0.2">
      <c r="A18" s="171"/>
      <c r="B18" s="171" t="str">
        <f>実質収支比率等に係る経年分析!F$46</f>
        <v>H29</v>
      </c>
      <c r="C18" s="171" t="str">
        <f>実質収支比率等に係る経年分析!G$46</f>
        <v>H30</v>
      </c>
      <c r="D18" s="171" t="str">
        <f>実質収支比率等に係る経年分析!H$46</f>
        <v>R01</v>
      </c>
      <c r="E18" s="171" t="str">
        <f>実質収支比率等に係る経年分析!I$46</f>
        <v>R02</v>
      </c>
      <c r="F18" s="171" t="str">
        <f>実質収支比率等に係る経年分析!J$46</f>
        <v>R03</v>
      </c>
    </row>
    <row r="19" spans="1:11" x14ac:dyDescent="0.2">
      <c r="A19" s="171" t="s">
        <v>53</v>
      </c>
      <c r="B19" s="171">
        <f>ROUND(VALUE(SUBSTITUTE(実質収支比率等に係る経年分析!F$48,"▲","-")),2)</f>
        <v>9.85</v>
      </c>
      <c r="C19" s="171">
        <f>ROUND(VALUE(SUBSTITUTE(実質収支比率等に係る経年分析!G$48,"▲","-")),2)</f>
        <v>8.84</v>
      </c>
      <c r="D19" s="171">
        <f>ROUND(VALUE(SUBSTITUTE(実質収支比率等に係る経年分析!H$48,"▲","-")),2)</f>
        <v>5.54</v>
      </c>
      <c r="E19" s="171">
        <f>ROUND(VALUE(SUBSTITUTE(実質収支比率等に係る経年分析!I$48,"▲","-")),2)</f>
        <v>4.87</v>
      </c>
      <c r="F19" s="171">
        <f>ROUND(VALUE(SUBSTITUTE(実質収支比率等に係る経年分析!J$48,"▲","-")),2)</f>
        <v>4.79</v>
      </c>
    </row>
    <row r="20" spans="1:11" x14ac:dyDescent="0.2">
      <c r="A20" s="171" t="s">
        <v>54</v>
      </c>
      <c r="B20" s="171">
        <f>ROUND(VALUE(SUBSTITUTE(実質収支比率等に係る経年分析!F$47,"▲","-")),2)</f>
        <v>43.7</v>
      </c>
      <c r="C20" s="171">
        <f>ROUND(VALUE(SUBSTITUTE(実質収支比率等に係る経年分析!G$47,"▲","-")),2)</f>
        <v>50.33</v>
      </c>
      <c r="D20" s="171">
        <f>ROUND(VALUE(SUBSTITUTE(実質収支比率等に係る経年分析!H$47,"▲","-")),2)</f>
        <v>55.8</v>
      </c>
      <c r="E20" s="171">
        <f>ROUND(VALUE(SUBSTITUTE(実質収支比率等に係る経年分析!I$47,"▲","-")),2)</f>
        <v>51.67</v>
      </c>
      <c r="F20" s="171">
        <f>ROUND(VALUE(SUBSTITUTE(実質収支比率等に係る経年分析!J$47,"▲","-")),2)</f>
        <v>52.13</v>
      </c>
    </row>
    <row r="21" spans="1:11" x14ac:dyDescent="0.2">
      <c r="A21" s="171" t="s">
        <v>55</v>
      </c>
      <c r="B21" s="171">
        <f>IF(ISNUMBER(VALUE(SUBSTITUTE(実質収支比率等に係る経年分析!F$49,"▲","-"))),ROUND(VALUE(SUBSTITUTE(実質収支比率等に係る経年分析!F$49,"▲","-")),2),NA())</f>
        <v>2.99</v>
      </c>
      <c r="C21" s="171">
        <f>IF(ISNUMBER(VALUE(SUBSTITUTE(実質収支比率等に係る経年分析!G$49,"▲","-"))),ROUND(VALUE(SUBSTITUTE(実質収支比率等に係る経年分析!G$49,"▲","-")),2),NA())</f>
        <v>-0.53</v>
      </c>
      <c r="D21" s="171">
        <f>IF(ISNUMBER(VALUE(SUBSTITUTE(実質収支比率等に係る経年分析!H$49,"▲","-"))),ROUND(VALUE(SUBSTITUTE(実質収支比率等に係る経年分析!H$49,"▲","-")),2),NA())</f>
        <v>-3.03</v>
      </c>
      <c r="E21" s="171">
        <f>IF(ISNUMBER(VALUE(SUBSTITUTE(実質収支比率等に係る経年分析!I$49,"▲","-"))),ROUND(VALUE(SUBSTITUTE(実質収支比率等に係る経年分析!I$49,"▲","-")),2),NA())</f>
        <v>-4.93</v>
      </c>
      <c r="F21" s="171">
        <f>IF(ISNUMBER(VALUE(SUBSTITUTE(実質収支比率等に係る経年分析!J$49,"▲","-"))),ROUND(VALUE(SUBSTITUTE(実質収支比率等に係る経年分析!J$49,"▲","-")),2),NA())</f>
        <v>0.11</v>
      </c>
    </row>
    <row r="24" spans="1:11" x14ac:dyDescent="0.2">
      <c r="A24" s="141" t="s">
        <v>56</v>
      </c>
    </row>
    <row r="25" spans="1:11" x14ac:dyDescent="0.2">
      <c r="A25" s="172"/>
      <c r="B25" s="172" t="str">
        <f>連結実質赤字比率に係る赤字・黒字の構成分析!F$33</f>
        <v>H29</v>
      </c>
      <c r="C25" s="172"/>
      <c r="D25" s="172" t="str">
        <f>連結実質赤字比率に係る赤字・黒字の構成分析!G$33</f>
        <v>H30</v>
      </c>
      <c r="E25" s="172"/>
      <c r="F25" s="172" t="str">
        <f>連結実質赤字比率に係る赤字・黒字の構成分析!H$33</f>
        <v>R01</v>
      </c>
      <c r="G25" s="172"/>
      <c r="H25" s="172" t="str">
        <f>連結実質赤字比率に係る赤字・黒字の構成分析!I$33</f>
        <v>R02</v>
      </c>
      <c r="I25" s="172"/>
      <c r="J25" s="172" t="str">
        <f>連結実質赤字比率に係る赤字・黒字の構成分析!J$33</f>
        <v>R03</v>
      </c>
      <c r="K25" s="172"/>
    </row>
    <row r="26" spans="1:11" x14ac:dyDescent="0.2">
      <c r="A26" s="172"/>
      <c r="B26" s="172" t="s">
        <v>57</v>
      </c>
      <c r="C26" s="172" t="s">
        <v>58</v>
      </c>
      <c r="D26" s="172" t="s">
        <v>57</v>
      </c>
      <c r="E26" s="172" t="s">
        <v>58</v>
      </c>
      <c r="F26" s="172" t="s">
        <v>57</v>
      </c>
      <c r="G26" s="172" t="s">
        <v>58</v>
      </c>
      <c r="H26" s="172" t="s">
        <v>57</v>
      </c>
      <c r="I26" s="172" t="s">
        <v>58</v>
      </c>
      <c r="J26" s="172" t="s">
        <v>57</v>
      </c>
      <c r="K26" s="172" t="s">
        <v>58</v>
      </c>
    </row>
    <row r="27" spans="1:11" x14ac:dyDescent="0.2">
      <c r="A27" s="172" t="str">
        <f>IF(連結実質赤字比率に係る赤字・黒字の構成分析!C$43="",NA(),連結実質赤字比率に係る赤字・黒字の構成分析!C$43)</f>
        <v>その他会計（黒字）</v>
      </c>
      <c r="B27" s="172" t="e">
        <f>IF(ROUND(VALUE(SUBSTITUTE(連結実質赤字比率に係る赤字・黒字の構成分析!F$43,"▲", "-")), 2) &lt; 0, ABS(ROUND(VALUE(SUBSTITUTE(連結実質赤字比率に係る赤字・黒字の構成分析!F$43,"▲", "-")), 2)), NA())</f>
        <v>#N/A</v>
      </c>
      <c r="C27" s="172">
        <f>IF(ROUND(VALUE(SUBSTITUTE(連結実質赤字比率に係る赤字・黒字の構成分析!F$43,"▲", "-")), 2) &gt;= 0, ABS(ROUND(VALUE(SUBSTITUTE(連結実質赤字比率に係る赤字・黒字の構成分析!F$43,"▲", "-")), 2)), NA())</f>
        <v>0.04</v>
      </c>
      <c r="D27" s="172" t="e">
        <f>IF(ROUND(VALUE(SUBSTITUTE(連結実質赤字比率に係る赤字・黒字の構成分析!G$43,"▲", "-")), 2) &lt; 0, ABS(ROUND(VALUE(SUBSTITUTE(連結実質赤字比率に係る赤字・黒字の構成分析!G$43,"▲", "-")), 2)), NA())</f>
        <v>#N/A</v>
      </c>
      <c r="E27" s="172">
        <f>IF(ROUND(VALUE(SUBSTITUTE(連結実質赤字比率に係る赤字・黒字の構成分析!G$43,"▲", "-")), 2) &gt;= 0, ABS(ROUND(VALUE(SUBSTITUTE(連結実質赤字比率に係る赤字・黒字の構成分析!G$43,"▲", "-")), 2)), NA())</f>
        <v>0.46</v>
      </c>
      <c r="F27" s="172" t="e">
        <f>IF(ROUND(VALUE(SUBSTITUTE(連結実質赤字比率に係る赤字・黒字の構成分析!H$43,"▲", "-")), 2) &lt; 0, ABS(ROUND(VALUE(SUBSTITUTE(連結実質赤字比率に係る赤字・黒字の構成分析!H$43,"▲", "-")), 2)), NA())</f>
        <v>#VALUE!</v>
      </c>
      <c r="G27" s="172" t="e">
        <f>IF(ROUND(VALUE(SUBSTITUTE(連結実質赤字比率に係る赤字・黒字の構成分析!H$43,"▲", "-")), 2) &gt;= 0, ABS(ROUND(VALUE(SUBSTITUTE(連結実質赤字比率に係る赤字・黒字の構成分析!H$43,"▲", "-")), 2)), NA())</f>
        <v>#VALUE!</v>
      </c>
      <c r="H27" s="172" t="e">
        <f>IF(ROUND(VALUE(SUBSTITUTE(連結実質赤字比率に係る赤字・黒字の構成分析!I$43,"▲", "-")), 2) &lt; 0, ABS(ROUND(VALUE(SUBSTITUTE(連結実質赤字比率に係る赤字・黒字の構成分析!I$43,"▲", "-")), 2)), NA())</f>
        <v>#VALUE!</v>
      </c>
      <c r="I27" s="172" t="e">
        <f>IF(ROUND(VALUE(SUBSTITUTE(連結実質赤字比率に係る赤字・黒字の構成分析!I$43,"▲", "-")), 2) &gt;= 0, ABS(ROUND(VALUE(SUBSTITUTE(連結実質赤字比率に係る赤字・黒字の構成分析!I$43,"▲", "-")), 2)), NA())</f>
        <v>#VALUE!</v>
      </c>
      <c r="J27" s="172" t="e">
        <f>IF(ROUND(VALUE(SUBSTITUTE(連結実質赤字比率に係る赤字・黒字の構成分析!J$43,"▲", "-")), 2) &lt; 0, ABS(ROUND(VALUE(SUBSTITUTE(連結実質赤字比率に係る赤字・黒字の構成分析!J$43,"▲", "-")), 2)), NA())</f>
        <v>#VALUE!</v>
      </c>
      <c r="K27" s="172" t="e">
        <f>IF(ROUND(VALUE(SUBSTITUTE(連結実質赤字比率に係る赤字・黒字の構成分析!J$43,"▲", "-")), 2) &gt;= 0, ABS(ROUND(VALUE(SUBSTITUTE(連結実質赤字比率に係る赤字・黒字の構成分析!J$43,"▲", "-")), 2)), NA())</f>
        <v>#VALUE!</v>
      </c>
    </row>
    <row r="28" spans="1:11" x14ac:dyDescent="0.2">
      <c r="A28" s="172" t="str">
        <f>IF(連結実質赤字比率に係る赤字・黒字の構成分析!C$42="",NA(),連結実質赤字比率に係る赤字・黒字の構成分析!C$42)</f>
        <v>その他会計（赤字）</v>
      </c>
      <c r="B28" s="172" t="e">
        <f>IF(ROUND(VALUE(SUBSTITUTE(連結実質赤字比率に係る赤字・黒字の構成分析!F$42,"▲", "-")), 2) &lt; 0, ABS(ROUND(VALUE(SUBSTITUTE(連結実質赤字比率に係る赤字・黒字の構成分析!F$42,"▲", "-")), 2)), NA())</f>
        <v>#VALUE!</v>
      </c>
      <c r="C28" s="172" t="e">
        <f>IF(ROUND(VALUE(SUBSTITUTE(連結実質赤字比率に係る赤字・黒字の構成分析!F$42,"▲", "-")), 2) &gt;= 0, ABS(ROUND(VALUE(SUBSTITUTE(連結実質赤字比率に係る赤字・黒字の構成分析!F$42,"▲", "-")), 2)), NA())</f>
        <v>#VALUE!</v>
      </c>
      <c r="D28" s="172" t="e">
        <f>IF(ROUND(VALUE(SUBSTITUTE(連結実質赤字比率に係る赤字・黒字の構成分析!G$42,"▲", "-")), 2) &lt; 0, ABS(ROUND(VALUE(SUBSTITUTE(連結実質赤字比率に係る赤字・黒字の構成分析!G$42,"▲", "-")), 2)), NA())</f>
        <v>#VALUE!</v>
      </c>
      <c r="E28" s="172" t="e">
        <f>IF(ROUND(VALUE(SUBSTITUTE(連結実質赤字比率に係る赤字・黒字の構成分析!G$42,"▲", "-")), 2) &gt;= 0, ABS(ROUND(VALUE(SUBSTITUTE(連結実質赤字比率に係る赤字・黒字の構成分析!G$42,"▲", "-")), 2)), NA())</f>
        <v>#VALUE!</v>
      </c>
      <c r="F28" s="172" t="e">
        <f>IF(ROUND(VALUE(SUBSTITUTE(連結実質赤字比率に係る赤字・黒字の構成分析!H$42,"▲", "-")), 2) &lt; 0, ABS(ROUND(VALUE(SUBSTITUTE(連結実質赤字比率に係る赤字・黒字の構成分析!H$42,"▲", "-")), 2)), NA())</f>
        <v>#VALUE!</v>
      </c>
      <c r="G28" s="172" t="e">
        <f>IF(ROUND(VALUE(SUBSTITUTE(連結実質赤字比率に係る赤字・黒字の構成分析!H$42,"▲", "-")), 2) &gt;= 0, ABS(ROUND(VALUE(SUBSTITUTE(連結実質赤字比率に係る赤字・黒字の構成分析!H$42,"▲", "-")), 2)), NA())</f>
        <v>#VALUE!</v>
      </c>
      <c r="H28" s="172" t="e">
        <f>IF(ROUND(VALUE(SUBSTITUTE(連結実質赤字比率に係る赤字・黒字の構成分析!I$42,"▲", "-")), 2) &lt; 0, ABS(ROUND(VALUE(SUBSTITUTE(連結実質赤字比率に係る赤字・黒字の構成分析!I$42,"▲", "-")), 2)), NA())</f>
        <v>#VALUE!</v>
      </c>
      <c r="I28" s="172" t="e">
        <f>IF(ROUND(VALUE(SUBSTITUTE(連結実質赤字比率に係る赤字・黒字の構成分析!I$42,"▲", "-")), 2) &gt;= 0, ABS(ROUND(VALUE(SUBSTITUTE(連結実質赤字比率に係る赤字・黒字の構成分析!I$42,"▲", "-")), 2)), NA())</f>
        <v>#VALUE!</v>
      </c>
      <c r="J28" s="172" t="e">
        <f>IF(ROUND(VALUE(SUBSTITUTE(連結実質赤字比率に係る赤字・黒字の構成分析!J$42,"▲", "-")), 2) &lt; 0, ABS(ROUND(VALUE(SUBSTITUTE(連結実質赤字比率に係る赤字・黒字の構成分析!J$42,"▲", "-")), 2)), NA())</f>
        <v>#VALUE!</v>
      </c>
      <c r="K28" s="172" t="e">
        <f>IF(ROUND(VALUE(SUBSTITUTE(連結実質赤字比率に係る赤字・黒字の構成分析!J$42,"▲", "-")), 2) &gt;= 0, ABS(ROUND(VALUE(SUBSTITUTE(連結実質赤字比率に係る赤字・黒字の構成分析!J$42,"▲", "-")), 2)), NA())</f>
        <v>#VALUE!</v>
      </c>
    </row>
    <row r="29" spans="1:11" x14ac:dyDescent="0.2">
      <c r="A29" s="172" t="str">
        <f>IF(連結実質赤字比率に係る赤字・黒字の構成分析!C$41="",NA(),連結実質赤字比率に係る赤字・黒字の構成分析!C$41)</f>
        <v>奨学金特別会計</v>
      </c>
      <c r="B29" s="172" t="e">
        <f>IF(ROUND(VALUE(SUBSTITUTE(連結実質赤字比率に係る赤字・黒字の構成分析!F$41,"▲", "-")), 2) &lt; 0, ABS(ROUND(VALUE(SUBSTITUTE(連結実質赤字比率に係る赤字・黒字の構成分析!F$41,"▲", "-")), 2)), NA())</f>
        <v>#N/A</v>
      </c>
      <c r="C29" s="172">
        <f>IF(ROUND(VALUE(SUBSTITUTE(連結実質赤字比率に係る赤字・黒字の構成分析!F$41,"▲", "-")), 2) &gt;= 0, ABS(ROUND(VALUE(SUBSTITUTE(連結実質赤字比率に係る赤字・黒字の構成分析!F$41,"▲", "-")), 2)), NA())</f>
        <v>0.06</v>
      </c>
      <c r="D29" s="172" t="e">
        <f>IF(ROUND(VALUE(SUBSTITUTE(連結実質赤字比率に係る赤字・黒字の構成分析!G$41,"▲", "-")), 2) &lt; 0, ABS(ROUND(VALUE(SUBSTITUTE(連結実質赤字比率に係る赤字・黒字の構成分析!G$41,"▲", "-")), 2)), NA())</f>
        <v>#N/A</v>
      </c>
      <c r="E29" s="172">
        <f>IF(ROUND(VALUE(SUBSTITUTE(連結実質赤字比率に係る赤字・黒字の構成分析!G$41,"▲", "-")), 2) &gt;= 0, ABS(ROUND(VALUE(SUBSTITUTE(連結実質赤字比率に係る赤字・黒字の構成分析!G$41,"▲", "-")), 2)), NA())</f>
        <v>0.02</v>
      </c>
      <c r="F29" s="172" t="e">
        <f>IF(ROUND(VALUE(SUBSTITUTE(連結実質赤字比率に係る赤字・黒字の構成分析!H$41,"▲", "-")), 2) &lt; 0, ABS(ROUND(VALUE(SUBSTITUTE(連結実質赤字比率に係る赤字・黒字の構成分析!H$41,"▲", "-")), 2)), NA())</f>
        <v>#N/A</v>
      </c>
      <c r="G29" s="172">
        <f>IF(ROUND(VALUE(SUBSTITUTE(連結実質赤字比率に係る赤字・黒字の構成分析!H$41,"▲", "-")), 2) &gt;= 0, ABS(ROUND(VALUE(SUBSTITUTE(連結実質赤字比率に係る赤字・黒字の構成分析!H$41,"▲", "-")), 2)), NA())</f>
        <v>0.03</v>
      </c>
      <c r="H29" s="172" t="e">
        <f>IF(ROUND(VALUE(SUBSTITUTE(連結実質赤字比率に係る赤字・黒字の構成分析!I$41,"▲", "-")), 2) &lt; 0, ABS(ROUND(VALUE(SUBSTITUTE(連結実質赤字比率に係る赤字・黒字の構成分析!I$41,"▲", "-")), 2)), NA())</f>
        <v>#N/A</v>
      </c>
      <c r="I29" s="172">
        <f>IF(ROUND(VALUE(SUBSTITUTE(連結実質赤字比率に係る赤字・黒字の構成分析!I$41,"▲", "-")), 2) &gt;= 0, ABS(ROUND(VALUE(SUBSTITUTE(連結実質赤字比率に係る赤字・黒字の構成分析!I$41,"▲", "-")), 2)), NA())</f>
        <v>0</v>
      </c>
      <c r="J29" s="172" t="e">
        <f>IF(ROUND(VALUE(SUBSTITUTE(連結実質赤字比率に係る赤字・黒字の構成分析!J$41,"▲", "-")), 2) &lt; 0, ABS(ROUND(VALUE(SUBSTITUTE(連結実質赤字比率に係る赤字・黒字の構成分析!J$41,"▲", "-")), 2)), NA())</f>
        <v>#N/A</v>
      </c>
      <c r="K29" s="172">
        <f>IF(ROUND(VALUE(SUBSTITUTE(連結実質赤字比率に係る赤字・黒字の構成分析!J$41,"▲", "-")), 2) &gt;= 0, ABS(ROUND(VALUE(SUBSTITUTE(連結実質赤字比率に係る赤字・黒字の構成分析!J$41,"▲", "-")), 2)), NA())</f>
        <v>0</v>
      </c>
    </row>
    <row r="30" spans="1:11" x14ac:dyDescent="0.2">
      <c r="A30" s="172" t="str">
        <f>IF(連結実質赤字比率に係る赤字・黒字の構成分析!C$40="",NA(),連結実質赤字比率に係る赤字・黒字の構成分析!C$40)</f>
        <v>国民健康保険特別会計</v>
      </c>
      <c r="B30" s="172" t="e">
        <f>IF(ROUND(VALUE(SUBSTITUTE(連結実質赤字比率に係る赤字・黒字の構成分析!F$40,"▲", "-")), 2) &lt; 0, ABS(ROUND(VALUE(SUBSTITUTE(連結実質赤字比率に係る赤字・黒字の構成分析!F$40,"▲", "-")), 2)), NA())</f>
        <v>#N/A</v>
      </c>
      <c r="C30" s="172">
        <f>IF(ROUND(VALUE(SUBSTITUTE(連結実質赤字比率に係る赤字・黒字の構成分析!F$40,"▲", "-")), 2) &gt;= 0, ABS(ROUND(VALUE(SUBSTITUTE(連結実質赤字比率に係る赤字・黒字の構成分析!F$40,"▲", "-")), 2)), NA())</f>
        <v>3.12</v>
      </c>
      <c r="D30" s="172" t="e">
        <f>IF(ROUND(VALUE(SUBSTITUTE(連結実質赤字比率に係る赤字・黒字の構成分析!G$40,"▲", "-")), 2) &lt; 0, ABS(ROUND(VALUE(SUBSTITUTE(連結実質赤字比率に係る赤字・黒字の構成分析!G$40,"▲", "-")), 2)), NA())</f>
        <v>#N/A</v>
      </c>
      <c r="E30" s="172">
        <f>IF(ROUND(VALUE(SUBSTITUTE(連結実質赤字比率に係る赤字・黒字の構成分析!G$40,"▲", "-")), 2) &gt;= 0, ABS(ROUND(VALUE(SUBSTITUTE(連結実質赤字比率に係る赤字・黒字の構成分析!G$40,"▲", "-")), 2)), NA())</f>
        <v>0.45</v>
      </c>
      <c r="F30" s="172">
        <f>IF(ROUND(VALUE(SUBSTITUTE(連結実質赤字比率に係る赤字・黒字の構成分析!H$40,"▲", "-")), 2) &lt; 0, ABS(ROUND(VALUE(SUBSTITUTE(連結実質赤字比率に係る赤字・黒字の構成分析!H$40,"▲", "-")), 2)), NA())</f>
        <v>0.31</v>
      </c>
      <c r="G30" s="172" t="e">
        <f>IF(ROUND(VALUE(SUBSTITUTE(連結実質赤字比率に係る赤字・黒字の構成分析!H$40,"▲", "-")), 2) &gt;= 0, ABS(ROUND(VALUE(SUBSTITUTE(連結実質赤字比率に係る赤字・黒字の構成分析!H$40,"▲", "-")), 2)), NA())</f>
        <v>#N/A</v>
      </c>
      <c r="H30" s="172" t="e">
        <f>IF(ROUND(VALUE(SUBSTITUTE(連結実質赤字比率に係る赤字・黒字の構成分析!I$40,"▲", "-")), 2) &lt; 0, ABS(ROUND(VALUE(SUBSTITUTE(連結実質赤字比率に係る赤字・黒字の構成分析!I$40,"▲", "-")), 2)), NA())</f>
        <v>#N/A</v>
      </c>
      <c r="I30" s="172">
        <f>IF(ROUND(VALUE(SUBSTITUTE(連結実質赤字比率に係る赤字・黒字の構成分析!I$40,"▲", "-")), 2) &gt;= 0, ABS(ROUND(VALUE(SUBSTITUTE(連結実質赤字比率に係る赤字・黒字の構成分析!I$40,"▲", "-")), 2)), NA())</f>
        <v>0.19</v>
      </c>
      <c r="J30" s="172" t="e">
        <f>IF(ROUND(VALUE(SUBSTITUTE(連結実質赤字比率に係る赤字・黒字の構成分析!J$40,"▲", "-")), 2) &lt; 0, ABS(ROUND(VALUE(SUBSTITUTE(連結実質赤字比率に係る赤字・黒字の構成分析!J$40,"▲", "-")), 2)), NA())</f>
        <v>#N/A</v>
      </c>
      <c r="K30" s="172">
        <f>IF(ROUND(VALUE(SUBSTITUTE(連結実質赤字比率に係る赤字・黒字の構成分析!J$40,"▲", "-")), 2) &gt;= 0, ABS(ROUND(VALUE(SUBSTITUTE(連結実質赤字比率に係る赤字・黒字の構成分析!J$40,"▲", "-")), 2)), NA())</f>
        <v>0.01</v>
      </c>
    </row>
    <row r="31" spans="1:11" x14ac:dyDescent="0.2">
      <c r="A31" s="172" t="str">
        <f>IF(連結実質赤字比率に係る赤字・黒字の構成分析!C$39="",NA(),連結実質赤字比率に係る赤字・黒字の構成分析!C$39)</f>
        <v>後期高齢者医療特別会計</v>
      </c>
      <c r="B31" s="172" t="e">
        <f>IF(ROUND(VALUE(SUBSTITUTE(連結実質赤字比率に係る赤字・黒字の構成分析!F$39,"▲", "-")), 2) &lt; 0, ABS(ROUND(VALUE(SUBSTITUTE(連結実質赤字比率に係る赤字・黒字の構成分析!F$39,"▲", "-")), 2)), NA())</f>
        <v>#N/A</v>
      </c>
      <c r="C31" s="172">
        <f>IF(ROUND(VALUE(SUBSTITUTE(連結実質赤字比率に係る赤字・黒字の構成分析!F$39,"▲", "-")), 2) &gt;= 0, ABS(ROUND(VALUE(SUBSTITUTE(連結実質赤字比率に係る赤字・黒字の構成分析!F$39,"▲", "-")), 2)), NA())</f>
        <v>0.02</v>
      </c>
      <c r="D31" s="172" t="e">
        <f>IF(ROUND(VALUE(SUBSTITUTE(連結実質赤字比率に係る赤字・黒字の構成分析!G$39,"▲", "-")), 2) &lt; 0, ABS(ROUND(VALUE(SUBSTITUTE(連結実質赤字比率に係る赤字・黒字の構成分析!G$39,"▲", "-")), 2)), NA())</f>
        <v>#N/A</v>
      </c>
      <c r="E31" s="172">
        <f>IF(ROUND(VALUE(SUBSTITUTE(連結実質赤字比率に係る赤字・黒字の構成分析!G$39,"▲", "-")), 2) &gt;= 0, ABS(ROUND(VALUE(SUBSTITUTE(連結実質赤字比率に係る赤字・黒字の構成分析!G$39,"▲", "-")), 2)), NA())</f>
        <v>0.02</v>
      </c>
      <c r="F31" s="172" t="e">
        <f>IF(ROUND(VALUE(SUBSTITUTE(連結実質赤字比率に係る赤字・黒字の構成分析!H$39,"▲", "-")), 2) &lt; 0, ABS(ROUND(VALUE(SUBSTITUTE(連結実質赤字比率に係る赤字・黒字の構成分析!H$39,"▲", "-")), 2)), NA())</f>
        <v>#N/A</v>
      </c>
      <c r="G31" s="172">
        <f>IF(ROUND(VALUE(SUBSTITUTE(連結実質赤字比率に係る赤字・黒字の構成分析!H$39,"▲", "-")), 2) &gt;= 0, ABS(ROUND(VALUE(SUBSTITUTE(連結実質赤字比率に係る赤字・黒字の構成分析!H$39,"▲", "-")), 2)), NA())</f>
        <v>0.03</v>
      </c>
      <c r="H31" s="172" t="e">
        <f>IF(ROUND(VALUE(SUBSTITUTE(連結実質赤字比率に係る赤字・黒字の構成分析!I$39,"▲", "-")), 2) &lt; 0, ABS(ROUND(VALUE(SUBSTITUTE(連結実質赤字比率に係る赤字・黒字の構成分析!I$39,"▲", "-")), 2)), NA())</f>
        <v>#N/A</v>
      </c>
      <c r="I31" s="172">
        <f>IF(ROUND(VALUE(SUBSTITUTE(連結実質赤字比率に係る赤字・黒字の構成分析!I$39,"▲", "-")), 2) &gt;= 0, ABS(ROUND(VALUE(SUBSTITUTE(連結実質赤字比率に係る赤字・黒字の構成分析!I$39,"▲", "-")), 2)), NA())</f>
        <v>0.03</v>
      </c>
      <c r="J31" s="172" t="e">
        <f>IF(ROUND(VALUE(SUBSTITUTE(連結実質赤字比率に係る赤字・黒字の構成分析!J$39,"▲", "-")), 2) &lt; 0, ABS(ROUND(VALUE(SUBSTITUTE(連結実質赤字比率に係る赤字・黒字の構成分析!J$39,"▲", "-")), 2)), NA())</f>
        <v>#N/A</v>
      </c>
      <c r="K31" s="172">
        <f>IF(ROUND(VALUE(SUBSTITUTE(連結実質赤字比率に係る赤字・黒字の構成分析!J$39,"▲", "-")), 2) &gt;= 0, ABS(ROUND(VALUE(SUBSTITUTE(連結実質赤字比率に係る赤字・黒字の構成分析!J$39,"▲", "-")), 2)), NA())</f>
        <v>0.03</v>
      </c>
    </row>
    <row r="32" spans="1:11" x14ac:dyDescent="0.2">
      <c r="A32" s="172" t="str">
        <f>IF(連結実質赤字比率に係る赤字・黒字の構成分析!C$38="",NA(),連結実質赤字比率に係る赤字・黒字の構成分析!C$38)</f>
        <v>下水道事業会計</v>
      </c>
      <c r="B32" s="172" t="e">
        <f>IF(ROUND(VALUE(SUBSTITUTE(連結実質赤字比率に係る赤字・黒字の構成分析!F$38,"▲", "-")), 2) &lt; 0, ABS(ROUND(VALUE(SUBSTITUTE(連結実質赤字比率に係る赤字・黒字の構成分析!F$38,"▲", "-")), 2)), NA())</f>
        <v>#N/A</v>
      </c>
      <c r="C32" s="172">
        <f>IF(ROUND(VALUE(SUBSTITUTE(連結実質赤字比率に係る赤字・黒字の構成分析!F$38,"▲", "-")), 2) &gt;= 0, ABS(ROUND(VALUE(SUBSTITUTE(連結実質赤字比率に係る赤字・黒字の構成分析!F$38,"▲", "-")), 2)), NA())</f>
        <v>1.89</v>
      </c>
      <c r="D32" s="172" t="e">
        <f>IF(ROUND(VALUE(SUBSTITUTE(連結実質赤字比率に係る赤字・黒字の構成分析!G$38,"▲", "-")), 2) &lt; 0, ABS(ROUND(VALUE(SUBSTITUTE(連結実質赤字比率に係る赤字・黒字の構成分析!G$38,"▲", "-")), 2)), NA())</f>
        <v>#N/A</v>
      </c>
      <c r="E32" s="172">
        <f>IF(ROUND(VALUE(SUBSTITUTE(連結実質赤字比率に係る赤字・黒字の構成分析!G$38,"▲", "-")), 2) &gt;= 0, ABS(ROUND(VALUE(SUBSTITUTE(連結実質赤字比率に係る赤字・黒字の構成分析!G$38,"▲", "-")), 2)), NA())</f>
        <v>1.7</v>
      </c>
      <c r="F32" s="172" t="e">
        <f>IF(ROUND(VALUE(SUBSTITUTE(連結実質赤字比率に係る赤字・黒字の構成分析!H$38,"▲", "-")), 2) &lt; 0, ABS(ROUND(VALUE(SUBSTITUTE(連結実質赤字比率に係る赤字・黒字の構成分析!H$38,"▲", "-")), 2)), NA())</f>
        <v>#N/A</v>
      </c>
      <c r="G32" s="172">
        <f>IF(ROUND(VALUE(SUBSTITUTE(連結実質赤字比率に係る赤字・黒字の構成分析!H$38,"▲", "-")), 2) &gt;= 0, ABS(ROUND(VALUE(SUBSTITUTE(連結実質赤字比率に係る赤字・黒字の構成分析!H$38,"▲", "-")), 2)), NA())</f>
        <v>1.25</v>
      </c>
      <c r="H32" s="172" t="e">
        <f>IF(ROUND(VALUE(SUBSTITUTE(連結実質赤字比率に係る赤字・黒字の構成分析!I$38,"▲", "-")), 2) &lt; 0, ABS(ROUND(VALUE(SUBSTITUTE(連結実質赤字比率に係る赤字・黒字の構成分析!I$38,"▲", "-")), 2)), NA())</f>
        <v>#N/A</v>
      </c>
      <c r="I32" s="172">
        <f>IF(ROUND(VALUE(SUBSTITUTE(連結実質赤字比率に係る赤字・黒字の構成分析!I$38,"▲", "-")), 2) &gt;= 0, ABS(ROUND(VALUE(SUBSTITUTE(連結実質赤字比率に係る赤字・黒字の構成分析!I$38,"▲", "-")), 2)), NA())</f>
        <v>0.7</v>
      </c>
      <c r="J32" s="172" t="e">
        <f>IF(ROUND(VALUE(SUBSTITUTE(連結実質赤字比率に係る赤字・黒字の構成分析!J$38,"▲", "-")), 2) &lt; 0, ABS(ROUND(VALUE(SUBSTITUTE(連結実質赤字比率に係る赤字・黒字の構成分析!J$38,"▲", "-")), 2)), NA())</f>
        <v>#N/A</v>
      </c>
      <c r="K32" s="172">
        <f>IF(ROUND(VALUE(SUBSTITUTE(連結実質赤字比率に係る赤字・黒字の構成分析!J$38,"▲", "-")), 2) &gt;= 0, ABS(ROUND(VALUE(SUBSTITUTE(連結実質赤字比率に係る赤字・黒字の構成分析!J$38,"▲", "-")), 2)), NA())</f>
        <v>1.98</v>
      </c>
    </row>
    <row r="33" spans="1:16" x14ac:dyDescent="0.2">
      <c r="A33" s="172" t="str">
        <f>IF(連結実質赤字比率に係る赤字・黒字の構成分析!C$37="",NA(),連結実質赤字比率に係る赤字・黒字の構成分析!C$37)</f>
        <v>宇城市民病院事業会計</v>
      </c>
      <c r="B33" s="172" t="e">
        <f>IF(ROUND(VALUE(SUBSTITUTE(連結実質赤字比率に係る赤字・黒字の構成分析!F$37,"▲", "-")), 2) &lt; 0, ABS(ROUND(VALUE(SUBSTITUTE(連結実質赤字比率に係る赤字・黒字の構成分析!F$37,"▲", "-")), 2)), NA())</f>
        <v>#N/A</v>
      </c>
      <c r="C33" s="172">
        <f>IF(ROUND(VALUE(SUBSTITUTE(連結実質赤字比率に係る赤字・黒字の構成分析!F$37,"▲", "-")), 2) &gt;= 0, ABS(ROUND(VALUE(SUBSTITUTE(連結実質赤字比率に係る赤字・黒字の構成分析!F$37,"▲", "-")), 2)), NA())</f>
        <v>3.3</v>
      </c>
      <c r="D33" s="172" t="e">
        <f>IF(ROUND(VALUE(SUBSTITUTE(連結実質赤字比率に係る赤字・黒字の構成分析!G$37,"▲", "-")), 2) &lt; 0, ABS(ROUND(VALUE(SUBSTITUTE(連結実質赤字比率に係る赤字・黒字の構成分析!G$37,"▲", "-")), 2)), NA())</f>
        <v>#N/A</v>
      </c>
      <c r="E33" s="172">
        <f>IF(ROUND(VALUE(SUBSTITUTE(連結実質赤字比率に係る赤字・黒字の構成分析!G$37,"▲", "-")), 2) &gt;= 0, ABS(ROUND(VALUE(SUBSTITUTE(連結実質赤字比率に係る赤字・黒字の構成分析!G$37,"▲", "-")), 2)), NA())</f>
        <v>3.33</v>
      </c>
      <c r="F33" s="172" t="e">
        <f>IF(ROUND(VALUE(SUBSTITUTE(連結実質赤字比率に係る赤字・黒字の構成分析!H$37,"▲", "-")), 2) &lt; 0, ABS(ROUND(VALUE(SUBSTITUTE(連結実質赤字比率に係る赤字・黒字の構成分析!H$37,"▲", "-")), 2)), NA())</f>
        <v>#N/A</v>
      </c>
      <c r="G33" s="172">
        <f>IF(ROUND(VALUE(SUBSTITUTE(連結実質赤字比率に係る赤字・黒字の構成分析!H$37,"▲", "-")), 2) &gt;= 0, ABS(ROUND(VALUE(SUBSTITUTE(連結実質赤字比率に係る赤字・黒字の構成分析!H$37,"▲", "-")), 2)), NA())</f>
        <v>3.15</v>
      </c>
      <c r="H33" s="172" t="e">
        <f>IF(ROUND(VALUE(SUBSTITUTE(連結実質赤字比率に係る赤字・黒字の構成分析!I$37,"▲", "-")), 2) &lt; 0, ABS(ROUND(VALUE(SUBSTITUTE(連結実質赤字比率に係る赤字・黒字の構成分析!I$37,"▲", "-")), 2)), NA())</f>
        <v>#N/A</v>
      </c>
      <c r="I33" s="172">
        <f>IF(ROUND(VALUE(SUBSTITUTE(連結実質赤字比率に係る赤字・黒字の構成分析!I$37,"▲", "-")), 2) &gt;= 0, ABS(ROUND(VALUE(SUBSTITUTE(連結実質赤字比率に係る赤字・黒字の構成分析!I$37,"▲", "-")), 2)), NA())</f>
        <v>2.5099999999999998</v>
      </c>
      <c r="J33" s="172" t="e">
        <f>IF(ROUND(VALUE(SUBSTITUTE(連結実質赤字比率に係る赤字・黒字の構成分析!J$37,"▲", "-")), 2) &lt; 0, ABS(ROUND(VALUE(SUBSTITUTE(連結実質赤字比率に係る赤字・黒字の構成分析!J$37,"▲", "-")), 2)), NA())</f>
        <v>#N/A</v>
      </c>
      <c r="K33" s="172">
        <f>IF(ROUND(VALUE(SUBSTITUTE(連結実質赤字比率に係る赤字・黒字の構成分析!J$37,"▲", "-")), 2) &gt;= 0, ABS(ROUND(VALUE(SUBSTITUTE(連結実質赤字比率に係る赤字・黒字の構成分析!J$37,"▲", "-")), 2)), NA())</f>
        <v>1.98</v>
      </c>
    </row>
    <row r="34" spans="1:16" x14ac:dyDescent="0.2">
      <c r="A34" s="172" t="str">
        <f>IF(連結実質赤字比率に係る赤字・黒字の構成分析!C$36="",NA(),連結実質赤字比率に係る赤字・黒字の構成分析!C$36)</f>
        <v>水道事業会計</v>
      </c>
      <c r="B34" s="172" t="e">
        <f>IF(ROUND(VALUE(SUBSTITUTE(連結実質赤字比率に係る赤字・黒字の構成分析!F$36,"▲", "-")), 2) &lt; 0, ABS(ROUND(VALUE(SUBSTITUTE(連結実質赤字比率に係る赤字・黒字の構成分析!F$36,"▲", "-")), 2)), NA())</f>
        <v>#N/A</v>
      </c>
      <c r="C34" s="172">
        <f>IF(ROUND(VALUE(SUBSTITUTE(連結実質赤字比率に係る赤字・黒字の構成分析!F$36,"▲", "-")), 2) &gt;= 0, ABS(ROUND(VALUE(SUBSTITUTE(連結実質赤字比率に係る赤字・黒字の構成分析!F$36,"▲", "-")), 2)), NA())</f>
        <v>1.52</v>
      </c>
      <c r="D34" s="172" t="e">
        <f>IF(ROUND(VALUE(SUBSTITUTE(連結実質赤字比率に係る赤字・黒字の構成分析!G$36,"▲", "-")), 2) &lt; 0, ABS(ROUND(VALUE(SUBSTITUTE(連結実質赤字比率に係る赤字・黒字の構成分析!G$36,"▲", "-")), 2)), NA())</f>
        <v>#N/A</v>
      </c>
      <c r="E34" s="172">
        <f>IF(ROUND(VALUE(SUBSTITUTE(連結実質赤字比率に係る赤字・黒字の構成分析!G$36,"▲", "-")), 2) &gt;= 0, ABS(ROUND(VALUE(SUBSTITUTE(連結実質赤字比率に係る赤字・黒字の構成分析!G$36,"▲", "-")), 2)), NA())</f>
        <v>1.8</v>
      </c>
      <c r="F34" s="172" t="e">
        <f>IF(ROUND(VALUE(SUBSTITUTE(連結実質赤字比率に係る赤字・黒字の構成分析!H$36,"▲", "-")), 2) &lt; 0, ABS(ROUND(VALUE(SUBSTITUTE(連結実質赤字比率に係る赤字・黒字の構成分析!H$36,"▲", "-")), 2)), NA())</f>
        <v>#N/A</v>
      </c>
      <c r="G34" s="172">
        <f>IF(ROUND(VALUE(SUBSTITUTE(連結実質赤字比率に係る赤字・黒字の構成分析!H$36,"▲", "-")), 2) &gt;= 0, ABS(ROUND(VALUE(SUBSTITUTE(連結実質赤字比率に係る赤字・黒字の構成分析!H$36,"▲", "-")), 2)), NA())</f>
        <v>1.47</v>
      </c>
      <c r="H34" s="172" t="e">
        <f>IF(ROUND(VALUE(SUBSTITUTE(連結実質赤字比率に係る赤字・黒字の構成分析!I$36,"▲", "-")), 2) &lt; 0, ABS(ROUND(VALUE(SUBSTITUTE(連結実質赤字比率に係る赤字・黒字の構成分析!I$36,"▲", "-")), 2)), NA())</f>
        <v>#N/A</v>
      </c>
      <c r="I34" s="172">
        <f>IF(ROUND(VALUE(SUBSTITUTE(連結実質赤字比率に係る赤字・黒字の構成分析!I$36,"▲", "-")), 2) &gt;= 0, ABS(ROUND(VALUE(SUBSTITUTE(連結実質赤字比率に係る赤字・黒字の構成分析!I$36,"▲", "-")), 2)), NA())</f>
        <v>2.2000000000000002</v>
      </c>
      <c r="J34" s="172" t="e">
        <f>IF(ROUND(VALUE(SUBSTITUTE(連結実質赤字比率に係る赤字・黒字の構成分析!J$36,"▲", "-")), 2) &lt; 0, ABS(ROUND(VALUE(SUBSTITUTE(連結実質赤字比率に係る赤字・黒字の構成分析!J$36,"▲", "-")), 2)), NA())</f>
        <v>#N/A</v>
      </c>
      <c r="K34" s="172">
        <f>IF(ROUND(VALUE(SUBSTITUTE(連結実質赤字比率に係る赤字・黒字の構成分析!J$36,"▲", "-")), 2) &gt;= 0, ABS(ROUND(VALUE(SUBSTITUTE(連結実質赤字比率に係る赤字・黒字の構成分析!J$36,"▲", "-")), 2)), NA())</f>
        <v>2.1</v>
      </c>
    </row>
    <row r="35" spans="1:16" x14ac:dyDescent="0.2">
      <c r="A35" s="172" t="str">
        <f>IF(連結実質赤字比率に係る赤字・黒字の構成分析!C$35="",NA(),連結実質赤字比率に係る赤字・黒字の構成分析!C$35)</f>
        <v>介護保険特別会計</v>
      </c>
      <c r="B35" s="172" t="e">
        <f>IF(ROUND(VALUE(SUBSTITUTE(連結実質赤字比率に係る赤字・黒字の構成分析!F$35,"▲", "-")), 2) &lt; 0, ABS(ROUND(VALUE(SUBSTITUTE(連結実質赤字比率に係る赤字・黒字の構成分析!F$35,"▲", "-")), 2)), NA())</f>
        <v>#N/A</v>
      </c>
      <c r="C35" s="172">
        <f>IF(ROUND(VALUE(SUBSTITUTE(連結実質赤字比率に係る赤字・黒字の構成分析!F$35,"▲", "-")), 2) &gt;= 0, ABS(ROUND(VALUE(SUBSTITUTE(連結実質赤字比率に係る赤字・黒字の構成分析!F$35,"▲", "-")), 2)), NA())</f>
        <v>1.56</v>
      </c>
      <c r="D35" s="172" t="e">
        <f>IF(ROUND(VALUE(SUBSTITUTE(連結実質赤字比率に係る赤字・黒字の構成分析!G$35,"▲", "-")), 2) &lt; 0, ABS(ROUND(VALUE(SUBSTITUTE(連結実質赤字比率に係る赤字・黒字の構成分析!G$35,"▲", "-")), 2)), NA())</f>
        <v>#N/A</v>
      </c>
      <c r="E35" s="172">
        <f>IF(ROUND(VALUE(SUBSTITUTE(連結実質赤字比率に係る赤字・黒字の構成分析!G$35,"▲", "-")), 2) &gt;= 0, ABS(ROUND(VALUE(SUBSTITUTE(連結実質赤字比率に係る赤字・黒字の構成分析!G$35,"▲", "-")), 2)), NA())</f>
        <v>1.82</v>
      </c>
      <c r="F35" s="172" t="e">
        <f>IF(ROUND(VALUE(SUBSTITUTE(連結実質赤字比率に係る赤字・黒字の構成分析!H$35,"▲", "-")), 2) &lt; 0, ABS(ROUND(VALUE(SUBSTITUTE(連結実質赤字比率に係る赤字・黒字の構成分析!H$35,"▲", "-")), 2)), NA())</f>
        <v>#N/A</v>
      </c>
      <c r="G35" s="172">
        <f>IF(ROUND(VALUE(SUBSTITUTE(連結実質赤字比率に係る赤字・黒字の構成分析!H$35,"▲", "-")), 2) &gt;= 0, ABS(ROUND(VALUE(SUBSTITUTE(連結実質赤字比率に係る赤字・黒字の構成分析!H$35,"▲", "-")), 2)), NA())</f>
        <v>2.0099999999999998</v>
      </c>
      <c r="H35" s="172" t="e">
        <f>IF(ROUND(VALUE(SUBSTITUTE(連結実質赤字比率に係る赤字・黒字の構成分析!I$35,"▲", "-")), 2) &lt; 0, ABS(ROUND(VALUE(SUBSTITUTE(連結実質赤字比率に係る赤字・黒字の構成分析!I$35,"▲", "-")), 2)), NA())</f>
        <v>#N/A</v>
      </c>
      <c r="I35" s="172">
        <f>IF(ROUND(VALUE(SUBSTITUTE(連結実質赤字比率に係る赤字・黒字の構成分析!I$35,"▲", "-")), 2) &gt;= 0, ABS(ROUND(VALUE(SUBSTITUTE(連結実質赤字比率に係る赤字・黒字の構成分析!I$35,"▲", "-")), 2)), NA())</f>
        <v>2.1</v>
      </c>
      <c r="J35" s="172" t="e">
        <f>IF(ROUND(VALUE(SUBSTITUTE(連結実質赤字比率に係る赤字・黒字の構成分析!J$35,"▲", "-")), 2) &lt; 0, ABS(ROUND(VALUE(SUBSTITUTE(連結実質赤字比率に係る赤字・黒字の構成分析!J$35,"▲", "-")), 2)), NA())</f>
        <v>#N/A</v>
      </c>
      <c r="K35" s="172">
        <f>IF(ROUND(VALUE(SUBSTITUTE(連結実質赤字比率に係る赤字・黒字の構成分析!J$35,"▲", "-")), 2) &gt;= 0, ABS(ROUND(VALUE(SUBSTITUTE(連結実質赤字比率に係る赤字・黒字の構成分析!J$35,"▲", "-")), 2)), NA())</f>
        <v>2.37</v>
      </c>
    </row>
    <row r="36" spans="1:16" x14ac:dyDescent="0.2">
      <c r="A36" s="172" t="str">
        <f>IF(連結実質赤字比率に係る赤字・黒字の構成分析!C$34="",NA(),連結実質赤字比率に係る赤字・黒字の構成分析!C$34)</f>
        <v>一般会計</v>
      </c>
      <c r="B36" s="172" t="e">
        <f>IF(ROUND(VALUE(SUBSTITUTE(連結実質赤字比率に係る赤字・黒字の構成分析!F$34,"▲", "-")), 2) &lt; 0, ABS(ROUND(VALUE(SUBSTITUTE(連結実質赤字比率に係る赤字・黒字の構成分析!F$34,"▲", "-")), 2)), NA())</f>
        <v>#N/A</v>
      </c>
      <c r="C36" s="172">
        <f>IF(ROUND(VALUE(SUBSTITUTE(連結実質赤字比率に係る赤字・黒字の構成分析!F$34,"▲", "-")), 2) &gt;= 0, ABS(ROUND(VALUE(SUBSTITUTE(連結実質赤字比率に係る赤字・黒字の構成分析!F$34,"▲", "-")), 2)), NA())</f>
        <v>9.7799999999999994</v>
      </c>
      <c r="D36" s="172" t="e">
        <f>IF(ROUND(VALUE(SUBSTITUTE(連結実質赤字比率に係る赤字・黒字の構成分析!G$34,"▲", "-")), 2) &lt; 0, ABS(ROUND(VALUE(SUBSTITUTE(連結実質赤字比率に係る赤字・黒字の構成分析!G$34,"▲", "-")), 2)), NA())</f>
        <v>#N/A</v>
      </c>
      <c r="E36" s="172">
        <f>IF(ROUND(VALUE(SUBSTITUTE(連結実質赤字比率に係る赤字・黒字の構成分析!G$34,"▲", "-")), 2) &gt;= 0, ABS(ROUND(VALUE(SUBSTITUTE(連結実質赤字比率に係る赤字・黒字の構成分析!G$34,"▲", "-")), 2)), NA())</f>
        <v>8.81</v>
      </c>
      <c r="F36" s="172" t="e">
        <f>IF(ROUND(VALUE(SUBSTITUTE(連結実質赤字比率に係る赤字・黒字の構成分析!H$34,"▲", "-")), 2) &lt; 0, ABS(ROUND(VALUE(SUBSTITUTE(連結実質赤字比率に係る赤字・黒字の構成分析!H$34,"▲", "-")), 2)), NA())</f>
        <v>#N/A</v>
      </c>
      <c r="G36" s="172">
        <f>IF(ROUND(VALUE(SUBSTITUTE(連結実質赤字比率に係る赤字・黒字の構成分析!H$34,"▲", "-")), 2) &gt;= 0, ABS(ROUND(VALUE(SUBSTITUTE(連結実質赤字比率に係る赤字・黒字の構成分析!H$34,"▲", "-")), 2)), NA())</f>
        <v>5.49</v>
      </c>
      <c r="H36" s="172" t="e">
        <f>IF(ROUND(VALUE(SUBSTITUTE(連結実質赤字比率に係る赤字・黒字の構成分析!I$34,"▲", "-")), 2) &lt; 0, ABS(ROUND(VALUE(SUBSTITUTE(連結実質赤字比率に係る赤字・黒字の構成分析!I$34,"▲", "-")), 2)), NA())</f>
        <v>#N/A</v>
      </c>
      <c r="I36" s="172">
        <f>IF(ROUND(VALUE(SUBSTITUTE(連結実質赤字比率に係る赤字・黒字の構成分析!I$34,"▲", "-")), 2) &gt;= 0, ABS(ROUND(VALUE(SUBSTITUTE(連結実質赤字比率に係る赤字・黒字の構成分析!I$34,"▲", "-")), 2)), NA())</f>
        <v>4.8600000000000003</v>
      </c>
      <c r="J36" s="172" t="e">
        <f>IF(ROUND(VALUE(SUBSTITUTE(連結実質赤字比率に係る赤字・黒字の構成分析!J$34,"▲", "-")), 2) &lt; 0, ABS(ROUND(VALUE(SUBSTITUTE(連結実質赤字比率に係る赤字・黒字の構成分析!J$34,"▲", "-")), 2)), NA())</f>
        <v>#N/A</v>
      </c>
      <c r="K36" s="172">
        <f>IF(ROUND(VALUE(SUBSTITUTE(連結実質赤字比率に係る赤字・黒字の構成分析!J$34,"▲", "-")), 2) &gt;= 0, ABS(ROUND(VALUE(SUBSTITUTE(連結実質赤字比率に係る赤字・黒字の構成分析!J$34,"▲", "-")), 2)), NA())</f>
        <v>4.78</v>
      </c>
    </row>
    <row r="39" spans="1:16" x14ac:dyDescent="0.2">
      <c r="A39" s="141" t="s">
        <v>59</v>
      </c>
    </row>
    <row r="40" spans="1:16" x14ac:dyDescent="0.2">
      <c r="A40" s="173"/>
      <c r="B40" s="173" t="str">
        <f>'実質公債費比率（分子）の構造'!K$44</f>
        <v>H29</v>
      </c>
      <c r="C40" s="173"/>
      <c r="D40" s="173"/>
      <c r="E40" s="173" t="str">
        <f>'実質公債費比率（分子）の構造'!L$44</f>
        <v>H30</v>
      </c>
      <c r="F40" s="173"/>
      <c r="G40" s="173"/>
      <c r="H40" s="173" t="str">
        <f>'実質公債費比率（分子）の構造'!M$44</f>
        <v>R01</v>
      </c>
      <c r="I40" s="173"/>
      <c r="J40" s="173"/>
      <c r="K40" s="173" t="str">
        <f>'実質公債費比率（分子）の構造'!N$44</f>
        <v>R02</v>
      </c>
      <c r="L40" s="173"/>
      <c r="M40" s="173"/>
      <c r="N40" s="173" t="str">
        <f>'実質公債費比率（分子）の構造'!O$44</f>
        <v>R03</v>
      </c>
      <c r="O40" s="173"/>
      <c r="P40" s="173"/>
    </row>
    <row r="41" spans="1:16" x14ac:dyDescent="0.2">
      <c r="A41" s="173"/>
      <c r="B41" s="173" t="s">
        <v>60</v>
      </c>
      <c r="C41" s="173"/>
      <c r="D41" s="173" t="s">
        <v>61</v>
      </c>
      <c r="E41" s="173" t="s">
        <v>60</v>
      </c>
      <c r="F41" s="173"/>
      <c r="G41" s="173" t="s">
        <v>61</v>
      </c>
      <c r="H41" s="173" t="s">
        <v>60</v>
      </c>
      <c r="I41" s="173"/>
      <c r="J41" s="173" t="s">
        <v>61</v>
      </c>
      <c r="K41" s="173" t="s">
        <v>60</v>
      </c>
      <c r="L41" s="173"/>
      <c r="M41" s="173" t="s">
        <v>61</v>
      </c>
      <c r="N41" s="173" t="s">
        <v>60</v>
      </c>
      <c r="O41" s="173"/>
      <c r="P41" s="173" t="s">
        <v>61</v>
      </c>
    </row>
    <row r="42" spans="1:16" x14ac:dyDescent="0.2">
      <c r="A42" s="173" t="s">
        <v>62</v>
      </c>
      <c r="B42" s="173"/>
      <c r="C42" s="173"/>
      <c r="D42" s="173">
        <f>'実質公債費比率（分子）の構造'!K$52</f>
        <v>3429</v>
      </c>
      <c r="E42" s="173"/>
      <c r="F42" s="173"/>
      <c r="G42" s="173">
        <f>'実質公債費比率（分子）の構造'!L$52</f>
        <v>3398</v>
      </c>
      <c r="H42" s="173"/>
      <c r="I42" s="173"/>
      <c r="J42" s="173">
        <f>'実質公債費比率（分子）の構造'!M$52</f>
        <v>3238</v>
      </c>
      <c r="K42" s="173"/>
      <c r="L42" s="173"/>
      <c r="M42" s="173">
        <f>'実質公債費比率（分子）の構造'!N$52</f>
        <v>3613</v>
      </c>
      <c r="N42" s="173"/>
      <c r="O42" s="173"/>
      <c r="P42" s="173">
        <f>'実質公債費比率（分子）の構造'!O$52</f>
        <v>3647</v>
      </c>
    </row>
    <row r="43" spans="1:16" x14ac:dyDescent="0.2">
      <c r="A43" s="173" t="s">
        <v>63</v>
      </c>
      <c r="B43" s="173">
        <f>'実質公債費比率（分子）の構造'!K$51</f>
        <v>0</v>
      </c>
      <c r="C43" s="173"/>
      <c r="D43" s="173"/>
      <c r="E43" s="173">
        <f>'実質公債費比率（分子）の構造'!L$51</f>
        <v>0</v>
      </c>
      <c r="F43" s="173"/>
      <c r="G43" s="173"/>
      <c r="H43" s="173">
        <f>'実質公債費比率（分子）の構造'!M$51</f>
        <v>0</v>
      </c>
      <c r="I43" s="173"/>
      <c r="J43" s="173"/>
      <c r="K43" s="173" t="str">
        <f>'実質公債費比率（分子）の構造'!N$51</f>
        <v>-</v>
      </c>
      <c r="L43" s="173"/>
      <c r="M43" s="173"/>
      <c r="N43" s="173" t="str">
        <f>'実質公債費比率（分子）の構造'!O$51</f>
        <v>-</v>
      </c>
      <c r="O43" s="173"/>
      <c r="P43" s="173"/>
    </row>
    <row r="44" spans="1:16" x14ac:dyDescent="0.2">
      <c r="A44" s="173" t="s">
        <v>64</v>
      </c>
      <c r="B44" s="173">
        <f>'実質公債費比率（分子）の構造'!K$50</f>
        <v>6</v>
      </c>
      <c r="C44" s="173"/>
      <c r="D44" s="173"/>
      <c r="E44" s="173">
        <f>'実質公債費比率（分子）の構造'!L$50</f>
        <v>7</v>
      </c>
      <c r="F44" s="173"/>
      <c r="G44" s="173"/>
      <c r="H44" s="173">
        <f>'実質公債費比率（分子）の構造'!M$50</f>
        <v>7</v>
      </c>
      <c r="I44" s="173"/>
      <c r="J44" s="173"/>
      <c r="K44" s="173">
        <f>'実質公債費比率（分子）の構造'!N$50</f>
        <v>10</v>
      </c>
      <c r="L44" s="173"/>
      <c r="M44" s="173"/>
      <c r="N44" s="173">
        <f>'実質公債費比率（分子）の構造'!O$50</f>
        <v>56</v>
      </c>
      <c r="O44" s="173"/>
      <c r="P44" s="173"/>
    </row>
    <row r="45" spans="1:16" x14ac:dyDescent="0.2">
      <c r="A45" s="173" t="s">
        <v>65</v>
      </c>
      <c r="B45" s="173">
        <f>'実質公債費比率（分子）の構造'!K$49</f>
        <v>70</v>
      </c>
      <c r="C45" s="173"/>
      <c r="D45" s="173"/>
      <c r="E45" s="173">
        <f>'実質公債費比率（分子）の構造'!L$49</f>
        <v>74</v>
      </c>
      <c r="F45" s="173"/>
      <c r="G45" s="173"/>
      <c r="H45" s="173">
        <f>'実質公債費比率（分子）の構造'!M$49</f>
        <v>72</v>
      </c>
      <c r="I45" s="173"/>
      <c r="J45" s="173"/>
      <c r="K45" s="173">
        <f>'実質公債費比率（分子）の構造'!N$49</f>
        <v>67</v>
      </c>
      <c r="L45" s="173"/>
      <c r="M45" s="173"/>
      <c r="N45" s="173">
        <f>'実質公債費比率（分子）の構造'!O$49</f>
        <v>91</v>
      </c>
      <c r="O45" s="173"/>
      <c r="P45" s="173"/>
    </row>
    <row r="46" spans="1:16" x14ac:dyDescent="0.2">
      <c r="A46" s="173" t="s">
        <v>66</v>
      </c>
      <c r="B46" s="173">
        <f>'実質公債費比率（分子）の構造'!K$48</f>
        <v>775</v>
      </c>
      <c r="C46" s="173"/>
      <c r="D46" s="173"/>
      <c r="E46" s="173">
        <f>'実質公債費比率（分子）の構造'!L$48</f>
        <v>696</v>
      </c>
      <c r="F46" s="173"/>
      <c r="G46" s="173"/>
      <c r="H46" s="173">
        <f>'実質公債費比率（分子）の構造'!M$48</f>
        <v>553</v>
      </c>
      <c r="I46" s="173"/>
      <c r="J46" s="173"/>
      <c r="K46" s="173">
        <f>'実質公債費比率（分子）の構造'!N$48</f>
        <v>949</v>
      </c>
      <c r="L46" s="173"/>
      <c r="M46" s="173"/>
      <c r="N46" s="173">
        <f>'実質公債費比率（分子）の構造'!O$48</f>
        <v>839</v>
      </c>
      <c r="O46" s="173"/>
      <c r="P46" s="173"/>
    </row>
    <row r="47" spans="1:16" x14ac:dyDescent="0.2">
      <c r="A47" s="173" t="s">
        <v>67</v>
      </c>
      <c r="B47" s="173" t="str">
        <f>'実質公債費比率（分子）の構造'!K$47</f>
        <v>-</v>
      </c>
      <c r="C47" s="173"/>
      <c r="D47" s="173"/>
      <c r="E47" s="173" t="str">
        <f>'実質公債費比率（分子）の構造'!L$47</f>
        <v>-</v>
      </c>
      <c r="F47" s="173"/>
      <c r="G47" s="173"/>
      <c r="H47" s="173" t="str">
        <f>'実質公債費比率（分子）の構造'!M$47</f>
        <v>-</v>
      </c>
      <c r="I47" s="173"/>
      <c r="J47" s="173"/>
      <c r="K47" s="173" t="str">
        <f>'実質公債費比率（分子）の構造'!N$47</f>
        <v>-</v>
      </c>
      <c r="L47" s="173"/>
      <c r="M47" s="173"/>
      <c r="N47" s="173" t="str">
        <f>'実質公債費比率（分子）の構造'!O$47</f>
        <v>-</v>
      </c>
      <c r="O47" s="173"/>
      <c r="P47" s="173"/>
    </row>
    <row r="48" spans="1:16" x14ac:dyDescent="0.2">
      <c r="A48" s="173" t="s">
        <v>68</v>
      </c>
      <c r="B48" s="173" t="str">
        <f>'実質公債費比率（分子）の構造'!K$46</f>
        <v>-</v>
      </c>
      <c r="C48" s="173"/>
      <c r="D48" s="173"/>
      <c r="E48" s="173" t="str">
        <f>'実質公債費比率（分子）の構造'!L$46</f>
        <v>-</v>
      </c>
      <c r="F48" s="173"/>
      <c r="G48" s="173"/>
      <c r="H48" s="173" t="str">
        <f>'実質公債費比率（分子）の構造'!M$46</f>
        <v>-</v>
      </c>
      <c r="I48" s="173"/>
      <c r="J48" s="173"/>
      <c r="K48" s="173" t="str">
        <f>'実質公債費比率（分子）の構造'!N$46</f>
        <v>-</v>
      </c>
      <c r="L48" s="173"/>
      <c r="M48" s="173"/>
      <c r="N48" s="173" t="str">
        <f>'実質公債費比率（分子）の構造'!O$46</f>
        <v>-</v>
      </c>
      <c r="O48" s="173"/>
      <c r="P48" s="173"/>
    </row>
    <row r="49" spans="1:16" x14ac:dyDescent="0.2">
      <c r="A49" s="173" t="s">
        <v>69</v>
      </c>
      <c r="B49" s="173">
        <f>'実質公債費比率（分子）の構造'!K$45</f>
        <v>4046</v>
      </c>
      <c r="C49" s="173"/>
      <c r="D49" s="173"/>
      <c r="E49" s="173">
        <f>'実質公債費比率（分子）の構造'!L$45</f>
        <v>3918</v>
      </c>
      <c r="F49" s="173"/>
      <c r="G49" s="173"/>
      <c r="H49" s="173">
        <f>'実質公債費比率（分子）の構造'!M$45</f>
        <v>3565</v>
      </c>
      <c r="I49" s="173"/>
      <c r="J49" s="173"/>
      <c r="K49" s="173">
        <f>'実質公債費比率（分子）の構造'!N$45</f>
        <v>3977</v>
      </c>
      <c r="L49" s="173"/>
      <c r="M49" s="173"/>
      <c r="N49" s="173">
        <f>'実質公債費比率（分子）の構造'!O$45</f>
        <v>4223</v>
      </c>
      <c r="O49" s="173"/>
      <c r="P49" s="173"/>
    </row>
    <row r="50" spans="1:16" x14ac:dyDescent="0.2">
      <c r="A50" s="173" t="s">
        <v>70</v>
      </c>
      <c r="B50" s="173" t="e">
        <f>NA()</f>
        <v>#N/A</v>
      </c>
      <c r="C50" s="173">
        <f>IF(ISNUMBER('実質公債費比率（分子）の構造'!K$53),'実質公債費比率（分子）の構造'!K$53,NA())</f>
        <v>1468</v>
      </c>
      <c r="D50" s="173" t="e">
        <f>NA()</f>
        <v>#N/A</v>
      </c>
      <c r="E50" s="173" t="e">
        <f>NA()</f>
        <v>#N/A</v>
      </c>
      <c r="F50" s="173">
        <f>IF(ISNUMBER('実質公債費比率（分子）の構造'!L$53),'実質公債費比率（分子）の構造'!L$53,NA())</f>
        <v>1297</v>
      </c>
      <c r="G50" s="173" t="e">
        <f>NA()</f>
        <v>#N/A</v>
      </c>
      <c r="H50" s="173" t="e">
        <f>NA()</f>
        <v>#N/A</v>
      </c>
      <c r="I50" s="173">
        <f>IF(ISNUMBER('実質公債費比率（分子）の構造'!M$53),'実質公債費比率（分子）の構造'!M$53,NA())</f>
        <v>959</v>
      </c>
      <c r="J50" s="173" t="e">
        <f>NA()</f>
        <v>#N/A</v>
      </c>
      <c r="K50" s="173" t="e">
        <f>NA()</f>
        <v>#N/A</v>
      </c>
      <c r="L50" s="173">
        <f>IF(ISNUMBER('実質公債費比率（分子）の構造'!N$53),'実質公債費比率（分子）の構造'!N$53,NA())</f>
        <v>1390</v>
      </c>
      <c r="M50" s="173" t="e">
        <f>NA()</f>
        <v>#N/A</v>
      </c>
      <c r="N50" s="173" t="e">
        <f>NA()</f>
        <v>#N/A</v>
      </c>
      <c r="O50" s="173">
        <f>IF(ISNUMBER('実質公債費比率（分子）の構造'!O$53),'実質公債費比率（分子）の構造'!O$53,NA())</f>
        <v>1562</v>
      </c>
      <c r="P50" s="173" t="e">
        <f>NA()</f>
        <v>#N/A</v>
      </c>
    </row>
    <row r="53" spans="1:16" x14ac:dyDescent="0.2">
      <c r="A53" s="141" t="s">
        <v>71</v>
      </c>
    </row>
    <row r="54" spans="1:16" x14ac:dyDescent="0.2">
      <c r="A54" s="172"/>
      <c r="B54" s="172" t="str">
        <f>'将来負担比率（分子）の構造'!I$40</f>
        <v>H29</v>
      </c>
      <c r="C54" s="172"/>
      <c r="D54" s="172"/>
      <c r="E54" s="172" t="str">
        <f>'将来負担比率（分子）の構造'!J$40</f>
        <v>H30</v>
      </c>
      <c r="F54" s="172"/>
      <c r="G54" s="172"/>
      <c r="H54" s="172" t="str">
        <f>'将来負担比率（分子）の構造'!K$40</f>
        <v>R01</v>
      </c>
      <c r="I54" s="172"/>
      <c r="J54" s="172"/>
      <c r="K54" s="172" t="str">
        <f>'将来負担比率（分子）の構造'!L$40</f>
        <v>R02</v>
      </c>
      <c r="L54" s="172"/>
      <c r="M54" s="172"/>
      <c r="N54" s="172" t="str">
        <f>'将来負担比率（分子）の構造'!M$40</f>
        <v>R03</v>
      </c>
      <c r="O54" s="172"/>
      <c r="P54" s="172"/>
    </row>
    <row r="55" spans="1:16" x14ac:dyDescent="0.2">
      <c r="A55" s="172"/>
      <c r="B55" s="172" t="s">
        <v>72</v>
      </c>
      <c r="C55" s="172"/>
      <c r="D55" s="172" t="s">
        <v>73</v>
      </c>
      <c r="E55" s="172" t="s">
        <v>72</v>
      </c>
      <c r="F55" s="172"/>
      <c r="G55" s="172" t="s">
        <v>73</v>
      </c>
      <c r="H55" s="172" t="s">
        <v>72</v>
      </c>
      <c r="I55" s="172"/>
      <c r="J55" s="172" t="s">
        <v>73</v>
      </c>
      <c r="K55" s="172" t="s">
        <v>72</v>
      </c>
      <c r="L55" s="172"/>
      <c r="M55" s="172" t="s">
        <v>73</v>
      </c>
      <c r="N55" s="172" t="s">
        <v>72</v>
      </c>
      <c r="O55" s="172"/>
      <c r="P55" s="172" t="s">
        <v>73</v>
      </c>
    </row>
    <row r="56" spans="1:16" x14ac:dyDescent="0.2">
      <c r="A56" s="172" t="s">
        <v>42</v>
      </c>
      <c r="B56" s="172"/>
      <c r="C56" s="172"/>
      <c r="D56" s="172">
        <f>'将来負担比率（分子）の構造'!I$52</f>
        <v>32844</v>
      </c>
      <c r="E56" s="172"/>
      <c r="F56" s="172"/>
      <c r="G56" s="172">
        <f>'将来負担比率（分子）の構造'!J$52</f>
        <v>34710</v>
      </c>
      <c r="H56" s="172"/>
      <c r="I56" s="172"/>
      <c r="J56" s="172">
        <f>'将来負担比率（分子）の構造'!K$52</f>
        <v>35489</v>
      </c>
      <c r="K56" s="172"/>
      <c r="L56" s="172"/>
      <c r="M56" s="172">
        <f>'将来負担比率（分子）の構造'!L$52</f>
        <v>36870</v>
      </c>
      <c r="N56" s="172"/>
      <c r="O56" s="172"/>
      <c r="P56" s="172">
        <f>'将来負担比率（分子）の構造'!M$52</f>
        <v>37988</v>
      </c>
    </row>
    <row r="57" spans="1:16" x14ac:dyDescent="0.2">
      <c r="A57" s="172" t="s">
        <v>41</v>
      </c>
      <c r="B57" s="172"/>
      <c r="C57" s="172"/>
      <c r="D57" s="172">
        <f>'将来負担比率（分子）の構造'!I$51</f>
        <v>2</v>
      </c>
      <c r="E57" s="172"/>
      <c r="F57" s="172"/>
      <c r="G57" s="172">
        <f>'将来負担比率（分子）の構造'!J$51</f>
        <v>140</v>
      </c>
      <c r="H57" s="172"/>
      <c r="I57" s="172"/>
      <c r="J57" s="172">
        <f>'将来負担比率（分子）の構造'!K$51</f>
        <v>694</v>
      </c>
      <c r="K57" s="172"/>
      <c r="L57" s="172"/>
      <c r="M57" s="172">
        <f>'将来負担比率（分子）の構造'!L$51</f>
        <v>1098</v>
      </c>
      <c r="N57" s="172"/>
      <c r="O57" s="172"/>
      <c r="P57" s="172">
        <f>'将来負担比率（分子）の構造'!M$51</f>
        <v>1277</v>
      </c>
    </row>
    <row r="58" spans="1:16" x14ac:dyDescent="0.2">
      <c r="A58" s="172" t="s">
        <v>40</v>
      </c>
      <c r="B58" s="172"/>
      <c r="C58" s="172"/>
      <c r="D58" s="172">
        <f>'将来負担比率（分子）の構造'!I$50</f>
        <v>10318</v>
      </c>
      <c r="E58" s="172"/>
      <c r="F58" s="172"/>
      <c r="G58" s="172">
        <f>'将来負担比率（分子）の構造'!J$50</f>
        <v>11881</v>
      </c>
      <c r="H58" s="172"/>
      <c r="I58" s="172"/>
      <c r="J58" s="172">
        <f>'将来負担比率（分子）の構造'!K$50</f>
        <v>12944</v>
      </c>
      <c r="K58" s="172"/>
      <c r="L58" s="172"/>
      <c r="M58" s="172">
        <f>'将来負担比率（分子）の構造'!L$50</f>
        <v>12981</v>
      </c>
      <c r="N58" s="172"/>
      <c r="O58" s="172"/>
      <c r="P58" s="172">
        <f>'将来負担比率（分子）の構造'!M$50</f>
        <v>13044</v>
      </c>
    </row>
    <row r="59" spans="1:16" x14ac:dyDescent="0.2">
      <c r="A59" s="172" t="s">
        <v>38</v>
      </c>
      <c r="B59" s="172" t="str">
        <f>'将来負担比率（分子）の構造'!I$49</f>
        <v>-</v>
      </c>
      <c r="C59" s="172"/>
      <c r="D59" s="172"/>
      <c r="E59" s="172" t="str">
        <f>'将来負担比率（分子）の構造'!J$49</f>
        <v>-</v>
      </c>
      <c r="F59" s="172"/>
      <c r="G59" s="172"/>
      <c r="H59" s="172" t="str">
        <f>'将来負担比率（分子）の構造'!K$49</f>
        <v>-</v>
      </c>
      <c r="I59" s="172"/>
      <c r="J59" s="172"/>
      <c r="K59" s="172" t="str">
        <f>'将来負担比率（分子）の構造'!L$49</f>
        <v>-</v>
      </c>
      <c r="L59" s="172"/>
      <c r="M59" s="172"/>
      <c r="N59" s="172" t="str">
        <f>'将来負担比率（分子）の構造'!M$49</f>
        <v>-</v>
      </c>
      <c r="O59" s="172"/>
      <c r="P59" s="172"/>
    </row>
    <row r="60" spans="1:16" x14ac:dyDescent="0.2">
      <c r="A60" s="172" t="s">
        <v>37</v>
      </c>
      <c r="B60" s="172" t="str">
        <f>'将来負担比率（分子）の構造'!I$48</f>
        <v>-</v>
      </c>
      <c r="C60" s="172"/>
      <c r="D60" s="172"/>
      <c r="E60" s="172" t="str">
        <f>'将来負担比率（分子）の構造'!J$48</f>
        <v>-</v>
      </c>
      <c r="F60" s="172"/>
      <c r="G60" s="172"/>
      <c r="H60" s="172" t="str">
        <f>'将来負担比率（分子）の構造'!K$48</f>
        <v>-</v>
      </c>
      <c r="I60" s="172"/>
      <c r="J60" s="172"/>
      <c r="K60" s="172" t="str">
        <f>'将来負担比率（分子）の構造'!L$48</f>
        <v>-</v>
      </c>
      <c r="L60" s="172"/>
      <c r="M60" s="172"/>
      <c r="N60" s="172" t="str">
        <f>'将来負担比率（分子）の構造'!M$48</f>
        <v>-</v>
      </c>
      <c r="O60" s="172"/>
      <c r="P60" s="172"/>
    </row>
    <row r="61" spans="1:16" x14ac:dyDescent="0.2">
      <c r="A61" s="172" t="s">
        <v>35</v>
      </c>
      <c r="B61" s="172" t="str">
        <f>'将来負担比率（分子）の構造'!I$46</f>
        <v>-</v>
      </c>
      <c r="C61" s="172"/>
      <c r="D61" s="172"/>
      <c r="E61" s="172" t="str">
        <f>'将来負担比率（分子）の構造'!J$46</f>
        <v>-</v>
      </c>
      <c r="F61" s="172"/>
      <c r="G61" s="172"/>
      <c r="H61" s="172" t="str">
        <f>'将来負担比率（分子）の構造'!K$46</f>
        <v>-</v>
      </c>
      <c r="I61" s="172"/>
      <c r="J61" s="172"/>
      <c r="K61" s="172" t="str">
        <f>'将来負担比率（分子）の構造'!L$46</f>
        <v>-</v>
      </c>
      <c r="L61" s="172"/>
      <c r="M61" s="172"/>
      <c r="N61" s="172" t="str">
        <f>'将来負担比率（分子）の構造'!M$46</f>
        <v>-</v>
      </c>
      <c r="O61" s="172"/>
      <c r="P61" s="172"/>
    </row>
    <row r="62" spans="1:16" x14ac:dyDescent="0.2">
      <c r="A62" s="172" t="s">
        <v>34</v>
      </c>
      <c r="B62" s="172">
        <f>'将来負担比率（分子）の構造'!I$45</f>
        <v>3647</v>
      </c>
      <c r="C62" s="172"/>
      <c r="D62" s="172"/>
      <c r="E62" s="172">
        <f>'将来負担比率（分子）の構造'!J$45</f>
        <v>3395</v>
      </c>
      <c r="F62" s="172"/>
      <c r="G62" s="172"/>
      <c r="H62" s="172">
        <f>'将来負担比率（分子）の構造'!K$45</f>
        <v>3298</v>
      </c>
      <c r="I62" s="172"/>
      <c r="J62" s="172"/>
      <c r="K62" s="172">
        <f>'将来負担比率（分子）の構造'!L$45</f>
        <v>3196</v>
      </c>
      <c r="L62" s="172"/>
      <c r="M62" s="172"/>
      <c r="N62" s="172">
        <f>'将来負担比率（分子）の構造'!M$45</f>
        <v>2643</v>
      </c>
      <c r="O62" s="172"/>
      <c r="P62" s="172"/>
    </row>
    <row r="63" spans="1:16" x14ac:dyDescent="0.2">
      <c r="A63" s="172" t="s">
        <v>33</v>
      </c>
      <c r="B63" s="172">
        <f>'将来負担比率（分子）の構造'!I$44</f>
        <v>668</v>
      </c>
      <c r="C63" s="172"/>
      <c r="D63" s="172"/>
      <c r="E63" s="172">
        <f>'将来負担比率（分子）の構造'!J$44</f>
        <v>645</v>
      </c>
      <c r="F63" s="172"/>
      <c r="G63" s="172"/>
      <c r="H63" s="172">
        <f>'将来負担比率（分子）の構造'!K$44</f>
        <v>883</v>
      </c>
      <c r="I63" s="172"/>
      <c r="J63" s="172"/>
      <c r="K63" s="172">
        <f>'将来負担比率（分子）の構造'!L$44</f>
        <v>732</v>
      </c>
      <c r="L63" s="172"/>
      <c r="M63" s="172"/>
      <c r="N63" s="172">
        <f>'将来負担比率（分子）の構造'!M$44</f>
        <v>1746</v>
      </c>
      <c r="O63" s="172"/>
      <c r="P63" s="172"/>
    </row>
    <row r="64" spans="1:16" x14ac:dyDescent="0.2">
      <c r="A64" s="172" t="s">
        <v>32</v>
      </c>
      <c r="B64" s="172">
        <f>'将来負担比率（分子）の構造'!I$43</f>
        <v>8581</v>
      </c>
      <c r="C64" s="172"/>
      <c r="D64" s="172"/>
      <c r="E64" s="172">
        <f>'将来負担比率（分子）の構造'!J$43</f>
        <v>7903</v>
      </c>
      <c r="F64" s="172"/>
      <c r="G64" s="172"/>
      <c r="H64" s="172">
        <f>'将来負担比率（分子）の構造'!K$43</f>
        <v>6841</v>
      </c>
      <c r="I64" s="172"/>
      <c r="J64" s="172"/>
      <c r="K64" s="172">
        <f>'将来負担比率（分子）の構造'!L$43</f>
        <v>7097</v>
      </c>
      <c r="L64" s="172"/>
      <c r="M64" s="172"/>
      <c r="N64" s="172">
        <f>'将来負担比率（分子）の構造'!M$43</f>
        <v>8458</v>
      </c>
      <c r="O64" s="172"/>
      <c r="P64" s="172"/>
    </row>
    <row r="65" spans="1:16" x14ac:dyDescent="0.2">
      <c r="A65" s="172" t="s">
        <v>31</v>
      </c>
      <c r="B65" s="172">
        <f>'将来負担比率（分子）の構造'!I$42</f>
        <v>57</v>
      </c>
      <c r="C65" s="172"/>
      <c r="D65" s="172"/>
      <c r="E65" s="172">
        <f>'将来負担比率（分子）の構造'!J$42</f>
        <v>51</v>
      </c>
      <c r="F65" s="172"/>
      <c r="G65" s="172"/>
      <c r="H65" s="172">
        <f>'将来負担比率（分子）の構造'!K$42</f>
        <v>52</v>
      </c>
      <c r="I65" s="172"/>
      <c r="J65" s="172"/>
      <c r="K65" s="172">
        <f>'将来負担比率（分子）の構造'!L$42</f>
        <v>65</v>
      </c>
      <c r="L65" s="172"/>
      <c r="M65" s="172"/>
      <c r="N65" s="172">
        <f>'将来負担比率（分子）の構造'!M$42</f>
        <v>65</v>
      </c>
      <c r="O65" s="172"/>
      <c r="P65" s="172"/>
    </row>
    <row r="66" spans="1:16" x14ac:dyDescent="0.2">
      <c r="A66" s="172" t="s">
        <v>30</v>
      </c>
      <c r="B66" s="172">
        <f>'将来負担比率（分子）の構造'!I$41</f>
        <v>33895</v>
      </c>
      <c r="C66" s="172"/>
      <c r="D66" s="172"/>
      <c r="E66" s="172">
        <f>'将来負担比率（分子）の構造'!J$41</f>
        <v>35488</v>
      </c>
      <c r="F66" s="172"/>
      <c r="G66" s="172"/>
      <c r="H66" s="172">
        <f>'将来負担比率（分子）の構造'!K$41</f>
        <v>38334</v>
      </c>
      <c r="I66" s="172"/>
      <c r="J66" s="172"/>
      <c r="K66" s="172">
        <f>'将来負担比率（分子）の構造'!L$41</f>
        <v>41989</v>
      </c>
      <c r="L66" s="172"/>
      <c r="M66" s="172"/>
      <c r="N66" s="172">
        <f>'将来負担比率（分子）の構造'!M$41</f>
        <v>42782</v>
      </c>
      <c r="O66" s="172"/>
      <c r="P66" s="172"/>
    </row>
    <row r="67" spans="1:16" x14ac:dyDescent="0.2">
      <c r="A67" s="172" t="s">
        <v>74</v>
      </c>
      <c r="B67" s="172" t="e">
        <f>NA()</f>
        <v>#N/A</v>
      </c>
      <c r="C67" s="172">
        <f>IF(ISNUMBER('将来負担比率（分子）の構造'!I$53), IF('将来負担比率（分子）の構造'!I$53 &lt; 0, 0, '将来負担比率（分子）の構造'!I$53), NA())</f>
        <v>3684</v>
      </c>
      <c r="D67" s="172" t="e">
        <f>NA()</f>
        <v>#N/A</v>
      </c>
      <c r="E67" s="172" t="e">
        <f>NA()</f>
        <v>#N/A</v>
      </c>
      <c r="F67" s="172">
        <f>IF(ISNUMBER('将来負担比率（分子）の構造'!J$53), IF('将来負担比率（分子）の構造'!J$53 &lt; 0, 0, '将来負担比率（分子）の構造'!J$53), NA())</f>
        <v>752</v>
      </c>
      <c r="G67" s="172" t="e">
        <f>NA()</f>
        <v>#N/A</v>
      </c>
      <c r="H67" s="172" t="e">
        <f>NA()</f>
        <v>#N/A</v>
      </c>
      <c r="I67" s="172">
        <f>IF(ISNUMBER('将来負担比率（分子）の構造'!K$53), IF('将来負担比率（分子）の構造'!K$53 &lt; 0, 0, '将来負担比率（分子）の構造'!K$53), NA())</f>
        <v>281</v>
      </c>
      <c r="J67" s="172" t="e">
        <f>NA()</f>
        <v>#N/A</v>
      </c>
      <c r="K67" s="172" t="e">
        <f>NA()</f>
        <v>#N/A</v>
      </c>
      <c r="L67" s="172">
        <f>IF(ISNUMBER('将来負担比率（分子）の構造'!L$53), IF('将来負担比率（分子）の構造'!L$53 &lt; 0, 0, '将来負担比率（分子）の構造'!L$53), NA())</f>
        <v>2131</v>
      </c>
      <c r="M67" s="172" t="e">
        <f>NA()</f>
        <v>#N/A</v>
      </c>
      <c r="N67" s="172" t="e">
        <f>NA()</f>
        <v>#N/A</v>
      </c>
      <c r="O67" s="172">
        <f>IF(ISNUMBER('将来負担比率（分子）の構造'!M$53), IF('将来負担比率（分子）の構造'!M$53 &lt; 0, 0, '将来負担比率（分子）の構造'!M$53), NA())</f>
        <v>3386</v>
      </c>
      <c r="P67" s="172" t="e">
        <f>NA()</f>
        <v>#N/A</v>
      </c>
    </row>
    <row r="70" spans="1:16" x14ac:dyDescent="0.2">
      <c r="A70" s="174" t="s">
        <v>75</v>
      </c>
      <c r="B70" s="174"/>
      <c r="C70" s="174"/>
      <c r="D70" s="174"/>
      <c r="E70" s="174"/>
      <c r="F70" s="174"/>
    </row>
    <row r="71" spans="1:16" x14ac:dyDescent="0.2">
      <c r="A71" s="175"/>
      <c r="B71" s="175" t="str">
        <f>基金残高に係る経年分析!F54</f>
        <v>R01</v>
      </c>
      <c r="C71" s="175" t="str">
        <f>基金残高に係る経年分析!G54</f>
        <v>R02</v>
      </c>
      <c r="D71" s="175" t="str">
        <f>基金残高に係る経年分析!H54</f>
        <v>R03</v>
      </c>
    </row>
    <row r="72" spans="1:16" x14ac:dyDescent="0.2">
      <c r="A72" s="175" t="s">
        <v>76</v>
      </c>
      <c r="B72" s="176">
        <f>基金残高に係る経年分析!F55</f>
        <v>9457</v>
      </c>
      <c r="C72" s="176">
        <f>基金残高に係る経年分析!G55</f>
        <v>9125</v>
      </c>
      <c r="D72" s="176">
        <f>基金残高に係る経年分析!H55</f>
        <v>9557</v>
      </c>
    </row>
    <row r="73" spans="1:16" x14ac:dyDescent="0.2">
      <c r="A73" s="175" t="s">
        <v>77</v>
      </c>
      <c r="B73" s="176">
        <f>基金残高に係る経年分析!F56</f>
        <v>730</v>
      </c>
      <c r="C73" s="176">
        <f>基金残高に係る経年分析!G56</f>
        <v>772</v>
      </c>
      <c r="D73" s="176">
        <f>基金残高に係る経年分析!H56</f>
        <v>753</v>
      </c>
    </row>
    <row r="74" spans="1:16" x14ac:dyDescent="0.2">
      <c r="A74" s="175" t="s">
        <v>78</v>
      </c>
      <c r="B74" s="176">
        <f>基金残高に係る経年分析!F57</f>
        <v>4926</v>
      </c>
      <c r="C74" s="176">
        <f>基金残高に係る経年分析!G57</f>
        <v>5014</v>
      </c>
      <c r="D74" s="176">
        <f>基金残高に係る経年分析!H57</f>
        <v>4563</v>
      </c>
    </row>
  </sheetData>
  <sheetProtection algorithmName="SHA-512" hashValue="qf5KzbEqxXcLI/6ECKzYtnirXuT5+WviCZJstMjcSkt0EZd/YpP+KCuJexT8mxJxqyJAWkHLTIjvzaQl1aHtHg==" saltValue="C0g9OxOjn2wdl3HtbC5x8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97D4A9-0D2C-40FA-B787-B96B8B4D4F06}">
  <sheetPr>
    <pageSetUpPr fitToPage="1"/>
  </sheetPr>
  <dimension ref="B1:EM50"/>
  <sheetViews>
    <sheetView showGridLines="0" workbookViewId="0"/>
  </sheetViews>
  <sheetFormatPr defaultColWidth="0" defaultRowHeight="0" customHeight="1" zeroHeight="1" x14ac:dyDescent="0.2"/>
  <cols>
    <col min="1" max="1" width="1.6640625" style="211" customWidth="1"/>
    <col min="2" max="2" width="2.33203125" style="211" customWidth="1"/>
    <col min="3" max="16" width="2.6640625" style="211" customWidth="1"/>
    <col min="17" max="17" width="2.33203125" style="211" customWidth="1"/>
    <col min="18" max="95" width="1.6640625" style="211" customWidth="1"/>
    <col min="96" max="133" width="1.6640625" style="217" customWidth="1"/>
    <col min="134" max="143" width="1.6640625" style="211" customWidth="1"/>
    <col min="144" max="16384" width="0" style="211" hidden="1"/>
  </cols>
  <sheetData>
    <row r="1" spans="2:143" ht="22.5" customHeight="1" thickBot="1" x14ac:dyDescent="0.25">
      <c r="B1" s="209"/>
      <c r="C1" s="210"/>
      <c r="D1" s="210"/>
      <c r="E1" s="210"/>
      <c r="F1" s="210"/>
      <c r="G1" s="210"/>
      <c r="H1" s="210"/>
      <c r="I1" s="210"/>
      <c r="J1" s="210"/>
      <c r="K1" s="210"/>
      <c r="L1" s="210"/>
      <c r="M1" s="210"/>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0"/>
      <c r="CL1" s="210"/>
      <c r="CM1" s="210"/>
      <c r="CN1" s="210"/>
      <c r="CO1" s="210"/>
      <c r="CP1" s="210"/>
      <c r="CQ1" s="210"/>
      <c r="CR1" s="210"/>
      <c r="CS1" s="210"/>
      <c r="CT1" s="210"/>
      <c r="CU1" s="210"/>
      <c r="CV1" s="210"/>
      <c r="CW1" s="210"/>
      <c r="CX1" s="210"/>
      <c r="CY1" s="210"/>
      <c r="CZ1" s="210"/>
      <c r="DA1" s="210"/>
      <c r="DB1" s="210"/>
      <c r="DC1" s="210"/>
      <c r="DD1" s="210"/>
      <c r="DE1" s="210"/>
      <c r="DF1" s="210"/>
      <c r="DG1" s="210"/>
      <c r="DH1" s="600" t="s">
        <v>215</v>
      </c>
      <c r="DI1" s="601"/>
      <c r="DJ1" s="601"/>
      <c r="DK1" s="601"/>
      <c r="DL1" s="601"/>
      <c r="DM1" s="601"/>
      <c r="DN1" s="602"/>
      <c r="DO1" s="211"/>
      <c r="DP1" s="600" t="s">
        <v>216</v>
      </c>
      <c r="DQ1" s="601"/>
      <c r="DR1" s="601"/>
      <c r="DS1" s="601"/>
      <c r="DT1" s="601"/>
      <c r="DU1" s="601"/>
      <c r="DV1" s="601"/>
      <c r="DW1" s="601"/>
      <c r="DX1" s="601"/>
      <c r="DY1" s="601"/>
      <c r="DZ1" s="601"/>
      <c r="EA1" s="601"/>
      <c r="EB1" s="601"/>
      <c r="EC1" s="602"/>
      <c r="ED1" s="210"/>
      <c r="EE1" s="210"/>
      <c r="EF1" s="210"/>
      <c r="EG1" s="210"/>
      <c r="EH1" s="210"/>
      <c r="EI1" s="210"/>
      <c r="EJ1" s="210"/>
      <c r="EK1" s="210"/>
      <c r="EL1" s="210"/>
      <c r="EM1" s="210"/>
    </row>
    <row r="2" spans="2:143" ht="22.5" customHeight="1" x14ac:dyDescent="0.2">
      <c r="B2" s="212" t="s">
        <v>217</v>
      </c>
      <c r="R2" s="213"/>
      <c r="S2" s="213"/>
      <c r="T2" s="213"/>
      <c r="U2" s="213"/>
      <c r="V2" s="213"/>
      <c r="W2" s="213"/>
      <c r="X2" s="213"/>
      <c r="Y2" s="213"/>
      <c r="Z2" s="213"/>
      <c r="AA2" s="213"/>
      <c r="AB2" s="213"/>
      <c r="AC2" s="213"/>
      <c r="AE2" s="361"/>
      <c r="AF2" s="361"/>
      <c r="AG2" s="361"/>
      <c r="AH2" s="361"/>
      <c r="AI2" s="361"/>
      <c r="AJ2" s="213"/>
      <c r="AK2" s="213"/>
      <c r="AL2" s="213"/>
      <c r="AM2" s="213"/>
      <c r="AN2" s="213"/>
      <c r="AO2" s="213"/>
      <c r="AP2" s="213"/>
      <c r="CD2" s="210"/>
      <c r="CE2" s="210"/>
      <c r="CF2" s="210"/>
      <c r="CG2" s="210"/>
      <c r="CH2" s="210"/>
      <c r="CI2" s="210"/>
      <c r="CJ2" s="210"/>
      <c r="CK2" s="210"/>
      <c r="CL2" s="210"/>
      <c r="CM2" s="210"/>
      <c r="CN2" s="210"/>
      <c r="CO2" s="210"/>
      <c r="CP2" s="210"/>
      <c r="CQ2" s="210"/>
      <c r="CR2" s="210"/>
      <c r="CS2" s="210"/>
      <c r="CT2" s="210"/>
      <c r="CU2" s="210"/>
      <c r="CV2" s="210"/>
      <c r="CW2" s="210"/>
      <c r="CX2" s="210"/>
      <c r="CY2" s="210"/>
      <c r="CZ2" s="210"/>
      <c r="DA2" s="210"/>
      <c r="DB2" s="210"/>
      <c r="DC2" s="210"/>
      <c r="DD2" s="210"/>
      <c r="DE2" s="210"/>
      <c r="DF2" s="210"/>
      <c r="DG2" s="210"/>
      <c r="DH2" s="210"/>
      <c r="DI2" s="210"/>
      <c r="DJ2" s="210"/>
      <c r="DK2" s="210"/>
      <c r="DL2" s="210"/>
      <c r="DM2" s="210"/>
      <c r="DN2" s="210"/>
      <c r="DO2" s="210"/>
      <c r="DP2" s="210"/>
      <c r="DQ2" s="210"/>
      <c r="DR2" s="210"/>
      <c r="DS2" s="210"/>
      <c r="DT2" s="210"/>
      <c r="DU2" s="210"/>
      <c r="DV2" s="210"/>
      <c r="DW2" s="210"/>
      <c r="DX2" s="210"/>
      <c r="DY2" s="210"/>
      <c r="DZ2" s="210"/>
      <c r="EA2" s="210"/>
      <c r="EB2" s="210"/>
      <c r="EC2" s="210"/>
    </row>
    <row r="3" spans="2:143" ht="11.25" customHeight="1" x14ac:dyDescent="0.2">
      <c r="B3" s="603" t="s">
        <v>218</v>
      </c>
      <c r="C3" s="604"/>
      <c r="D3" s="604"/>
      <c r="E3" s="604"/>
      <c r="F3" s="604"/>
      <c r="G3" s="604"/>
      <c r="H3" s="604"/>
      <c r="I3" s="604"/>
      <c r="J3" s="604"/>
      <c r="K3" s="604"/>
      <c r="L3" s="604"/>
      <c r="M3" s="604"/>
      <c r="N3" s="604"/>
      <c r="O3" s="604"/>
      <c r="P3" s="604"/>
      <c r="Q3" s="604"/>
      <c r="R3" s="604"/>
      <c r="S3" s="604"/>
      <c r="T3" s="604"/>
      <c r="U3" s="604"/>
      <c r="V3" s="604"/>
      <c r="W3" s="604"/>
      <c r="X3" s="604"/>
      <c r="Y3" s="604"/>
      <c r="Z3" s="604"/>
      <c r="AA3" s="604"/>
      <c r="AB3" s="604"/>
      <c r="AC3" s="604"/>
      <c r="AD3" s="604"/>
      <c r="AE3" s="604"/>
      <c r="AF3" s="604"/>
      <c r="AG3" s="604"/>
      <c r="AH3" s="604"/>
      <c r="AI3" s="604"/>
      <c r="AJ3" s="604"/>
      <c r="AK3" s="604"/>
      <c r="AL3" s="604"/>
      <c r="AM3" s="604"/>
      <c r="AN3" s="604"/>
      <c r="AO3" s="604"/>
      <c r="AP3" s="603" t="s">
        <v>219</v>
      </c>
      <c r="AQ3" s="604"/>
      <c r="AR3" s="604"/>
      <c r="AS3" s="604"/>
      <c r="AT3" s="604"/>
      <c r="AU3" s="604"/>
      <c r="AV3" s="604"/>
      <c r="AW3" s="604"/>
      <c r="AX3" s="604"/>
      <c r="AY3" s="604"/>
      <c r="AZ3" s="604"/>
      <c r="BA3" s="604"/>
      <c r="BB3" s="604"/>
      <c r="BC3" s="604"/>
      <c r="BD3" s="604"/>
      <c r="BE3" s="604"/>
      <c r="BF3" s="604"/>
      <c r="BG3" s="604"/>
      <c r="BH3" s="604"/>
      <c r="BI3" s="604"/>
      <c r="BJ3" s="604"/>
      <c r="BK3" s="604"/>
      <c r="BL3" s="604"/>
      <c r="BM3" s="604"/>
      <c r="BN3" s="604"/>
      <c r="BO3" s="604"/>
      <c r="BP3" s="604"/>
      <c r="BQ3" s="604"/>
      <c r="BR3" s="604"/>
      <c r="BS3" s="604"/>
      <c r="BT3" s="604"/>
      <c r="BU3" s="604"/>
      <c r="BV3" s="604"/>
      <c r="BW3" s="604"/>
      <c r="BX3" s="604"/>
      <c r="BY3" s="604"/>
      <c r="BZ3" s="604"/>
      <c r="CA3" s="604"/>
      <c r="CB3" s="605"/>
      <c r="CD3" s="603" t="s">
        <v>220</v>
      </c>
      <c r="CE3" s="604"/>
      <c r="CF3" s="604"/>
      <c r="CG3" s="604"/>
      <c r="CH3" s="604"/>
      <c r="CI3" s="604"/>
      <c r="CJ3" s="604"/>
      <c r="CK3" s="604"/>
      <c r="CL3" s="604"/>
      <c r="CM3" s="604"/>
      <c r="CN3" s="604"/>
      <c r="CO3" s="604"/>
      <c r="CP3" s="604"/>
      <c r="CQ3" s="604"/>
      <c r="CR3" s="604"/>
      <c r="CS3" s="604"/>
      <c r="CT3" s="604"/>
      <c r="CU3" s="604"/>
      <c r="CV3" s="604"/>
      <c r="CW3" s="604"/>
      <c r="CX3" s="604"/>
      <c r="CY3" s="604"/>
      <c r="CZ3" s="604"/>
      <c r="DA3" s="604"/>
      <c r="DB3" s="604"/>
      <c r="DC3" s="604"/>
      <c r="DD3" s="604"/>
      <c r="DE3" s="604"/>
      <c r="DF3" s="604"/>
      <c r="DG3" s="604"/>
      <c r="DH3" s="604"/>
      <c r="DI3" s="604"/>
      <c r="DJ3" s="604"/>
      <c r="DK3" s="604"/>
      <c r="DL3" s="604"/>
      <c r="DM3" s="604"/>
      <c r="DN3" s="604"/>
      <c r="DO3" s="604"/>
      <c r="DP3" s="604"/>
      <c r="DQ3" s="604"/>
      <c r="DR3" s="604"/>
      <c r="DS3" s="604"/>
      <c r="DT3" s="604"/>
      <c r="DU3" s="604"/>
      <c r="DV3" s="604"/>
      <c r="DW3" s="604"/>
      <c r="DX3" s="604"/>
      <c r="DY3" s="604"/>
      <c r="DZ3" s="604"/>
      <c r="EA3" s="604"/>
      <c r="EB3" s="604"/>
      <c r="EC3" s="605"/>
    </row>
    <row r="4" spans="2:143" ht="11.25" customHeight="1" x14ac:dyDescent="0.2">
      <c r="B4" s="603" t="s">
        <v>1</v>
      </c>
      <c r="C4" s="604"/>
      <c r="D4" s="604"/>
      <c r="E4" s="604"/>
      <c r="F4" s="604"/>
      <c r="G4" s="604"/>
      <c r="H4" s="604"/>
      <c r="I4" s="604"/>
      <c r="J4" s="604"/>
      <c r="K4" s="604"/>
      <c r="L4" s="604"/>
      <c r="M4" s="604"/>
      <c r="N4" s="604"/>
      <c r="O4" s="604"/>
      <c r="P4" s="604"/>
      <c r="Q4" s="605"/>
      <c r="R4" s="603" t="s">
        <v>221</v>
      </c>
      <c r="S4" s="604"/>
      <c r="T4" s="604"/>
      <c r="U4" s="604"/>
      <c r="V4" s="604"/>
      <c r="W4" s="604"/>
      <c r="X4" s="604"/>
      <c r="Y4" s="605"/>
      <c r="Z4" s="603" t="s">
        <v>222</v>
      </c>
      <c r="AA4" s="604"/>
      <c r="AB4" s="604"/>
      <c r="AC4" s="605"/>
      <c r="AD4" s="603" t="s">
        <v>223</v>
      </c>
      <c r="AE4" s="604"/>
      <c r="AF4" s="604"/>
      <c r="AG4" s="604"/>
      <c r="AH4" s="604"/>
      <c r="AI4" s="604"/>
      <c r="AJ4" s="604"/>
      <c r="AK4" s="605"/>
      <c r="AL4" s="603" t="s">
        <v>222</v>
      </c>
      <c r="AM4" s="604"/>
      <c r="AN4" s="604"/>
      <c r="AO4" s="605"/>
      <c r="AP4" s="606" t="s">
        <v>224</v>
      </c>
      <c r="AQ4" s="606"/>
      <c r="AR4" s="606"/>
      <c r="AS4" s="606"/>
      <c r="AT4" s="606"/>
      <c r="AU4" s="606"/>
      <c r="AV4" s="606"/>
      <c r="AW4" s="606"/>
      <c r="AX4" s="606"/>
      <c r="AY4" s="606"/>
      <c r="AZ4" s="606"/>
      <c r="BA4" s="606"/>
      <c r="BB4" s="606"/>
      <c r="BC4" s="606"/>
      <c r="BD4" s="606"/>
      <c r="BE4" s="606"/>
      <c r="BF4" s="606"/>
      <c r="BG4" s="606" t="s">
        <v>225</v>
      </c>
      <c r="BH4" s="606"/>
      <c r="BI4" s="606"/>
      <c r="BJ4" s="606"/>
      <c r="BK4" s="606"/>
      <c r="BL4" s="606"/>
      <c r="BM4" s="606"/>
      <c r="BN4" s="606"/>
      <c r="BO4" s="606" t="s">
        <v>222</v>
      </c>
      <c r="BP4" s="606"/>
      <c r="BQ4" s="606"/>
      <c r="BR4" s="606"/>
      <c r="BS4" s="606" t="s">
        <v>226</v>
      </c>
      <c r="BT4" s="606"/>
      <c r="BU4" s="606"/>
      <c r="BV4" s="606"/>
      <c r="BW4" s="606"/>
      <c r="BX4" s="606"/>
      <c r="BY4" s="606"/>
      <c r="BZ4" s="606"/>
      <c r="CA4" s="606"/>
      <c r="CB4" s="606"/>
      <c r="CD4" s="603" t="s">
        <v>227</v>
      </c>
      <c r="CE4" s="604"/>
      <c r="CF4" s="604"/>
      <c r="CG4" s="604"/>
      <c r="CH4" s="604"/>
      <c r="CI4" s="604"/>
      <c r="CJ4" s="604"/>
      <c r="CK4" s="604"/>
      <c r="CL4" s="604"/>
      <c r="CM4" s="604"/>
      <c r="CN4" s="604"/>
      <c r="CO4" s="604"/>
      <c r="CP4" s="604"/>
      <c r="CQ4" s="604"/>
      <c r="CR4" s="604"/>
      <c r="CS4" s="604"/>
      <c r="CT4" s="604"/>
      <c r="CU4" s="604"/>
      <c r="CV4" s="604"/>
      <c r="CW4" s="604"/>
      <c r="CX4" s="604"/>
      <c r="CY4" s="604"/>
      <c r="CZ4" s="604"/>
      <c r="DA4" s="604"/>
      <c r="DB4" s="604"/>
      <c r="DC4" s="604"/>
      <c r="DD4" s="604"/>
      <c r="DE4" s="604"/>
      <c r="DF4" s="604"/>
      <c r="DG4" s="604"/>
      <c r="DH4" s="604"/>
      <c r="DI4" s="604"/>
      <c r="DJ4" s="604"/>
      <c r="DK4" s="604"/>
      <c r="DL4" s="604"/>
      <c r="DM4" s="604"/>
      <c r="DN4" s="604"/>
      <c r="DO4" s="604"/>
      <c r="DP4" s="604"/>
      <c r="DQ4" s="604"/>
      <c r="DR4" s="604"/>
      <c r="DS4" s="604"/>
      <c r="DT4" s="604"/>
      <c r="DU4" s="604"/>
      <c r="DV4" s="604"/>
      <c r="DW4" s="604"/>
      <c r="DX4" s="604"/>
      <c r="DY4" s="604"/>
      <c r="DZ4" s="604"/>
      <c r="EA4" s="604"/>
      <c r="EB4" s="604"/>
      <c r="EC4" s="605"/>
    </row>
    <row r="5" spans="2:143" ht="11.25" customHeight="1" x14ac:dyDescent="0.2">
      <c r="B5" s="607" t="s">
        <v>228</v>
      </c>
      <c r="C5" s="608"/>
      <c r="D5" s="608"/>
      <c r="E5" s="608"/>
      <c r="F5" s="608"/>
      <c r="G5" s="608"/>
      <c r="H5" s="608"/>
      <c r="I5" s="608"/>
      <c r="J5" s="608"/>
      <c r="K5" s="608"/>
      <c r="L5" s="608"/>
      <c r="M5" s="608"/>
      <c r="N5" s="608"/>
      <c r="O5" s="608"/>
      <c r="P5" s="608"/>
      <c r="Q5" s="609"/>
      <c r="R5" s="610">
        <v>6110411</v>
      </c>
      <c r="S5" s="611"/>
      <c r="T5" s="611"/>
      <c r="U5" s="611"/>
      <c r="V5" s="611"/>
      <c r="W5" s="611"/>
      <c r="X5" s="611"/>
      <c r="Y5" s="612"/>
      <c r="Z5" s="613">
        <v>16.2</v>
      </c>
      <c r="AA5" s="613"/>
      <c r="AB5" s="613"/>
      <c r="AC5" s="613"/>
      <c r="AD5" s="614">
        <v>6110411</v>
      </c>
      <c r="AE5" s="614"/>
      <c r="AF5" s="614"/>
      <c r="AG5" s="614"/>
      <c r="AH5" s="614"/>
      <c r="AI5" s="614"/>
      <c r="AJ5" s="614"/>
      <c r="AK5" s="614"/>
      <c r="AL5" s="615">
        <v>34</v>
      </c>
      <c r="AM5" s="616"/>
      <c r="AN5" s="616"/>
      <c r="AO5" s="617"/>
      <c r="AP5" s="607" t="s">
        <v>229</v>
      </c>
      <c r="AQ5" s="608"/>
      <c r="AR5" s="608"/>
      <c r="AS5" s="608"/>
      <c r="AT5" s="608"/>
      <c r="AU5" s="608"/>
      <c r="AV5" s="608"/>
      <c r="AW5" s="608"/>
      <c r="AX5" s="608"/>
      <c r="AY5" s="608"/>
      <c r="AZ5" s="608"/>
      <c r="BA5" s="608"/>
      <c r="BB5" s="608"/>
      <c r="BC5" s="608"/>
      <c r="BD5" s="608"/>
      <c r="BE5" s="608"/>
      <c r="BF5" s="609"/>
      <c r="BG5" s="618">
        <v>6110411</v>
      </c>
      <c r="BH5" s="619"/>
      <c r="BI5" s="619"/>
      <c r="BJ5" s="619"/>
      <c r="BK5" s="619"/>
      <c r="BL5" s="619"/>
      <c r="BM5" s="619"/>
      <c r="BN5" s="620"/>
      <c r="BO5" s="621">
        <v>100</v>
      </c>
      <c r="BP5" s="621"/>
      <c r="BQ5" s="621"/>
      <c r="BR5" s="621"/>
      <c r="BS5" s="622" t="s">
        <v>127</v>
      </c>
      <c r="BT5" s="622"/>
      <c r="BU5" s="622"/>
      <c r="BV5" s="622"/>
      <c r="BW5" s="622"/>
      <c r="BX5" s="622"/>
      <c r="BY5" s="622"/>
      <c r="BZ5" s="622"/>
      <c r="CA5" s="622"/>
      <c r="CB5" s="623"/>
      <c r="CD5" s="603" t="s">
        <v>224</v>
      </c>
      <c r="CE5" s="604"/>
      <c r="CF5" s="604"/>
      <c r="CG5" s="604"/>
      <c r="CH5" s="604"/>
      <c r="CI5" s="604"/>
      <c r="CJ5" s="604"/>
      <c r="CK5" s="604"/>
      <c r="CL5" s="604"/>
      <c r="CM5" s="604"/>
      <c r="CN5" s="604"/>
      <c r="CO5" s="604"/>
      <c r="CP5" s="604"/>
      <c r="CQ5" s="605"/>
      <c r="CR5" s="603" t="s">
        <v>230</v>
      </c>
      <c r="CS5" s="604"/>
      <c r="CT5" s="604"/>
      <c r="CU5" s="604"/>
      <c r="CV5" s="604"/>
      <c r="CW5" s="604"/>
      <c r="CX5" s="604"/>
      <c r="CY5" s="605"/>
      <c r="CZ5" s="603" t="s">
        <v>222</v>
      </c>
      <c r="DA5" s="604"/>
      <c r="DB5" s="604"/>
      <c r="DC5" s="605"/>
      <c r="DD5" s="603" t="s">
        <v>231</v>
      </c>
      <c r="DE5" s="604"/>
      <c r="DF5" s="604"/>
      <c r="DG5" s="604"/>
      <c r="DH5" s="604"/>
      <c r="DI5" s="604"/>
      <c r="DJ5" s="604"/>
      <c r="DK5" s="604"/>
      <c r="DL5" s="604"/>
      <c r="DM5" s="604"/>
      <c r="DN5" s="604"/>
      <c r="DO5" s="604"/>
      <c r="DP5" s="605"/>
      <c r="DQ5" s="603" t="s">
        <v>232</v>
      </c>
      <c r="DR5" s="604"/>
      <c r="DS5" s="604"/>
      <c r="DT5" s="604"/>
      <c r="DU5" s="604"/>
      <c r="DV5" s="604"/>
      <c r="DW5" s="604"/>
      <c r="DX5" s="604"/>
      <c r="DY5" s="604"/>
      <c r="DZ5" s="604"/>
      <c r="EA5" s="604"/>
      <c r="EB5" s="604"/>
      <c r="EC5" s="605"/>
    </row>
    <row r="6" spans="2:143" ht="11.25" customHeight="1" x14ac:dyDescent="0.2">
      <c r="B6" s="624" t="s">
        <v>233</v>
      </c>
      <c r="C6" s="625"/>
      <c r="D6" s="625"/>
      <c r="E6" s="625"/>
      <c r="F6" s="625"/>
      <c r="G6" s="625"/>
      <c r="H6" s="625"/>
      <c r="I6" s="625"/>
      <c r="J6" s="625"/>
      <c r="K6" s="625"/>
      <c r="L6" s="625"/>
      <c r="M6" s="625"/>
      <c r="N6" s="625"/>
      <c r="O6" s="625"/>
      <c r="P6" s="625"/>
      <c r="Q6" s="626"/>
      <c r="R6" s="618">
        <v>315714</v>
      </c>
      <c r="S6" s="619"/>
      <c r="T6" s="619"/>
      <c r="U6" s="619"/>
      <c r="V6" s="619"/>
      <c r="W6" s="619"/>
      <c r="X6" s="619"/>
      <c r="Y6" s="620"/>
      <c r="Z6" s="621">
        <v>0.8</v>
      </c>
      <c r="AA6" s="621"/>
      <c r="AB6" s="621"/>
      <c r="AC6" s="621"/>
      <c r="AD6" s="622">
        <v>315714</v>
      </c>
      <c r="AE6" s="622"/>
      <c r="AF6" s="622"/>
      <c r="AG6" s="622"/>
      <c r="AH6" s="622"/>
      <c r="AI6" s="622"/>
      <c r="AJ6" s="622"/>
      <c r="AK6" s="622"/>
      <c r="AL6" s="627">
        <v>1.8</v>
      </c>
      <c r="AM6" s="628"/>
      <c r="AN6" s="628"/>
      <c r="AO6" s="629"/>
      <c r="AP6" s="624" t="s">
        <v>234</v>
      </c>
      <c r="AQ6" s="625"/>
      <c r="AR6" s="625"/>
      <c r="AS6" s="625"/>
      <c r="AT6" s="625"/>
      <c r="AU6" s="625"/>
      <c r="AV6" s="625"/>
      <c r="AW6" s="625"/>
      <c r="AX6" s="625"/>
      <c r="AY6" s="625"/>
      <c r="AZ6" s="625"/>
      <c r="BA6" s="625"/>
      <c r="BB6" s="625"/>
      <c r="BC6" s="625"/>
      <c r="BD6" s="625"/>
      <c r="BE6" s="625"/>
      <c r="BF6" s="626"/>
      <c r="BG6" s="618">
        <v>6110411</v>
      </c>
      <c r="BH6" s="619"/>
      <c r="BI6" s="619"/>
      <c r="BJ6" s="619"/>
      <c r="BK6" s="619"/>
      <c r="BL6" s="619"/>
      <c r="BM6" s="619"/>
      <c r="BN6" s="620"/>
      <c r="BO6" s="621">
        <v>100</v>
      </c>
      <c r="BP6" s="621"/>
      <c r="BQ6" s="621"/>
      <c r="BR6" s="621"/>
      <c r="BS6" s="622" t="s">
        <v>127</v>
      </c>
      <c r="BT6" s="622"/>
      <c r="BU6" s="622"/>
      <c r="BV6" s="622"/>
      <c r="BW6" s="622"/>
      <c r="BX6" s="622"/>
      <c r="BY6" s="622"/>
      <c r="BZ6" s="622"/>
      <c r="CA6" s="622"/>
      <c r="CB6" s="623"/>
      <c r="CD6" s="607" t="s">
        <v>235</v>
      </c>
      <c r="CE6" s="608"/>
      <c r="CF6" s="608"/>
      <c r="CG6" s="608"/>
      <c r="CH6" s="608"/>
      <c r="CI6" s="608"/>
      <c r="CJ6" s="608"/>
      <c r="CK6" s="608"/>
      <c r="CL6" s="608"/>
      <c r="CM6" s="608"/>
      <c r="CN6" s="608"/>
      <c r="CO6" s="608"/>
      <c r="CP6" s="608"/>
      <c r="CQ6" s="609"/>
      <c r="CR6" s="618">
        <v>239636</v>
      </c>
      <c r="CS6" s="619"/>
      <c r="CT6" s="619"/>
      <c r="CU6" s="619"/>
      <c r="CV6" s="619"/>
      <c r="CW6" s="619"/>
      <c r="CX6" s="619"/>
      <c r="CY6" s="620"/>
      <c r="CZ6" s="615">
        <v>0.7</v>
      </c>
      <c r="DA6" s="616"/>
      <c r="DB6" s="616"/>
      <c r="DC6" s="630"/>
      <c r="DD6" s="631">
        <v>34121</v>
      </c>
      <c r="DE6" s="619"/>
      <c r="DF6" s="619"/>
      <c r="DG6" s="619"/>
      <c r="DH6" s="619"/>
      <c r="DI6" s="619"/>
      <c r="DJ6" s="619"/>
      <c r="DK6" s="619"/>
      <c r="DL6" s="619"/>
      <c r="DM6" s="619"/>
      <c r="DN6" s="619"/>
      <c r="DO6" s="619"/>
      <c r="DP6" s="620"/>
      <c r="DQ6" s="631">
        <v>239635</v>
      </c>
      <c r="DR6" s="619"/>
      <c r="DS6" s="619"/>
      <c r="DT6" s="619"/>
      <c r="DU6" s="619"/>
      <c r="DV6" s="619"/>
      <c r="DW6" s="619"/>
      <c r="DX6" s="619"/>
      <c r="DY6" s="619"/>
      <c r="DZ6" s="619"/>
      <c r="EA6" s="619"/>
      <c r="EB6" s="619"/>
      <c r="EC6" s="632"/>
    </row>
    <row r="7" spans="2:143" ht="11.25" customHeight="1" x14ac:dyDescent="0.2">
      <c r="B7" s="624" t="s">
        <v>236</v>
      </c>
      <c r="C7" s="625"/>
      <c r="D7" s="625"/>
      <c r="E7" s="625"/>
      <c r="F7" s="625"/>
      <c r="G7" s="625"/>
      <c r="H7" s="625"/>
      <c r="I7" s="625"/>
      <c r="J7" s="625"/>
      <c r="K7" s="625"/>
      <c r="L7" s="625"/>
      <c r="M7" s="625"/>
      <c r="N7" s="625"/>
      <c r="O7" s="625"/>
      <c r="P7" s="625"/>
      <c r="Q7" s="626"/>
      <c r="R7" s="618">
        <v>2963</v>
      </c>
      <c r="S7" s="619"/>
      <c r="T7" s="619"/>
      <c r="U7" s="619"/>
      <c r="V7" s="619"/>
      <c r="W7" s="619"/>
      <c r="X7" s="619"/>
      <c r="Y7" s="620"/>
      <c r="Z7" s="621">
        <v>0</v>
      </c>
      <c r="AA7" s="621"/>
      <c r="AB7" s="621"/>
      <c r="AC7" s="621"/>
      <c r="AD7" s="622">
        <v>2963</v>
      </c>
      <c r="AE7" s="622"/>
      <c r="AF7" s="622"/>
      <c r="AG7" s="622"/>
      <c r="AH7" s="622"/>
      <c r="AI7" s="622"/>
      <c r="AJ7" s="622"/>
      <c r="AK7" s="622"/>
      <c r="AL7" s="627">
        <v>0</v>
      </c>
      <c r="AM7" s="628"/>
      <c r="AN7" s="628"/>
      <c r="AO7" s="629"/>
      <c r="AP7" s="624" t="s">
        <v>237</v>
      </c>
      <c r="AQ7" s="625"/>
      <c r="AR7" s="625"/>
      <c r="AS7" s="625"/>
      <c r="AT7" s="625"/>
      <c r="AU7" s="625"/>
      <c r="AV7" s="625"/>
      <c r="AW7" s="625"/>
      <c r="AX7" s="625"/>
      <c r="AY7" s="625"/>
      <c r="AZ7" s="625"/>
      <c r="BA7" s="625"/>
      <c r="BB7" s="625"/>
      <c r="BC7" s="625"/>
      <c r="BD7" s="625"/>
      <c r="BE7" s="625"/>
      <c r="BF7" s="626"/>
      <c r="BG7" s="618">
        <v>2462302</v>
      </c>
      <c r="BH7" s="619"/>
      <c r="BI7" s="619"/>
      <c r="BJ7" s="619"/>
      <c r="BK7" s="619"/>
      <c r="BL7" s="619"/>
      <c r="BM7" s="619"/>
      <c r="BN7" s="620"/>
      <c r="BO7" s="621">
        <v>40.299999999999997</v>
      </c>
      <c r="BP7" s="621"/>
      <c r="BQ7" s="621"/>
      <c r="BR7" s="621"/>
      <c r="BS7" s="622" t="s">
        <v>127</v>
      </c>
      <c r="BT7" s="622"/>
      <c r="BU7" s="622"/>
      <c r="BV7" s="622"/>
      <c r="BW7" s="622"/>
      <c r="BX7" s="622"/>
      <c r="BY7" s="622"/>
      <c r="BZ7" s="622"/>
      <c r="CA7" s="622"/>
      <c r="CB7" s="623"/>
      <c r="CD7" s="624" t="s">
        <v>238</v>
      </c>
      <c r="CE7" s="625"/>
      <c r="CF7" s="625"/>
      <c r="CG7" s="625"/>
      <c r="CH7" s="625"/>
      <c r="CI7" s="625"/>
      <c r="CJ7" s="625"/>
      <c r="CK7" s="625"/>
      <c r="CL7" s="625"/>
      <c r="CM7" s="625"/>
      <c r="CN7" s="625"/>
      <c r="CO7" s="625"/>
      <c r="CP7" s="625"/>
      <c r="CQ7" s="626"/>
      <c r="CR7" s="618">
        <v>3695345</v>
      </c>
      <c r="CS7" s="619"/>
      <c r="CT7" s="619"/>
      <c r="CU7" s="619"/>
      <c r="CV7" s="619"/>
      <c r="CW7" s="619"/>
      <c r="CX7" s="619"/>
      <c r="CY7" s="620"/>
      <c r="CZ7" s="621">
        <v>10.1</v>
      </c>
      <c r="DA7" s="621"/>
      <c r="DB7" s="621"/>
      <c r="DC7" s="621"/>
      <c r="DD7" s="631">
        <v>482481</v>
      </c>
      <c r="DE7" s="619"/>
      <c r="DF7" s="619"/>
      <c r="DG7" s="619"/>
      <c r="DH7" s="619"/>
      <c r="DI7" s="619"/>
      <c r="DJ7" s="619"/>
      <c r="DK7" s="619"/>
      <c r="DL7" s="619"/>
      <c r="DM7" s="619"/>
      <c r="DN7" s="619"/>
      <c r="DO7" s="619"/>
      <c r="DP7" s="620"/>
      <c r="DQ7" s="631">
        <v>2535966</v>
      </c>
      <c r="DR7" s="619"/>
      <c r="DS7" s="619"/>
      <c r="DT7" s="619"/>
      <c r="DU7" s="619"/>
      <c r="DV7" s="619"/>
      <c r="DW7" s="619"/>
      <c r="DX7" s="619"/>
      <c r="DY7" s="619"/>
      <c r="DZ7" s="619"/>
      <c r="EA7" s="619"/>
      <c r="EB7" s="619"/>
      <c r="EC7" s="632"/>
    </row>
    <row r="8" spans="2:143" ht="11.25" customHeight="1" x14ac:dyDescent="0.2">
      <c r="B8" s="624" t="s">
        <v>239</v>
      </c>
      <c r="C8" s="625"/>
      <c r="D8" s="625"/>
      <c r="E8" s="625"/>
      <c r="F8" s="625"/>
      <c r="G8" s="625"/>
      <c r="H8" s="625"/>
      <c r="I8" s="625"/>
      <c r="J8" s="625"/>
      <c r="K8" s="625"/>
      <c r="L8" s="625"/>
      <c r="M8" s="625"/>
      <c r="N8" s="625"/>
      <c r="O8" s="625"/>
      <c r="P8" s="625"/>
      <c r="Q8" s="626"/>
      <c r="R8" s="618">
        <v>13506</v>
      </c>
      <c r="S8" s="619"/>
      <c r="T8" s="619"/>
      <c r="U8" s="619"/>
      <c r="V8" s="619"/>
      <c r="W8" s="619"/>
      <c r="X8" s="619"/>
      <c r="Y8" s="620"/>
      <c r="Z8" s="621">
        <v>0</v>
      </c>
      <c r="AA8" s="621"/>
      <c r="AB8" s="621"/>
      <c r="AC8" s="621"/>
      <c r="AD8" s="622">
        <v>13506</v>
      </c>
      <c r="AE8" s="622"/>
      <c r="AF8" s="622"/>
      <c r="AG8" s="622"/>
      <c r="AH8" s="622"/>
      <c r="AI8" s="622"/>
      <c r="AJ8" s="622"/>
      <c r="AK8" s="622"/>
      <c r="AL8" s="627">
        <v>0.1</v>
      </c>
      <c r="AM8" s="628"/>
      <c r="AN8" s="628"/>
      <c r="AO8" s="629"/>
      <c r="AP8" s="624" t="s">
        <v>240</v>
      </c>
      <c r="AQ8" s="625"/>
      <c r="AR8" s="625"/>
      <c r="AS8" s="625"/>
      <c r="AT8" s="625"/>
      <c r="AU8" s="625"/>
      <c r="AV8" s="625"/>
      <c r="AW8" s="625"/>
      <c r="AX8" s="625"/>
      <c r="AY8" s="625"/>
      <c r="AZ8" s="625"/>
      <c r="BA8" s="625"/>
      <c r="BB8" s="625"/>
      <c r="BC8" s="625"/>
      <c r="BD8" s="625"/>
      <c r="BE8" s="625"/>
      <c r="BF8" s="626"/>
      <c r="BG8" s="618">
        <v>98849</v>
      </c>
      <c r="BH8" s="619"/>
      <c r="BI8" s="619"/>
      <c r="BJ8" s="619"/>
      <c r="BK8" s="619"/>
      <c r="BL8" s="619"/>
      <c r="BM8" s="619"/>
      <c r="BN8" s="620"/>
      <c r="BO8" s="621">
        <v>1.6</v>
      </c>
      <c r="BP8" s="621"/>
      <c r="BQ8" s="621"/>
      <c r="BR8" s="621"/>
      <c r="BS8" s="622" t="s">
        <v>127</v>
      </c>
      <c r="BT8" s="622"/>
      <c r="BU8" s="622"/>
      <c r="BV8" s="622"/>
      <c r="BW8" s="622"/>
      <c r="BX8" s="622"/>
      <c r="BY8" s="622"/>
      <c r="BZ8" s="622"/>
      <c r="CA8" s="622"/>
      <c r="CB8" s="623"/>
      <c r="CD8" s="624" t="s">
        <v>241</v>
      </c>
      <c r="CE8" s="625"/>
      <c r="CF8" s="625"/>
      <c r="CG8" s="625"/>
      <c r="CH8" s="625"/>
      <c r="CI8" s="625"/>
      <c r="CJ8" s="625"/>
      <c r="CK8" s="625"/>
      <c r="CL8" s="625"/>
      <c r="CM8" s="625"/>
      <c r="CN8" s="625"/>
      <c r="CO8" s="625"/>
      <c r="CP8" s="625"/>
      <c r="CQ8" s="626"/>
      <c r="CR8" s="618">
        <v>12498684</v>
      </c>
      <c r="CS8" s="619"/>
      <c r="CT8" s="619"/>
      <c r="CU8" s="619"/>
      <c r="CV8" s="619"/>
      <c r="CW8" s="619"/>
      <c r="CX8" s="619"/>
      <c r="CY8" s="620"/>
      <c r="CZ8" s="621">
        <v>34.299999999999997</v>
      </c>
      <c r="DA8" s="621"/>
      <c r="DB8" s="621"/>
      <c r="DC8" s="621"/>
      <c r="DD8" s="631">
        <v>131354</v>
      </c>
      <c r="DE8" s="619"/>
      <c r="DF8" s="619"/>
      <c r="DG8" s="619"/>
      <c r="DH8" s="619"/>
      <c r="DI8" s="619"/>
      <c r="DJ8" s="619"/>
      <c r="DK8" s="619"/>
      <c r="DL8" s="619"/>
      <c r="DM8" s="619"/>
      <c r="DN8" s="619"/>
      <c r="DO8" s="619"/>
      <c r="DP8" s="620"/>
      <c r="DQ8" s="631">
        <v>5179796</v>
      </c>
      <c r="DR8" s="619"/>
      <c r="DS8" s="619"/>
      <c r="DT8" s="619"/>
      <c r="DU8" s="619"/>
      <c r="DV8" s="619"/>
      <c r="DW8" s="619"/>
      <c r="DX8" s="619"/>
      <c r="DY8" s="619"/>
      <c r="DZ8" s="619"/>
      <c r="EA8" s="619"/>
      <c r="EB8" s="619"/>
      <c r="EC8" s="632"/>
    </row>
    <row r="9" spans="2:143" ht="11.25" customHeight="1" x14ac:dyDescent="0.2">
      <c r="B9" s="624" t="s">
        <v>242</v>
      </c>
      <c r="C9" s="625"/>
      <c r="D9" s="625"/>
      <c r="E9" s="625"/>
      <c r="F9" s="625"/>
      <c r="G9" s="625"/>
      <c r="H9" s="625"/>
      <c r="I9" s="625"/>
      <c r="J9" s="625"/>
      <c r="K9" s="625"/>
      <c r="L9" s="625"/>
      <c r="M9" s="625"/>
      <c r="N9" s="625"/>
      <c r="O9" s="625"/>
      <c r="P9" s="625"/>
      <c r="Q9" s="626"/>
      <c r="R9" s="618">
        <v>27142</v>
      </c>
      <c r="S9" s="619"/>
      <c r="T9" s="619"/>
      <c r="U9" s="619"/>
      <c r="V9" s="619"/>
      <c r="W9" s="619"/>
      <c r="X9" s="619"/>
      <c r="Y9" s="620"/>
      <c r="Z9" s="621">
        <v>0.1</v>
      </c>
      <c r="AA9" s="621"/>
      <c r="AB9" s="621"/>
      <c r="AC9" s="621"/>
      <c r="AD9" s="622">
        <v>27142</v>
      </c>
      <c r="AE9" s="622"/>
      <c r="AF9" s="622"/>
      <c r="AG9" s="622"/>
      <c r="AH9" s="622"/>
      <c r="AI9" s="622"/>
      <c r="AJ9" s="622"/>
      <c r="AK9" s="622"/>
      <c r="AL9" s="627">
        <v>0.2</v>
      </c>
      <c r="AM9" s="628"/>
      <c r="AN9" s="628"/>
      <c r="AO9" s="629"/>
      <c r="AP9" s="624" t="s">
        <v>243</v>
      </c>
      <c r="AQ9" s="625"/>
      <c r="AR9" s="625"/>
      <c r="AS9" s="625"/>
      <c r="AT9" s="625"/>
      <c r="AU9" s="625"/>
      <c r="AV9" s="625"/>
      <c r="AW9" s="625"/>
      <c r="AX9" s="625"/>
      <c r="AY9" s="625"/>
      <c r="AZ9" s="625"/>
      <c r="BA9" s="625"/>
      <c r="BB9" s="625"/>
      <c r="BC9" s="625"/>
      <c r="BD9" s="625"/>
      <c r="BE9" s="625"/>
      <c r="BF9" s="626"/>
      <c r="BG9" s="618">
        <v>2050029</v>
      </c>
      <c r="BH9" s="619"/>
      <c r="BI9" s="619"/>
      <c r="BJ9" s="619"/>
      <c r="BK9" s="619"/>
      <c r="BL9" s="619"/>
      <c r="BM9" s="619"/>
      <c r="BN9" s="620"/>
      <c r="BO9" s="621">
        <v>33.5</v>
      </c>
      <c r="BP9" s="621"/>
      <c r="BQ9" s="621"/>
      <c r="BR9" s="621"/>
      <c r="BS9" s="622" t="s">
        <v>127</v>
      </c>
      <c r="BT9" s="622"/>
      <c r="BU9" s="622"/>
      <c r="BV9" s="622"/>
      <c r="BW9" s="622"/>
      <c r="BX9" s="622"/>
      <c r="BY9" s="622"/>
      <c r="BZ9" s="622"/>
      <c r="CA9" s="622"/>
      <c r="CB9" s="623"/>
      <c r="CD9" s="624" t="s">
        <v>244</v>
      </c>
      <c r="CE9" s="625"/>
      <c r="CF9" s="625"/>
      <c r="CG9" s="625"/>
      <c r="CH9" s="625"/>
      <c r="CI9" s="625"/>
      <c r="CJ9" s="625"/>
      <c r="CK9" s="625"/>
      <c r="CL9" s="625"/>
      <c r="CM9" s="625"/>
      <c r="CN9" s="625"/>
      <c r="CO9" s="625"/>
      <c r="CP9" s="625"/>
      <c r="CQ9" s="626"/>
      <c r="CR9" s="618">
        <v>2386068</v>
      </c>
      <c r="CS9" s="619"/>
      <c r="CT9" s="619"/>
      <c r="CU9" s="619"/>
      <c r="CV9" s="619"/>
      <c r="CW9" s="619"/>
      <c r="CX9" s="619"/>
      <c r="CY9" s="620"/>
      <c r="CZ9" s="621">
        <v>6.5</v>
      </c>
      <c r="DA9" s="621"/>
      <c r="DB9" s="621"/>
      <c r="DC9" s="621"/>
      <c r="DD9" s="631">
        <v>32141</v>
      </c>
      <c r="DE9" s="619"/>
      <c r="DF9" s="619"/>
      <c r="DG9" s="619"/>
      <c r="DH9" s="619"/>
      <c r="DI9" s="619"/>
      <c r="DJ9" s="619"/>
      <c r="DK9" s="619"/>
      <c r="DL9" s="619"/>
      <c r="DM9" s="619"/>
      <c r="DN9" s="619"/>
      <c r="DO9" s="619"/>
      <c r="DP9" s="620"/>
      <c r="DQ9" s="631">
        <v>1645354</v>
      </c>
      <c r="DR9" s="619"/>
      <c r="DS9" s="619"/>
      <c r="DT9" s="619"/>
      <c r="DU9" s="619"/>
      <c r="DV9" s="619"/>
      <c r="DW9" s="619"/>
      <c r="DX9" s="619"/>
      <c r="DY9" s="619"/>
      <c r="DZ9" s="619"/>
      <c r="EA9" s="619"/>
      <c r="EB9" s="619"/>
      <c r="EC9" s="632"/>
    </row>
    <row r="10" spans="2:143" ht="11.25" customHeight="1" x14ac:dyDescent="0.2">
      <c r="B10" s="624" t="s">
        <v>245</v>
      </c>
      <c r="C10" s="625"/>
      <c r="D10" s="625"/>
      <c r="E10" s="625"/>
      <c r="F10" s="625"/>
      <c r="G10" s="625"/>
      <c r="H10" s="625"/>
      <c r="I10" s="625"/>
      <c r="J10" s="625"/>
      <c r="K10" s="625"/>
      <c r="L10" s="625"/>
      <c r="M10" s="625"/>
      <c r="N10" s="625"/>
      <c r="O10" s="625"/>
      <c r="P10" s="625"/>
      <c r="Q10" s="626"/>
      <c r="R10" s="618" t="s">
        <v>127</v>
      </c>
      <c r="S10" s="619"/>
      <c r="T10" s="619"/>
      <c r="U10" s="619"/>
      <c r="V10" s="619"/>
      <c r="W10" s="619"/>
      <c r="X10" s="619"/>
      <c r="Y10" s="620"/>
      <c r="Z10" s="621" t="s">
        <v>127</v>
      </c>
      <c r="AA10" s="621"/>
      <c r="AB10" s="621"/>
      <c r="AC10" s="621"/>
      <c r="AD10" s="622" t="s">
        <v>127</v>
      </c>
      <c r="AE10" s="622"/>
      <c r="AF10" s="622"/>
      <c r="AG10" s="622"/>
      <c r="AH10" s="622"/>
      <c r="AI10" s="622"/>
      <c r="AJ10" s="622"/>
      <c r="AK10" s="622"/>
      <c r="AL10" s="627" t="s">
        <v>127</v>
      </c>
      <c r="AM10" s="628"/>
      <c r="AN10" s="628"/>
      <c r="AO10" s="629"/>
      <c r="AP10" s="624" t="s">
        <v>246</v>
      </c>
      <c r="AQ10" s="625"/>
      <c r="AR10" s="625"/>
      <c r="AS10" s="625"/>
      <c r="AT10" s="625"/>
      <c r="AU10" s="625"/>
      <c r="AV10" s="625"/>
      <c r="AW10" s="625"/>
      <c r="AX10" s="625"/>
      <c r="AY10" s="625"/>
      <c r="AZ10" s="625"/>
      <c r="BA10" s="625"/>
      <c r="BB10" s="625"/>
      <c r="BC10" s="625"/>
      <c r="BD10" s="625"/>
      <c r="BE10" s="625"/>
      <c r="BF10" s="626"/>
      <c r="BG10" s="618">
        <v>137831</v>
      </c>
      <c r="BH10" s="619"/>
      <c r="BI10" s="619"/>
      <c r="BJ10" s="619"/>
      <c r="BK10" s="619"/>
      <c r="BL10" s="619"/>
      <c r="BM10" s="619"/>
      <c r="BN10" s="620"/>
      <c r="BO10" s="621">
        <v>2.2999999999999998</v>
      </c>
      <c r="BP10" s="621"/>
      <c r="BQ10" s="621"/>
      <c r="BR10" s="621"/>
      <c r="BS10" s="622" t="s">
        <v>127</v>
      </c>
      <c r="BT10" s="622"/>
      <c r="BU10" s="622"/>
      <c r="BV10" s="622"/>
      <c r="BW10" s="622"/>
      <c r="BX10" s="622"/>
      <c r="BY10" s="622"/>
      <c r="BZ10" s="622"/>
      <c r="CA10" s="622"/>
      <c r="CB10" s="623"/>
      <c r="CD10" s="624" t="s">
        <v>247</v>
      </c>
      <c r="CE10" s="625"/>
      <c r="CF10" s="625"/>
      <c r="CG10" s="625"/>
      <c r="CH10" s="625"/>
      <c r="CI10" s="625"/>
      <c r="CJ10" s="625"/>
      <c r="CK10" s="625"/>
      <c r="CL10" s="625"/>
      <c r="CM10" s="625"/>
      <c r="CN10" s="625"/>
      <c r="CO10" s="625"/>
      <c r="CP10" s="625"/>
      <c r="CQ10" s="626"/>
      <c r="CR10" s="618" t="s">
        <v>127</v>
      </c>
      <c r="CS10" s="619"/>
      <c r="CT10" s="619"/>
      <c r="CU10" s="619"/>
      <c r="CV10" s="619"/>
      <c r="CW10" s="619"/>
      <c r="CX10" s="619"/>
      <c r="CY10" s="620"/>
      <c r="CZ10" s="621" t="s">
        <v>127</v>
      </c>
      <c r="DA10" s="621"/>
      <c r="DB10" s="621"/>
      <c r="DC10" s="621"/>
      <c r="DD10" s="631" t="s">
        <v>127</v>
      </c>
      <c r="DE10" s="619"/>
      <c r="DF10" s="619"/>
      <c r="DG10" s="619"/>
      <c r="DH10" s="619"/>
      <c r="DI10" s="619"/>
      <c r="DJ10" s="619"/>
      <c r="DK10" s="619"/>
      <c r="DL10" s="619"/>
      <c r="DM10" s="619"/>
      <c r="DN10" s="619"/>
      <c r="DO10" s="619"/>
      <c r="DP10" s="620"/>
      <c r="DQ10" s="631" t="s">
        <v>127</v>
      </c>
      <c r="DR10" s="619"/>
      <c r="DS10" s="619"/>
      <c r="DT10" s="619"/>
      <c r="DU10" s="619"/>
      <c r="DV10" s="619"/>
      <c r="DW10" s="619"/>
      <c r="DX10" s="619"/>
      <c r="DY10" s="619"/>
      <c r="DZ10" s="619"/>
      <c r="EA10" s="619"/>
      <c r="EB10" s="619"/>
      <c r="EC10" s="632"/>
    </row>
    <row r="11" spans="2:143" ht="11.25" customHeight="1" x14ac:dyDescent="0.2">
      <c r="B11" s="624" t="s">
        <v>248</v>
      </c>
      <c r="C11" s="625"/>
      <c r="D11" s="625"/>
      <c r="E11" s="625"/>
      <c r="F11" s="625"/>
      <c r="G11" s="625"/>
      <c r="H11" s="625"/>
      <c r="I11" s="625"/>
      <c r="J11" s="625"/>
      <c r="K11" s="625"/>
      <c r="L11" s="625"/>
      <c r="M11" s="625"/>
      <c r="N11" s="625"/>
      <c r="O11" s="625"/>
      <c r="P11" s="625"/>
      <c r="Q11" s="626"/>
      <c r="R11" s="618">
        <v>1372492</v>
      </c>
      <c r="S11" s="619"/>
      <c r="T11" s="619"/>
      <c r="U11" s="619"/>
      <c r="V11" s="619"/>
      <c r="W11" s="619"/>
      <c r="X11" s="619"/>
      <c r="Y11" s="620"/>
      <c r="Z11" s="627">
        <v>3.6</v>
      </c>
      <c r="AA11" s="628"/>
      <c r="AB11" s="628"/>
      <c r="AC11" s="633"/>
      <c r="AD11" s="631">
        <v>1372492</v>
      </c>
      <c r="AE11" s="619"/>
      <c r="AF11" s="619"/>
      <c r="AG11" s="619"/>
      <c r="AH11" s="619"/>
      <c r="AI11" s="619"/>
      <c r="AJ11" s="619"/>
      <c r="AK11" s="620"/>
      <c r="AL11" s="627">
        <v>7.6</v>
      </c>
      <c r="AM11" s="628"/>
      <c r="AN11" s="628"/>
      <c r="AO11" s="629"/>
      <c r="AP11" s="624" t="s">
        <v>249</v>
      </c>
      <c r="AQ11" s="625"/>
      <c r="AR11" s="625"/>
      <c r="AS11" s="625"/>
      <c r="AT11" s="625"/>
      <c r="AU11" s="625"/>
      <c r="AV11" s="625"/>
      <c r="AW11" s="625"/>
      <c r="AX11" s="625"/>
      <c r="AY11" s="625"/>
      <c r="AZ11" s="625"/>
      <c r="BA11" s="625"/>
      <c r="BB11" s="625"/>
      <c r="BC11" s="625"/>
      <c r="BD11" s="625"/>
      <c r="BE11" s="625"/>
      <c r="BF11" s="626"/>
      <c r="BG11" s="618">
        <v>175593</v>
      </c>
      <c r="BH11" s="619"/>
      <c r="BI11" s="619"/>
      <c r="BJ11" s="619"/>
      <c r="BK11" s="619"/>
      <c r="BL11" s="619"/>
      <c r="BM11" s="619"/>
      <c r="BN11" s="620"/>
      <c r="BO11" s="621">
        <v>2.9</v>
      </c>
      <c r="BP11" s="621"/>
      <c r="BQ11" s="621"/>
      <c r="BR11" s="621"/>
      <c r="BS11" s="622" t="s">
        <v>127</v>
      </c>
      <c r="BT11" s="622"/>
      <c r="BU11" s="622"/>
      <c r="BV11" s="622"/>
      <c r="BW11" s="622"/>
      <c r="BX11" s="622"/>
      <c r="BY11" s="622"/>
      <c r="BZ11" s="622"/>
      <c r="CA11" s="622"/>
      <c r="CB11" s="623"/>
      <c r="CD11" s="624" t="s">
        <v>250</v>
      </c>
      <c r="CE11" s="625"/>
      <c r="CF11" s="625"/>
      <c r="CG11" s="625"/>
      <c r="CH11" s="625"/>
      <c r="CI11" s="625"/>
      <c r="CJ11" s="625"/>
      <c r="CK11" s="625"/>
      <c r="CL11" s="625"/>
      <c r="CM11" s="625"/>
      <c r="CN11" s="625"/>
      <c r="CO11" s="625"/>
      <c r="CP11" s="625"/>
      <c r="CQ11" s="626"/>
      <c r="CR11" s="618">
        <v>1408201</v>
      </c>
      <c r="CS11" s="619"/>
      <c r="CT11" s="619"/>
      <c r="CU11" s="619"/>
      <c r="CV11" s="619"/>
      <c r="CW11" s="619"/>
      <c r="CX11" s="619"/>
      <c r="CY11" s="620"/>
      <c r="CZ11" s="621">
        <v>3.9</v>
      </c>
      <c r="DA11" s="621"/>
      <c r="DB11" s="621"/>
      <c r="DC11" s="621"/>
      <c r="DD11" s="631">
        <v>268782</v>
      </c>
      <c r="DE11" s="619"/>
      <c r="DF11" s="619"/>
      <c r="DG11" s="619"/>
      <c r="DH11" s="619"/>
      <c r="DI11" s="619"/>
      <c r="DJ11" s="619"/>
      <c r="DK11" s="619"/>
      <c r="DL11" s="619"/>
      <c r="DM11" s="619"/>
      <c r="DN11" s="619"/>
      <c r="DO11" s="619"/>
      <c r="DP11" s="620"/>
      <c r="DQ11" s="631">
        <v>628237</v>
      </c>
      <c r="DR11" s="619"/>
      <c r="DS11" s="619"/>
      <c r="DT11" s="619"/>
      <c r="DU11" s="619"/>
      <c r="DV11" s="619"/>
      <c r="DW11" s="619"/>
      <c r="DX11" s="619"/>
      <c r="DY11" s="619"/>
      <c r="DZ11" s="619"/>
      <c r="EA11" s="619"/>
      <c r="EB11" s="619"/>
      <c r="EC11" s="632"/>
    </row>
    <row r="12" spans="2:143" ht="11.25" customHeight="1" x14ac:dyDescent="0.2">
      <c r="B12" s="624" t="s">
        <v>251</v>
      </c>
      <c r="C12" s="625"/>
      <c r="D12" s="625"/>
      <c r="E12" s="625"/>
      <c r="F12" s="625"/>
      <c r="G12" s="625"/>
      <c r="H12" s="625"/>
      <c r="I12" s="625"/>
      <c r="J12" s="625"/>
      <c r="K12" s="625"/>
      <c r="L12" s="625"/>
      <c r="M12" s="625"/>
      <c r="N12" s="625"/>
      <c r="O12" s="625"/>
      <c r="P12" s="625"/>
      <c r="Q12" s="626"/>
      <c r="R12" s="618">
        <v>38417</v>
      </c>
      <c r="S12" s="619"/>
      <c r="T12" s="619"/>
      <c r="U12" s="619"/>
      <c r="V12" s="619"/>
      <c r="W12" s="619"/>
      <c r="X12" s="619"/>
      <c r="Y12" s="620"/>
      <c r="Z12" s="621">
        <v>0.1</v>
      </c>
      <c r="AA12" s="621"/>
      <c r="AB12" s="621"/>
      <c r="AC12" s="621"/>
      <c r="AD12" s="622">
        <v>38417</v>
      </c>
      <c r="AE12" s="622"/>
      <c r="AF12" s="622"/>
      <c r="AG12" s="622"/>
      <c r="AH12" s="622"/>
      <c r="AI12" s="622"/>
      <c r="AJ12" s="622"/>
      <c r="AK12" s="622"/>
      <c r="AL12" s="627">
        <v>0.2</v>
      </c>
      <c r="AM12" s="628"/>
      <c r="AN12" s="628"/>
      <c r="AO12" s="629"/>
      <c r="AP12" s="624" t="s">
        <v>252</v>
      </c>
      <c r="AQ12" s="625"/>
      <c r="AR12" s="625"/>
      <c r="AS12" s="625"/>
      <c r="AT12" s="625"/>
      <c r="AU12" s="625"/>
      <c r="AV12" s="625"/>
      <c r="AW12" s="625"/>
      <c r="AX12" s="625"/>
      <c r="AY12" s="625"/>
      <c r="AZ12" s="625"/>
      <c r="BA12" s="625"/>
      <c r="BB12" s="625"/>
      <c r="BC12" s="625"/>
      <c r="BD12" s="625"/>
      <c r="BE12" s="625"/>
      <c r="BF12" s="626"/>
      <c r="BG12" s="618">
        <v>2987334</v>
      </c>
      <c r="BH12" s="619"/>
      <c r="BI12" s="619"/>
      <c r="BJ12" s="619"/>
      <c r="BK12" s="619"/>
      <c r="BL12" s="619"/>
      <c r="BM12" s="619"/>
      <c r="BN12" s="620"/>
      <c r="BO12" s="621">
        <v>48.9</v>
      </c>
      <c r="BP12" s="621"/>
      <c r="BQ12" s="621"/>
      <c r="BR12" s="621"/>
      <c r="BS12" s="622" t="s">
        <v>127</v>
      </c>
      <c r="BT12" s="622"/>
      <c r="BU12" s="622"/>
      <c r="BV12" s="622"/>
      <c r="BW12" s="622"/>
      <c r="BX12" s="622"/>
      <c r="BY12" s="622"/>
      <c r="BZ12" s="622"/>
      <c r="CA12" s="622"/>
      <c r="CB12" s="623"/>
      <c r="CD12" s="624" t="s">
        <v>253</v>
      </c>
      <c r="CE12" s="625"/>
      <c r="CF12" s="625"/>
      <c r="CG12" s="625"/>
      <c r="CH12" s="625"/>
      <c r="CI12" s="625"/>
      <c r="CJ12" s="625"/>
      <c r="CK12" s="625"/>
      <c r="CL12" s="625"/>
      <c r="CM12" s="625"/>
      <c r="CN12" s="625"/>
      <c r="CO12" s="625"/>
      <c r="CP12" s="625"/>
      <c r="CQ12" s="626"/>
      <c r="CR12" s="618">
        <v>757063</v>
      </c>
      <c r="CS12" s="619"/>
      <c r="CT12" s="619"/>
      <c r="CU12" s="619"/>
      <c r="CV12" s="619"/>
      <c r="CW12" s="619"/>
      <c r="CX12" s="619"/>
      <c r="CY12" s="620"/>
      <c r="CZ12" s="621">
        <v>2.1</v>
      </c>
      <c r="DA12" s="621"/>
      <c r="DB12" s="621"/>
      <c r="DC12" s="621"/>
      <c r="DD12" s="631">
        <v>30900</v>
      </c>
      <c r="DE12" s="619"/>
      <c r="DF12" s="619"/>
      <c r="DG12" s="619"/>
      <c r="DH12" s="619"/>
      <c r="DI12" s="619"/>
      <c r="DJ12" s="619"/>
      <c r="DK12" s="619"/>
      <c r="DL12" s="619"/>
      <c r="DM12" s="619"/>
      <c r="DN12" s="619"/>
      <c r="DO12" s="619"/>
      <c r="DP12" s="620"/>
      <c r="DQ12" s="631">
        <v>698492</v>
      </c>
      <c r="DR12" s="619"/>
      <c r="DS12" s="619"/>
      <c r="DT12" s="619"/>
      <c r="DU12" s="619"/>
      <c r="DV12" s="619"/>
      <c r="DW12" s="619"/>
      <c r="DX12" s="619"/>
      <c r="DY12" s="619"/>
      <c r="DZ12" s="619"/>
      <c r="EA12" s="619"/>
      <c r="EB12" s="619"/>
      <c r="EC12" s="632"/>
    </row>
    <row r="13" spans="2:143" ht="11.25" customHeight="1" x14ac:dyDescent="0.2">
      <c r="B13" s="624" t="s">
        <v>254</v>
      </c>
      <c r="C13" s="625"/>
      <c r="D13" s="625"/>
      <c r="E13" s="625"/>
      <c r="F13" s="625"/>
      <c r="G13" s="625"/>
      <c r="H13" s="625"/>
      <c r="I13" s="625"/>
      <c r="J13" s="625"/>
      <c r="K13" s="625"/>
      <c r="L13" s="625"/>
      <c r="M13" s="625"/>
      <c r="N13" s="625"/>
      <c r="O13" s="625"/>
      <c r="P13" s="625"/>
      <c r="Q13" s="626"/>
      <c r="R13" s="618" t="s">
        <v>127</v>
      </c>
      <c r="S13" s="619"/>
      <c r="T13" s="619"/>
      <c r="U13" s="619"/>
      <c r="V13" s="619"/>
      <c r="W13" s="619"/>
      <c r="X13" s="619"/>
      <c r="Y13" s="620"/>
      <c r="Z13" s="621" t="s">
        <v>127</v>
      </c>
      <c r="AA13" s="621"/>
      <c r="AB13" s="621"/>
      <c r="AC13" s="621"/>
      <c r="AD13" s="622" t="s">
        <v>127</v>
      </c>
      <c r="AE13" s="622"/>
      <c r="AF13" s="622"/>
      <c r="AG13" s="622"/>
      <c r="AH13" s="622"/>
      <c r="AI13" s="622"/>
      <c r="AJ13" s="622"/>
      <c r="AK13" s="622"/>
      <c r="AL13" s="627" t="s">
        <v>127</v>
      </c>
      <c r="AM13" s="628"/>
      <c r="AN13" s="628"/>
      <c r="AO13" s="629"/>
      <c r="AP13" s="624" t="s">
        <v>255</v>
      </c>
      <c r="AQ13" s="625"/>
      <c r="AR13" s="625"/>
      <c r="AS13" s="625"/>
      <c r="AT13" s="625"/>
      <c r="AU13" s="625"/>
      <c r="AV13" s="625"/>
      <c r="AW13" s="625"/>
      <c r="AX13" s="625"/>
      <c r="AY13" s="625"/>
      <c r="AZ13" s="625"/>
      <c r="BA13" s="625"/>
      <c r="BB13" s="625"/>
      <c r="BC13" s="625"/>
      <c r="BD13" s="625"/>
      <c r="BE13" s="625"/>
      <c r="BF13" s="626"/>
      <c r="BG13" s="618">
        <v>2984606</v>
      </c>
      <c r="BH13" s="619"/>
      <c r="BI13" s="619"/>
      <c r="BJ13" s="619"/>
      <c r="BK13" s="619"/>
      <c r="BL13" s="619"/>
      <c r="BM13" s="619"/>
      <c r="BN13" s="620"/>
      <c r="BO13" s="621">
        <v>48.8</v>
      </c>
      <c r="BP13" s="621"/>
      <c r="BQ13" s="621"/>
      <c r="BR13" s="621"/>
      <c r="BS13" s="622" t="s">
        <v>127</v>
      </c>
      <c r="BT13" s="622"/>
      <c r="BU13" s="622"/>
      <c r="BV13" s="622"/>
      <c r="BW13" s="622"/>
      <c r="BX13" s="622"/>
      <c r="BY13" s="622"/>
      <c r="BZ13" s="622"/>
      <c r="CA13" s="622"/>
      <c r="CB13" s="623"/>
      <c r="CD13" s="624" t="s">
        <v>256</v>
      </c>
      <c r="CE13" s="625"/>
      <c r="CF13" s="625"/>
      <c r="CG13" s="625"/>
      <c r="CH13" s="625"/>
      <c r="CI13" s="625"/>
      <c r="CJ13" s="625"/>
      <c r="CK13" s="625"/>
      <c r="CL13" s="625"/>
      <c r="CM13" s="625"/>
      <c r="CN13" s="625"/>
      <c r="CO13" s="625"/>
      <c r="CP13" s="625"/>
      <c r="CQ13" s="626"/>
      <c r="CR13" s="618">
        <v>2962168</v>
      </c>
      <c r="CS13" s="619"/>
      <c r="CT13" s="619"/>
      <c r="CU13" s="619"/>
      <c r="CV13" s="619"/>
      <c r="CW13" s="619"/>
      <c r="CX13" s="619"/>
      <c r="CY13" s="620"/>
      <c r="CZ13" s="621">
        <v>8.1</v>
      </c>
      <c r="DA13" s="621"/>
      <c r="DB13" s="621"/>
      <c r="DC13" s="621"/>
      <c r="DD13" s="631">
        <v>1667315</v>
      </c>
      <c r="DE13" s="619"/>
      <c r="DF13" s="619"/>
      <c r="DG13" s="619"/>
      <c r="DH13" s="619"/>
      <c r="DI13" s="619"/>
      <c r="DJ13" s="619"/>
      <c r="DK13" s="619"/>
      <c r="DL13" s="619"/>
      <c r="DM13" s="619"/>
      <c r="DN13" s="619"/>
      <c r="DO13" s="619"/>
      <c r="DP13" s="620"/>
      <c r="DQ13" s="631">
        <v>1752903</v>
      </c>
      <c r="DR13" s="619"/>
      <c r="DS13" s="619"/>
      <c r="DT13" s="619"/>
      <c r="DU13" s="619"/>
      <c r="DV13" s="619"/>
      <c r="DW13" s="619"/>
      <c r="DX13" s="619"/>
      <c r="DY13" s="619"/>
      <c r="DZ13" s="619"/>
      <c r="EA13" s="619"/>
      <c r="EB13" s="619"/>
      <c r="EC13" s="632"/>
    </row>
    <row r="14" spans="2:143" ht="11.25" customHeight="1" x14ac:dyDescent="0.2">
      <c r="B14" s="624" t="s">
        <v>257</v>
      </c>
      <c r="C14" s="625"/>
      <c r="D14" s="625"/>
      <c r="E14" s="625"/>
      <c r="F14" s="625"/>
      <c r="G14" s="625"/>
      <c r="H14" s="625"/>
      <c r="I14" s="625"/>
      <c r="J14" s="625"/>
      <c r="K14" s="625"/>
      <c r="L14" s="625"/>
      <c r="M14" s="625"/>
      <c r="N14" s="625"/>
      <c r="O14" s="625"/>
      <c r="P14" s="625"/>
      <c r="Q14" s="626"/>
      <c r="R14" s="618" t="s">
        <v>127</v>
      </c>
      <c r="S14" s="619"/>
      <c r="T14" s="619"/>
      <c r="U14" s="619"/>
      <c r="V14" s="619"/>
      <c r="W14" s="619"/>
      <c r="X14" s="619"/>
      <c r="Y14" s="620"/>
      <c r="Z14" s="621" t="s">
        <v>127</v>
      </c>
      <c r="AA14" s="621"/>
      <c r="AB14" s="621"/>
      <c r="AC14" s="621"/>
      <c r="AD14" s="622" t="s">
        <v>127</v>
      </c>
      <c r="AE14" s="622"/>
      <c r="AF14" s="622"/>
      <c r="AG14" s="622"/>
      <c r="AH14" s="622"/>
      <c r="AI14" s="622"/>
      <c r="AJ14" s="622"/>
      <c r="AK14" s="622"/>
      <c r="AL14" s="627" t="s">
        <v>127</v>
      </c>
      <c r="AM14" s="628"/>
      <c r="AN14" s="628"/>
      <c r="AO14" s="629"/>
      <c r="AP14" s="624" t="s">
        <v>258</v>
      </c>
      <c r="AQ14" s="625"/>
      <c r="AR14" s="625"/>
      <c r="AS14" s="625"/>
      <c r="AT14" s="625"/>
      <c r="AU14" s="625"/>
      <c r="AV14" s="625"/>
      <c r="AW14" s="625"/>
      <c r="AX14" s="625"/>
      <c r="AY14" s="625"/>
      <c r="AZ14" s="625"/>
      <c r="BA14" s="625"/>
      <c r="BB14" s="625"/>
      <c r="BC14" s="625"/>
      <c r="BD14" s="625"/>
      <c r="BE14" s="625"/>
      <c r="BF14" s="626"/>
      <c r="BG14" s="618">
        <v>230478</v>
      </c>
      <c r="BH14" s="619"/>
      <c r="BI14" s="619"/>
      <c r="BJ14" s="619"/>
      <c r="BK14" s="619"/>
      <c r="BL14" s="619"/>
      <c r="BM14" s="619"/>
      <c r="BN14" s="620"/>
      <c r="BO14" s="621">
        <v>3.8</v>
      </c>
      <c r="BP14" s="621"/>
      <c r="BQ14" s="621"/>
      <c r="BR14" s="621"/>
      <c r="BS14" s="622" t="s">
        <v>127</v>
      </c>
      <c r="BT14" s="622"/>
      <c r="BU14" s="622"/>
      <c r="BV14" s="622"/>
      <c r="BW14" s="622"/>
      <c r="BX14" s="622"/>
      <c r="BY14" s="622"/>
      <c r="BZ14" s="622"/>
      <c r="CA14" s="622"/>
      <c r="CB14" s="623"/>
      <c r="CD14" s="624" t="s">
        <v>259</v>
      </c>
      <c r="CE14" s="625"/>
      <c r="CF14" s="625"/>
      <c r="CG14" s="625"/>
      <c r="CH14" s="625"/>
      <c r="CI14" s="625"/>
      <c r="CJ14" s="625"/>
      <c r="CK14" s="625"/>
      <c r="CL14" s="625"/>
      <c r="CM14" s="625"/>
      <c r="CN14" s="625"/>
      <c r="CO14" s="625"/>
      <c r="CP14" s="625"/>
      <c r="CQ14" s="626"/>
      <c r="CR14" s="618">
        <v>1221839</v>
      </c>
      <c r="CS14" s="619"/>
      <c r="CT14" s="619"/>
      <c r="CU14" s="619"/>
      <c r="CV14" s="619"/>
      <c r="CW14" s="619"/>
      <c r="CX14" s="619"/>
      <c r="CY14" s="620"/>
      <c r="CZ14" s="621">
        <v>3.4</v>
      </c>
      <c r="DA14" s="621"/>
      <c r="DB14" s="621"/>
      <c r="DC14" s="621"/>
      <c r="DD14" s="631">
        <v>231011</v>
      </c>
      <c r="DE14" s="619"/>
      <c r="DF14" s="619"/>
      <c r="DG14" s="619"/>
      <c r="DH14" s="619"/>
      <c r="DI14" s="619"/>
      <c r="DJ14" s="619"/>
      <c r="DK14" s="619"/>
      <c r="DL14" s="619"/>
      <c r="DM14" s="619"/>
      <c r="DN14" s="619"/>
      <c r="DO14" s="619"/>
      <c r="DP14" s="620"/>
      <c r="DQ14" s="631">
        <v>983449</v>
      </c>
      <c r="DR14" s="619"/>
      <c r="DS14" s="619"/>
      <c r="DT14" s="619"/>
      <c r="DU14" s="619"/>
      <c r="DV14" s="619"/>
      <c r="DW14" s="619"/>
      <c r="DX14" s="619"/>
      <c r="DY14" s="619"/>
      <c r="DZ14" s="619"/>
      <c r="EA14" s="619"/>
      <c r="EB14" s="619"/>
      <c r="EC14" s="632"/>
    </row>
    <row r="15" spans="2:143" ht="11.25" customHeight="1" x14ac:dyDescent="0.2">
      <c r="B15" s="624" t="s">
        <v>260</v>
      </c>
      <c r="C15" s="625"/>
      <c r="D15" s="625"/>
      <c r="E15" s="625"/>
      <c r="F15" s="625"/>
      <c r="G15" s="625"/>
      <c r="H15" s="625"/>
      <c r="I15" s="625"/>
      <c r="J15" s="625"/>
      <c r="K15" s="625"/>
      <c r="L15" s="625"/>
      <c r="M15" s="625"/>
      <c r="N15" s="625"/>
      <c r="O15" s="625"/>
      <c r="P15" s="625"/>
      <c r="Q15" s="626"/>
      <c r="R15" s="618" t="s">
        <v>127</v>
      </c>
      <c r="S15" s="619"/>
      <c r="T15" s="619"/>
      <c r="U15" s="619"/>
      <c r="V15" s="619"/>
      <c r="W15" s="619"/>
      <c r="X15" s="619"/>
      <c r="Y15" s="620"/>
      <c r="Z15" s="621" t="s">
        <v>127</v>
      </c>
      <c r="AA15" s="621"/>
      <c r="AB15" s="621"/>
      <c r="AC15" s="621"/>
      <c r="AD15" s="622" t="s">
        <v>127</v>
      </c>
      <c r="AE15" s="622"/>
      <c r="AF15" s="622"/>
      <c r="AG15" s="622"/>
      <c r="AH15" s="622"/>
      <c r="AI15" s="622"/>
      <c r="AJ15" s="622"/>
      <c r="AK15" s="622"/>
      <c r="AL15" s="627" t="s">
        <v>127</v>
      </c>
      <c r="AM15" s="628"/>
      <c r="AN15" s="628"/>
      <c r="AO15" s="629"/>
      <c r="AP15" s="624" t="s">
        <v>261</v>
      </c>
      <c r="AQ15" s="625"/>
      <c r="AR15" s="625"/>
      <c r="AS15" s="625"/>
      <c r="AT15" s="625"/>
      <c r="AU15" s="625"/>
      <c r="AV15" s="625"/>
      <c r="AW15" s="625"/>
      <c r="AX15" s="625"/>
      <c r="AY15" s="625"/>
      <c r="AZ15" s="625"/>
      <c r="BA15" s="625"/>
      <c r="BB15" s="625"/>
      <c r="BC15" s="625"/>
      <c r="BD15" s="625"/>
      <c r="BE15" s="625"/>
      <c r="BF15" s="626"/>
      <c r="BG15" s="618">
        <v>430297</v>
      </c>
      <c r="BH15" s="619"/>
      <c r="BI15" s="619"/>
      <c r="BJ15" s="619"/>
      <c r="BK15" s="619"/>
      <c r="BL15" s="619"/>
      <c r="BM15" s="619"/>
      <c r="BN15" s="620"/>
      <c r="BO15" s="621">
        <v>7</v>
      </c>
      <c r="BP15" s="621"/>
      <c r="BQ15" s="621"/>
      <c r="BR15" s="621"/>
      <c r="BS15" s="622" t="s">
        <v>127</v>
      </c>
      <c r="BT15" s="622"/>
      <c r="BU15" s="622"/>
      <c r="BV15" s="622"/>
      <c r="BW15" s="622"/>
      <c r="BX15" s="622"/>
      <c r="BY15" s="622"/>
      <c r="BZ15" s="622"/>
      <c r="CA15" s="622"/>
      <c r="CB15" s="623"/>
      <c r="CD15" s="624" t="s">
        <v>262</v>
      </c>
      <c r="CE15" s="625"/>
      <c r="CF15" s="625"/>
      <c r="CG15" s="625"/>
      <c r="CH15" s="625"/>
      <c r="CI15" s="625"/>
      <c r="CJ15" s="625"/>
      <c r="CK15" s="625"/>
      <c r="CL15" s="625"/>
      <c r="CM15" s="625"/>
      <c r="CN15" s="625"/>
      <c r="CO15" s="625"/>
      <c r="CP15" s="625"/>
      <c r="CQ15" s="626"/>
      <c r="CR15" s="618">
        <v>6378557</v>
      </c>
      <c r="CS15" s="619"/>
      <c r="CT15" s="619"/>
      <c r="CU15" s="619"/>
      <c r="CV15" s="619"/>
      <c r="CW15" s="619"/>
      <c r="CX15" s="619"/>
      <c r="CY15" s="620"/>
      <c r="CZ15" s="621">
        <v>17.5</v>
      </c>
      <c r="DA15" s="621"/>
      <c r="DB15" s="621"/>
      <c r="DC15" s="621"/>
      <c r="DD15" s="631">
        <v>4510557</v>
      </c>
      <c r="DE15" s="619"/>
      <c r="DF15" s="619"/>
      <c r="DG15" s="619"/>
      <c r="DH15" s="619"/>
      <c r="DI15" s="619"/>
      <c r="DJ15" s="619"/>
      <c r="DK15" s="619"/>
      <c r="DL15" s="619"/>
      <c r="DM15" s="619"/>
      <c r="DN15" s="619"/>
      <c r="DO15" s="619"/>
      <c r="DP15" s="620"/>
      <c r="DQ15" s="631">
        <v>2032510</v>
      </c>
      <c r="DR15" s="619"/>
      <c r="DS15" s="619"/>
      <c r="DT15" s="619"/>
      <c r="DU15" s="619"/>
      <c r="DV15" s="619"/>
      <c r="DW15" s="619"/>
      <c r="DX15" s="619"/>
      <c r="DY15" s="619"/>
      <c r="DZ15" s="619"/>
      <c r="EA15" s="619"/>
      <c r="EB15" s="619"/>
      <c r="EC15" s="632"/>
    </row>
    <row r="16" spans="2:143" ht="11.25" customHeight="1" x14ac:dyDescent="0.2">
      <c r="B16" s="624" t="s">
        <v>263</v>
      </c>
      <c r="C16" s="625"/>
      <c r="D16" s="625"/>
      <c r="E16" s="625"/>
      <c r="F16" s="625"/>
      <c r="G16" s="625"/>
      <c r="H16" s="625"/>
      <c r="I16" s="625"/>
      <c r="J16" s="625"/>
      <c r="K16" s="625"/>
      <c r="L16" s="625"/>
      <c r="M16" s="625"/>
      <c r="N16" s="625"/>
      <c r="O16" s="625"/>
      <c r="P16" s="625"/>
      <c r="Q16" s="626"/>
      <c r="R16" s="618">
        <v>21804</v>
      </c>
      <c r="S16" s="619"/>
      <c r="T16" s="619"/>
      <c r="U16" s="619"/>
      <c r="V16" s="619"/>
      <c r="W16" s="619"/>
      <c r="X16" s="619"/>
      <c r="Y16" s="620"/>
      <c r="Z16" s="621">
        <v>0.1</v>
      </c>
      <c r="AA16" s="621"/>
      <c r="AB16" s="621"/>
      <c r="AC16" s="621"/>
      <c r="AD16" s="622">
        <v>21804</v>
      </c>
      <c r="AE16" s="622"/>
      <c r="AF16" s="622"/>
      <c r="AG16" s="622"/>
      <c r="AH16" s="622"/>
      <c r="AI16" s="622"/>
      <c r="AJ16" s="622"/>
      <c r="AK16" s="622"/>
      <c r="AL16" s="627">
        <v>0.1</v>
      </c>
      <c r="AM16" s="628"/>
      <c r="AN16" s="628"/>
      <c r="AO16" s="629"/>
      <c r="AP16" s="624" t="s">
        <v>264</v>
      </c>
      <c r="AQ16" s="625"/>
      <c r="AR16" s="625"/>
      <c r="AS16" s="625"/>
      <c r="AT16" s="625"/>
      <c r="AU16" s="625"/>
      <c r="AV16" s="625"/>
      <c r="AW16" s="625"/>
      <c r="AX16" s="625"/>
      <c r="AY16" s="625"/>
      <c r="AZ16" s="625"/>
      <c r="BA16" s="625"/>
      <c r="BB16" s="625"/>
      <c r="BC16" s="625"/>
      <c r="BD16" s="625"/>
      <c r="BE16" s="625"/>
      <c r="BF16" s="626"/>
      <c r="BG16" s="618" t="s">
        <v>127</v>
      </c>
      <c r="BH16" s="619"/>
      <c r="BI16" s="619"/>
      <c r="BJ16" s="619"/>
      <c r="BK16" s="619"/>
      <c r="BL16" s="619"/>
      <c r="BM16" s="619"/>
      <c r="BN16" s="620"/>
      <c r="BO16" s="621" t="s">
        <v>127</v>
      </c>
      <c r="BP16" s="621"/>
      <c r="BQ16" s="621"/>
      <c r="BR16" s="621"/>
      <c r="BS16" s="622" t="s">
        <v>127</v>
      </c>
      <c r="BT16" s="622"/>
      <c r="BU16" s="622"/>
      <c r="BV16" s="622"/>
      <c r="BW16" s="622"/>
      <c r="BX16" s="622"/>
      <c r="BY16" s="622"/>
      <c r="BZ16" s="622"/>
      <c r="CA16" s="622"/>
      <c r="CB16" s="623"/>
      <c r="CD16" s="624" t="s">
        <v>265</v>
      </c>
      <c r="CE16" s="625"/>
      <c r="CF16" s="625"/>
      <c r="CG16" s="625"/>
      <c r="CH16" s="625"/>
      <c r="CI16" s="625"/>
      <c r="CJ16" s="625"/>
      <c r="CK16" s="625"/>
      <c r="CL16" s="625"/>
      <c r="CM16" s="625"/>
      <c r="CN16" s="625"/>
      <c r="CO16" s="625"/>
      <c r="CP16" s="625"/>
      <c r="CQ16" s="626"/>
      <c r="CR16" s="618">
        <v>667558</v>
      </c>
      <c r="CS16" s="619"/>
      <c r="CT16" s="619"/>
      <c r="CU16" s="619"/>
      <c r="CV16" s="619"/>
      <c r="CW16" s="619"/>
      <c r="CX16" s="619"/>
      <c r="CY16" s="620"/>
      <c r="CZ16" s="621">
        <v>1.8</v>
      </c>
      <c r="DA16" s="621"/>
      <c r="DB16" s="621"/>
      <c r="DC16" s="621"/>
      <c r="DD16" s="631" t="s">
        <v>127</v>
      </c>
      <c r="DE16" s="619"/>
      <c r="DF16" s="619"/>
      <c r="DG16" s="619"/>
      <c r="DH16" s="619"/>
      <c r="DI16" s="619"/>
      <c r="DJ16" s="619"/>
      <c r="DK16" s="619"/>
      <c r="DL16" s="619"/>
      <c r="DM16" s="619"/>
      <c r="DN16" s="619"/>
      <c r="DO16" s="619"/>
      <c r="DP16" s="620"/>
      <c r="DQ16" s="631">
        <v>23337</v>
      </c>
      <c r="DR16" s="619"/>
      <c r="DS16" s="619"/>
      <c r="DT16" s="619"/>
      <c r="DU16" s="619"/>
      <c r="DV16" s="619"/>
      <c r="DW16" s="619"/>
      <c r="DX16" s="619"/>
      <c r="DY16" s="619"/>
      <c r="DZ16" s="619"/>
      <c r="EA16" s="619"/>
      <c r="EB16" s="619"/>
      <c r="EC16" s="632"/>
    </row>
    <row r="17" spans="2:133" ht="11.25" customHeight="1" x14ac:dyDescent="0.2">
      <c r="B17" s="624" t="s">
        <v>266</v>
      </c>
      <c r="C17" s="625"/>
      <c r="D17" s="625"/>
      <c r="E17" s="625"/>
      <c r="F17" s="625"/>
      <c r="G17" s="625"/>
      <c r="H17" s="625"/>
      <c r="I17" s="625"/>
      <c r="J17" s="625"/>
      <c r="K17" s="625"/>
      <c r="L17" s="625"/>
      <c r="M17" s="625"/>
      <c r="N17" s="625"/>
      <c r="O17" s="625"/>
      <c r="P17" s="625"/>
      <c r="Q17" s="626"/>
      <c r="R17" s="618">
        <v>62582</v>
      </c>
      <c r="S17" s="619"/>
      <c r="T17" s="619"/>
      <c r="U17" s="619"/>
      <c r="V17" s="619"/>
      <c r="W17" s="619"/>
      <c r="X17" s="619"/>
      <c r="Y17" s="620"/>
      <c r="Z17" s="621">
        <v>0.2</v>
      </c>
      <c r="AA17" s="621"/>
      <c r="AB17" s="621"/>
      <c r="AC17" s="621"/>
      <c r="AD17" s="622">
        <v>62582</v>
      </c>
      <c r="AE17" s="622"/>
      <c r="AF17" s="622"/>
      <c r="AG17" s="622"/>
      <c r="AH17" s="622"/>
      <c r="AI17" s="622"/>
      <c r="AJ17" s="622"/>
      <c r="AK17" s="622"/>
      <c r="AL17" s="627">
        <v>0.3</v>
      </c>
      <c r="AM17" s="628"/>
      <c r="AN17" s="628"/>
      <c r="AO17" s="629"/>
      <c r="AP17" s="624" t="s">
        <v>267</v>
      </c>
      <c r="AQ17" s="625"/>
      <c r="AR17" s="625"/>
      <c r="AS17" s="625"/>
      <c r="AT17" s="625"/>
      <c r="AU17" s="625"/>
      <c r="AV17" s="625"/>
      <c r="AW17" s="625"/>
      <c r="AX17" s="625"/>
      <c r="AY17" s="625"/>
      <c r="AZ17" s="625"/>
      <c r="BA17" s="625"/>
      <c r="BB17" s="625"/>
      <c r="BC17" s="625"/>
      <c r="BD17" s="625"/>
      <c r="BE17" s="625"/>
      <c r="BF17" s="626"/>
      <c r="BG17" s="618" t="s">
        <v>127</v>
      </c>
      <c r="BH17" s="619"/>
      <c r="BI17" s="619"/>
      <c r="BJ17" s="619"/>
      <c r="BK17" s="619"/>
      <c r="BL17" s="619"/>
      <c r="BM17" s="619"/>
      <c r="BN17" s="620"/>
      <c r="BO17" s="621" t="s">
        <v>127</v>
      </c>
      <c r="BP17" s="621"/>
      <c r="BQ17" s="621"/>
      <c r="BR17" s="621"/>
      <c r="BS17" s="622" t="s">
        <v>127</v>
      </c>
      <c r="BT17" s="622"/>
      <c r="BU17" s="622"/>
      <c r="BV17" s="622"/>
      <c r="BW17" s="622"/>
      <c r="BX17" s="622"/>
      <c r="BY17" s="622"/>
      <c r="BZ17" s="622"/>
      <c r="CA17" s="622"/>
      <c r="CB17" s="623"/>
      <c r="CD17" s="624" t="s">
        <v>268</v>
      </c>
      <c r="CE17" s="625"/>
      <c r="CF17" s="625"/>
      <c r="CG17" s="625"/>
      <c r="CH17" s="625"/>
      <c r="CI17" s="625"/>
      <c r="CJ17" s="625"/>
      <c r="CK17" s="625"/>
      <c r="CL17" s="625"/>
      <c r="CM17" s="625"/>
      <c r="CN17" s="625"/>
      <c r="CO17" s="625"/>
      <c r="CP17" s="625"/>
      <c r="CQ17" s="626"/>
      <c r="CR17" s="618">
        <v>4225415</v>
      </c>
      <c r="CS17" s="619"/>
      <c r="CT17" s="619"/>
      <c r="CU17" s="619"/>
      <c r="CV17" s="619"/>
      <c r="CW17" s="619"/>
      <c r="CX17" s="619"/>
      <c r="CY17" s="620"/>
      <c r="CZ17" s="621">
        <v>11.6</v>
      </c>
      <c r="DA17" s="621"/>
      <c r="DB17" s="621"/>
      <c r="DC17" s="621"/>
      <c r="DD17" s="631" t="s">
        <v>127</v>
      </c>
      <c r="DE17" s="619"/>
      <c r="DF17" s="619"/>
      <c r="DG17" s="619"/>
      <c r="DH17" s="619"/>
      <c r="DI17" s="619"/>
      <c r="DJ17" s="619"/>
      <c r="DK17" s="619"/>
      <c r="DL17" s="619"/>
      <c r="DM17" s="619"/>
      <c r="DN17" s="619"/>
      <c r="DO17" s="619"/>
      <c r="DP17" s="620"/>
      <c r="DQ17" s="631">
        <v>4188671</v>
      </c>
      <c r="DR17" s="619"/>
      <c r="DS17" s="619"/>
      <c r="DT17" s="619"/>
      <c r="DU17" s="619"/>
      <c r="DV17" s="619"/>
      <c r="DW17" s="619"/>
      <c r="DX17" s="619"/>
      <c r="DY17" s="619"/>
      <c r="DZ17" s="619"/>
      <c r="EA17" s="619"/>
      <c r="EB17" s="619"/>
      <c r="EC17" s="632"/>
    </row>
    <row r="18" spans="2:133" ht="11.25" customHeight="1" x14ac:dyDescent="0.2">
      <c r="B18" s="624" t="s">
        <v>269</v>
      </c>
      <c r="C18" s="625"/>
      <c r="D18" s="625"/>
      <c r="E18" s="625"/>
      <c r="F18" s="625"/>
      <c r="G18" s="625"/>
      <c r="H18" s="625"/>
      <c r="I18" s="625"/>
      <c r="J18" s="625"/>
      <c r="K18" s="625"/>
      <c r="L18" s="625"/>
      <c r="M18" s="625"/>
      <c r="N18" s="625"/>
      <c r="O18" s="625"/>
      <c r="P18" s="625"/>
      <c r="Q18" s="626"/>
      <c r="R18" s="618">
        <v>121516</v>
      </c>
      <c r="S18" s="619"/>
      <c r="T18" s="619"/>
      <c r="U18" s="619"/>
      <c r="V18" s="619"/>
      <c r="W18" s="619"/>
      <c r="X18" s="619"/>
      <c r="Y18" s="620"/>
      <c r="Z18" s="621">
        <v>0.3</v>
      </c>
      <c r="AA18" s="621"/>
      <c r="AB18" s="621"/>
      <c r="AC18" s="621"/>
      <c r="AD18" s="622">
        <v>121516</v>
      </c>
      <c r="AE18" s="622"/>
      <c r="AF18" s="622"/>
      <c r="AG18" s="622"/>
      <c r="AH18" s="622"/>
      <c r="AI18" s="622"/>
      <c r="AJ18" s="622"/>
      <c r="AK18" s="622"/>
      <c r="AL18" s="627">
        <v>0.69999998807907104</v>
      </c>
      <c r="AM18" s="628"/>
      <c r="AN18" s="628"/>
      <c r="AO18" s="629"/>
      <c r="AP18" s="624" t="s">
        <v>270</v>
      </c>
      <c r="AQ18" s="625"/>
      <c r="AR18" s="625"/>
      <c r="AS18" s="625"/>
      <c r="AT18" s="625"/>
      <c r="AU18" s="625"/>
      <c r="AV18" s="625"/>
      <c r="AW18" s="625"/>
      <c r="AX18" s="625"/>
      <c r="AY18" s="625"/>
      <c r="AZ18" s="625"/>
      <c r="BA18" s="625"/>
      <c r="BB18" s="625"/>
      <c r="BC18" s="625"/>
      <c r="BD18" s="625"/>
      <c r="BE18" s="625"/>
      <c r="BF18" s="626"/>
      <c r="BG18" s="618" t="s">
        <v>127</v>
      </c>
      <c r="BH18" s="619"/>
      <c r="BI18" s="619"/>
      <c r="BJ18" s="619"/>
      <c r="BK18" s="619"/>
      <c r="BL18" s="619"/>
      <c r="BM18" s="619"/>
      <c r="BN18" s="620"/>
      <c r="BO18" s="621" t="s">
        <v>127</v>
      </c>
      <c r="BP18" s="621"/>
      <c r="BQ18" s="621"/>
      <c r="BR18" s="621"/>
      <c r="BS18" s="622" t="s">
        <v>127</v>
      </c>
      <c r="BT18" s="622"/>
      <c r="BU18" s="622"/>
      <c r="BV18" s="622"/>
      <c r="BW18" s="622"/>
      <c r="BX18" s="622"/>
      <c r="BY18" s="622"/>
      <c r="BZ18" s="622"/>
      <c r="CA18" s="622"/>
      <c r="CB18" s="623"/>
      <c r="CD18" s="624" t="s">
        <v>271</v>
      </c>
      <c r="CE18" s="625"/>
      <c r="CF18" s="625"/>
      <c r="CG18" s="625"/>
      <c r="CH18" s="625"/>
      <c r="CI18" s="625"/>
      <c r="CJ18" s="625"/>
      <c r="CK18" s="625"/>
      <c r="CL18" s="625"/>
      <c r="CM18" s="625"/>
      <c r="CN18" s="625"/>
      <c r="CO18" s="625"/>
      <c r="CP18" s="625"/>
      <c r="CQ18" s="626"/>
      <c r="CR18" s="618" t="s">
        <v>127</v>
      </c>
      <c r="CS18" s="619"/>
      <c r="CT18" s="619"/>
      <c r="CU18" s="619"/>
      <c r="CV18" s="619"/>
      <c r="CW18" s="619"/>
      <c r="CX18" s="619"/>
      <c r="CY18" s="620"/>
      <c r="CZ18" s="621" t="s">
        <v>127</v>
      </c>
      <c r="DA18" s="621"/>
      <c r="DB18" s="621"/>
      <c r="DC18" s="621"/>
      <c r="DD18" s="631" t="s">
        <v>127</v>
      </c>
      <c r="DE18" s="619"/>
      <c r="DF18" s="619"/>
      <c r="DG18" s="619"/>
      <c r="DH18" s="619"/>
      <c r="DI18" s="619"/>
      <c r="DJ18" s="619"/>
      <c r="DK18" s="619"/>
      <c r="DL18" s="619"/>
      <c r="DM18" s="619"/>
      <c r="DN18" s="619"/>
      <c r="DO18" s="619"/>
      <c r="DP18" s="620"/>
      <c r="DQ18" s="631" t="s">
        <v>127</v>
      </c>
      <c r="DR18" s="619"/>
      <c r="DS18" s="619"/>
      <c r="DT18" s="619"/>
      <c r="DU18" s="619"/>
      <c r="DV18" s="619"/>
      <c r="DW18" s="619"/>
      <c r="DX18" s="619"/>
      <c r="DY18" s="619"/>
      <c r="DZ18" s="619"/>
      <c r="EA18" s="619"/>
      <c r="EB18" s="619"/>
      <c r="EC18" s="632"/>
    </row>
    <row r="19" spans="2:133" ht="11.25" customHeight="1" x14ac:dyDescent="0.2">
      <c r="B19" s="624" t="s">
        <v>272</v>
      </c>
      <c r="C19" s="625"/>
      <c r="D19" s="625"/>
      <c r="E19" s="625"/>
      <c r="F19" s="625"/>
      <c r="G19" s="625"/>
      <c r="H19" s="625"/>
      <c r="I19" s="625"/>
      <c r="J19" s="625"/>
      <c r="K19" s="625"/>
      <c r="L19" s="625"/>
      <c r="M19" s="625"/>
      <c r="N19" s="625"/>
      <c r="O19" s="625"/>
      <c r="P19" s="625"/>
      <c r="Q19" s="626"/>
      <c r="R19" s="618">
        <v>50528</v>
      </c>
      <c r="S19" s="619"/>
      <c r="T19" s="619"/>
      <c r="U19" s="619"/>
      <c r="V19" s="619"/>
      <c r="W19" s="619"/>
      <c r="X19" s="619"/>
      <c r="Y19" s="620"/>
      <c r="Z19" s="621">
        <v>0.1</v>
      </c>
      <c r="AA19" s="621"/>
      <c r="AB19" s="621"/>
      <c r="AC19" s="621"/>
      <c r="AD19" s="622">
        <v>50528</v>
      </c>
      <c r="AE19" s="622"/>
      <c r="AF19" s="622"/>
      <c r="AG19" s="622"/>
      <c r="AH19" s="622"/>
      <c r="AI19" s="622"/>
      <c r="AJ19" s="622"/>
      <c r="AK19" s="622"/>
      <c r="AL19" s="627">
        <v>0.3</v>
      </c>
      <c r="AM19" s="628"/>
      <c r="AN19" s="628"/>
      <c r="AO19" s="629"/>
      <c r="AP19" s="624" t="s">
        <v>273</v>
      </c>
      <c r="AQ19" s="625"/>
      <c r="AR19" s="625"/>
      <c r="AS19" s="625"/>
      <c r="AT19" s="625"/>
      <c r="AU19" s="625"/>
      <c r="AV19" s="625"/>
      <c r="AW19" s="625"/>
      <c r="AX19" s="625"/>
      <c r="AY19" s="625"/>
      <c r="AZ19" s="625"/>
      <c r="BA19" s="625"/>
      <c r="BB19" s="625"/>
      <c r="BC19" s="625"/>
      <c r="BD19" s="625"/>
      <c r="BE19" s="625"/>
      <c r="BF19" s="626"/>
      <c r="BG19" s="618" t="s">
        <v>127</v>
      </c>
      <c r="BH19" s="619"/>
      <c r="BI19" s="619"/>
      <c r="BJ19" s="619"/>
      <c r="BK19" s="619"/>
      <c r="BL19" s="619"/>
      <c r="BM19" s="619"/>
      <c r="BN19" s="620"/>
      <c r="BO19" s="621" t="s">
        <v>127</v>
      </c>
      <c r="BP19" s="621"/>
      <c r="BQ19" s="621"/>
      <c r="BR19" s="621"/>
      <c r="BS19" s="622" t="s">
        <v>127</v>
      </c>
      <c r="BT19" s="622"/>
      <c r="BU19" s="622"/>
      <c r="BV19" s="622"/>
      <c r="BW19" s="622"/>
      <c r="BX19" s="622"/>
      <c r="BY19" s="622"/>
      <c r="BZ19" s="622"/>
      <c r="CA19" s="622"/>
      <c r="CB19" s="623"/>
      <c r="CD19" s="624" t="s">
        <v>274</v>
      </c>
      <c r="CE19" s="625"/>
      <c r="CF19" s="625"/>
      <c r="CG19" s="625"/>
      <c r="CH19" s="625"/>
      <c r="CI19" s="625"/>
      <c r="CJ19" s="625"/>
      <c r="CK19" s="625"/>
      <c r="CL19" s="625"/>
      <c r="CM19" s="625"/>
      <c r="CN19" s="625"/>
      <c r="CO19" s="625"/>
      <c r="CP19" s="625"/>
      <c r="CQ19" s="626"/>
      <c r="CR19" s="618" t="s">
        <v>127</v>
      </c>
      <c r="CS19" s="619"/>
      <c r="CT19" s="619"/>
      <c r="CU19" s="619"/>
      <c r="CV19" s="619"/>
      <c r="CW19" s="619"/>
      <c r="CX19" s="619"/>
      <c r="CY19" s="620"/>
      <c r="CZ19" s="621" t="s">
        <v>127</v>
      </c>
      <c r="DA19" s="621"/>
      <c r="DB19" s="621"/>
      <c r="DC19" s="621"/>
      <c r="DD19" s="631" t="s">
        <v>127</v>
      </c>
      <c r="DE19" s="619"/>
      <c r="DF19" s="619"/>
      <c r="DG19" s="619"/>
      <c r="DH19" s="619"/>
      <c r="DI19" s="619"/>
      <c r="DJ19" s="619"/>
      <c r="DK19" s="619"/>
      <c r="DL19" s="619"/>
      <c r="DM19" s="619"/>
      <c r="DN19" s="619"/>
      <c r="DO19" s="619"/>
      <c r="DP19" s="620"/>
      <c r="DQ19" s="631" t="s">
        <v>127</v>
      </c>
      <c r="DR19" s="619"/>
      <c r="DS19" s="619"/>
      <c r="DT19" s="619"/>
      <c r="DU19" s="619"/>
      <c r="DV19" s="619"/>
      <c r="DW19" s="619"/>
      <c r="DX19" s="619"/>
      <c r="DY19" s="619"/>
      <c r="DZ19" s="619"/>
      <c r="EA19" s="619"/>
      <c r="EB19" s="619"/>
      <c r="EC19" s="632"/>
    </row>
    <row r="20" spans="2:133" ht="11.25" customHeight="1" x14ac:dyDescent="0.2">
      <c r="B20" s="624" t="s">
        <v>275</v>
      </c>
      <c r="C20" s="625"/>
      <c r="D20" s="625"/>
      <c r="E20" s="625"/>
      <c r="F20" s="625"/>
      <c r="G20" s="625"/>
      <c r="H20" s="625"/>
      <c r="I20" s="625"/>
      <c r="J20" s="625"/>
      <c r="K20" s="625"/>
      <c r="L20" s="625"/>
      <c r="M20" s="625"/>
      <c r="N20" s="625"/>
      <c r="O20" s="625"/>
      <c r="P20" s="625"/>
      <c r="Q20" s="626"/>
      <c r="R20" s="618">
        <v>6941</v>
      </c>
      <c r="S20" s="619"/>
      <c r="T20" s="619"/>
      <c r="U20" s="619"/>
      <c r="V20" s="619"/>
      <c r="W20" s="619"/>
      <c r="X20" s="619"/>
      <c r="Y20" s="620"/>
      <c r="Z20" s="621">
        <v>0</v>
      </c>
      <c r="AA20" s="621"/>
      <c r="AB20" s="621"/>
      <c r="AC20" s="621"/>
      <c r="AD20" s="622">
        <v>6941</v>
      </c>
      <c r="AE20" s="622"/>
      <c r="AF20" s="622"/>
      <c r="AG20" s="622"/>
      <c r="AH20" s="622"/>
      <c r="AI20" s="622"/>
      <c r="AJ20" s="622"/>
      <c r="AK20" s="622"/>
      <c r="AL20" s="627">
        <v>0</v>
      </c>
      <c r="AM20" s="628"/>
      <c r="AN20" s="628"/>
      <c r="AO20" s="629"/>
      <c r="AP20" s="624" t="s">
        <v>276</v>
      </c>
      <c r="AQ20" s="625"/>
      <c r="AR20" s="625"/>
      <c r="AS20" s="625"/>
      <c r="AT20" s="625"/>
      <c r="AU20" s="625"/>
      <c r="AV20" s="625"/>
      <c r="AW20" s="625"/>
      <c r="AX20" s="625"/>
      <c r="AY20" s="625"/>
      <c r="AZ20" s="625"/>
      <c r="BA20" s="625"/>
      <c r="BB20" s="625"/>
      <c r="BC20" s="625"/>
      <c r="BD20" s="625"/>
      <c r="BE20" s="625"/>
      <c r="BF20" s="626"/>
      <c r="BG20" s="618" t="s">
        <v>127</v>
      </c>
      <c r="BH20" s="619"/>
      <c r="BI20" s="619"/>
      <c r="BJ20" s="619"/>
      <c r="BK20" s="619"/>
      <c r="BL20" s="619"/>
      <c r="BM20" s="619"/>
      <c r="BN20" s="620"/>
      <c r="BO20" s="621" t="s">
        <v>127</v>
      </c>
      <c r="BP20" s="621"/>
      <c r="BQ20" s="621"/>
      <c r="BR20" s="621"/>
      <c r="BS20" s="622" t="s">
        <v>127</v>
      </c>
      <c r="BT20" s="622"/>
      <c r="BU20" s="622"/>
      <c r="BV20" s="622"/>
      <c r="BW20" s="622"/>
      <c r="BX20" s="622"/>
      <c r="BY20" s="622"/>
      <c r="BZ20" s="622"/>
      <c r="CA20" s="622"/>
      <c r="CB20" s="623"/>
      <c r="CD20" s="624" t="s">
        <v>277</v>
      </c>
      <c r="CE20" s="625"/>
      <c r="CF20" s="625"/>
      <c r="CG20" s="625"/>
      <c r="CH20" s="625"/>
      <c r="CI20" s="625"/>
      <c r="CJ20" s="625"/>
      <c r="CK20" s="625"/>
      <c r="CL20" s="625"/>
      <c r="CM20" s="625"/>
      <c r="CN20" s="625"/>
      <c r="CO20" s="625"/>
      <c r="CP20" s="625"/>
      <c r="CQ20" s="626"/>
      <c r="CR20" s="618">
        <v>36440534</v>
      </c>
      <c r="CS20" s="619"/>
      <c r="CT20" s="619"/>
      <c r="CU20" s="619"/>
      <c r="CV20" s="619"/>
      <c r="CW20" s="619"/>
      <c r="CX20" s="619"/>
      <c r="CY20" s="620"/>
      <c r="CZ20" s="621">
        <v>100</v>
      </c>
      <c r="DA20" s="621"/>
      <c r="DB20" s="621"/>
      <c r="DC20" s="621"/>
      <c r="DD20" s="631">
        <v>7388662</v>
      </c>
      <c r="DE20" s="619"/>
      <c r="DF20" s="619"/>
      <c r="DG20" s="619"/>
      <c r="DH20" s="619"/>
      <c r="DI20" s="619"/>
      <c r="DJ20" s="619"/>
      <c r="DK20" s="619"/>
      <c r="DL20" s="619"/>
      <c r="DM20" s="619"/>
      <c r="DN20" s="619"/>
      <c r="DO20" s="619"/>
      <c r="DP20" s="620"/>
      <c r="DQ20" s="631">
        <v>19908350</v>
      </c>
      <c r="DR20" s="619"/>
      <c r="DS20" s="619"/>
      <c r="DT20" s="619"/>
      <c r="DU20" s="619"/>
      <c r="DV20" s="619"/>
      <c r="DW20" s="619"/>
      <c r="DX20" s="619"/>
      <c r="DY20" s="619"/>
      <c r="DZ20" s="619"/>
      <c r="EA20" s="619"/>
      <c r="EB20" s="619"/>
      <c r="EC20" s="632"/>
    </row>
    <row r="21" spans="2:133" ht="11.25" customHeight="1" x14ac:dyDescent="0.2">
      <c r="B21" s="624" t="s">
        <v>278</v>
      </c>
      <c r="C21" s="625"/>
      <c r="D21" s="625"/>
      <c r="E21" s="625"/>
      <c r="F21" s="625"/>
      <c r="G21" s="625"/>
      <c r="H21" s="625"/>
      <c r="I21" s="625"/>
      <c r="J21" s="625"/>
      <c r="K21" s="625"/>
      <c r="L21" s="625"/>
      <c r="M21" s="625"/>
      <c r="N21" s="625"/>
      <c r="O21" s="625"/>
      <c r="P21" s="625"/>
      <c r="Q21" s="626"/>
      <c r="R21" s="618">
        <v>3255</v>
      </c>
      <c r="S21" s="619"/>
      <c r="T21" s="619"/>
      <c r="U21" s="619"/>
      <c r="V21" s="619"/>
      <c r="W21" s="619"/>
      <c r="X21" s="619"/>
      <c r="Y21" s="620"/>
      <c r="Z21" s="621">
        <v>0</v>
      </c>
      <c r="AA21" s="621"/>
      <c r="AB21" s="621"/>
      <c r="AC21" s="621"/>
      <c r="AD21" s="622">
        <v>3255</v>
      </c>
      <c r="AE21" s="622"/>
      <c r="AF21" s="622"/>
      <c r="AG21" s="622"/>
      <c r="AH21" s="622"/>
      <c r="AI21" s="622"/>
      <c r="AJ21" s="622"/>
      <c r="AK21" s="622"/>
      <c r="AL21" s="627">
        <v>0</v>
      </c>
      <c r="AM21" s="628"/>
      <c r="AN21" s="628"/>
      <c r="AO21" s="629"/>
      <c r="AP21" s="624" t="s">
        <v>279</v>
      </c>
      <c r="AQ21" s="634"/>
      <c r="AR21" s="634"/>
      <c r="AS21" s="634"/>
      <c r="AT21" s="634"/>
      <c r="AU21" s="634"/>
      <c r="AV21" s="634"/>
      <c r="AW21" s="634"/>
      <c r="AX21" s="634"/>
      <c r="AY21" s="634"/>
      <c r="AZ21" s="634"/>
      <c r="BA21" s="634"/>
      <c r="BB21" s="634"/>
      <c r="BC21" s="634"/>
      <c r="BD21" s="634"/>
      <c r="BE21" s="634"/>
      <c r="BF21" s="635"/>
      <c r="BG21" s="618" t="s">
        <v>127</v>
      </c>
      <c r="BH21" s="619"/>
      <c r="BI21" s="619"/>
      <c r="BJ21" s="619"/>
      <c r="BK21" s="619"/>
      <c r="BL21" s="619"/>
      <c r="BM21" s="619"/>
      <c r="BN21" s="620"/>
      <c r="BO21" s="621" t="s">
        <v>127</v>
      </c>
      <c r="BP21" s="621"/>
      <c r="BQ21" s="621"/>
      <c r="BR21" s="621"/>
      <c r="BS21" s="622" t="s">
        <v>127</v>
      </c>
      <c r="BT21" s="622"/>
      <c r="BU21" s="622"/>
      <c r="BV21" s="622"/>
      <c r="BW21" s="622"/>
      <c r="BX21" s="622"/>
      <c r="BY21" s="622"/>
      <c r="BZ21" s="622"/>
      <c r="CA21" s="622"/>
      <c r="CB21" s="623"/>
      <c r="CD21" s="639"/>
      <c r="CE21" s="640"/>
      <c r="CF21" s="640"/>
      <c r="CG21" s="640"/>
      <c r="CH21" s="640"/>
      <c r="CI21" s="640"/>
      <c r="CJ21" s="640"/>
      <c r="CK21" s="640"/>
      <c r="CL21" s="640"/>
      <c r="CM21" s="640"/>
      <c r="CN21" s="640"/>
      <c r="CO21" s="640"/>
      <c r="CP21" s="640"/>
      <c r="CQ21" s="641"/>
      <c r="CR21" s="642"/>
      <c r="CS21" s="637"/>
      <c r="CT21" s="637"/>
      <c r="CU21" s="637"/>
      <c r="CV21" s="637"/>
      <c r="CW21" s="637"/>
      <c r="CX21" s="637"/>
      <c r="CY21" s="643"/>
      <c r="CZ21" s="644"/>
      <c r="DA21" s="644"/>
      <c r="DB21" s="644"/>
      <c r="DC21" s="644"/>
      <c r="DD21" s="636"/>
      <c r="DE21" s="637"/>
      <c r="DF21" s="637"/>
      <c r="DG21" s="637"/>
      <c r="DH21" s="637"/>
      <c r="DI21" s="637"/>
      <c r="DJ21" s="637"/>
      <c r="DK21" s="637"/>
      <c r="DL21" s="637"/>
      <c r="DM21" s="637"/>
      <c r="DN21" s="637"/>
      <c r="DO21" s="637"/>
      <c r="DP21" s="643"/>
      <c r="DQ21" s="636"/>
      <c r="DR21" s="637"/>
      <c r="DS21" s="637"/>
      <c r="DT21" s="637"/>
      <c r="DU21" s="637"/>
      <c r="DV21" s="637"/>
      <c r="DW21" s="637"/>
      <c r="DX21" s="637"/>
      <c r="DY21" s="637"/>
      <c r="DZ21" s="637"/>
      <c r="EA21" s="637"/>
      <c r="EB21" s="637"/>
      <c r="EC21" s="638"/>
    </row>
    <row r="22" spans="2:133" ht="11.25" customHeight="1" x14ac:dyDescent="0.2">
      <c r="B22" s="645" t="s">
        <v>280</v>
      </c>
      <c r="C22" s="646"/>
      <c r="D22" s="646"/>
      <c r="E22" s="646"/>
      <c r="F22" s="646"/>
      <c r="G22" s="646"/>
      <c r="H22" s="646"/>
      <c r="I22" s="646"/>
      <c r="J22" s="646"/>
      <c r="K22" s="646"/>
      <c r="L22" s="646"/>
      <c r="M22" s="646"/>
      <c r="N22" s="646"/>
      <c r="O22" s="646"/>
      <c r="P22" s="646"/>
      <c r="Q22" s="647"/>
      <c r="R22" s="618">
        <v>60792</v>
      </c>
      <c r="S22" s="619"/>
      <c r="T22" s="619"/>
      <c r="U22" s="619"/>
      <c r="V22" s="619"/>
      <c r="W22" s="619"/>
      <c r="X22" s="619"/>
      <c r="Y22" s="620"/>
      <c r="Z22" s="621">
        <v>0.2</v>
      </c>
      <c r="AA22" s="621"/>
      <c r="AB22" s="621"/>
      <c r="AC22" s="621"/>
      <c r="AD22" s="622">
        <v>60792</v>
      </c>
      <c r="AE22" s="622"/>
      <c r="AF22" s="622"/>
      <c r="AG22" s="622"/>
      <c r="AH22" s="622"/>
      <c r="AI22" s="622"/>
      <c r="AJ22" s="622"/>
      <c r="AK22" s="622"/>
      <c r="AL22" s="627">
        <v>0.30000001192092896</v>
      </c>
      <c r="AM22" s="628"/>
      <c r="AN22" s="628"/>
      <c r="AO22" s="629"/>
      <c r="AP22" s="624" t="s">
        <v>281</v>
      </c>
      <c r="AQ22" s="634"/>
      <c r="AR22" s="634"/>
      <c r="AS22" s="634"/>
      <c r="AT22" s="634"/>
      <c r="AU22" s="634"/>
      <c r="AV22" s="634"/>
      <c r="AW22" s="634"/>
      <c r="AX22" s="634"/>
      <c r="AY22" s="634"/>
      <c r="AZ22" s="634"/>
      <c r="BA22" s="634"/>
      <c r="BB22" s="634"/>
      <c r="BC22" s="634"/>
      <c r="BD22" s="634"/>
      <c r="BE22" s="634"/>
      <c r="BF22" s="635"/>
      <c r="BG22" s="618" t="s">
        <v>127</v>
      </c>
      <c r="BH22" s="619"/>
      <c r="BI22" s="619"/>
      <c r="BJ22" s="619"/>
      <c r="BK22" s="619"/>
      <c r="BL22" s="619"/>
      <c r="BM22" s="619"/>
      <c r="BN22" s="620"/>
      <c r="BO22" s="621" t="s">
        <v>127</v>
      </c>
      <c r="BP22" s="621"/>
      <c r="BQ22" s="621"/>
      <c r="BR22" s="621"/>
      <c r="BS22" s="622" t="s">
        <v>127</v>
      </c>
      <c r="BT22" s="622"/>
      <c r="BU22" s="622"/>
      <c r="BV22" s="622"/>
      <c r="BW22" s="622"/>
      <c r="BX22" s="622"/>
      <c r="BY22" s="622"/>
      <c r="BZ22" s="622"/>
      <c r="CA22" s="622"/>
      <c r="CB22" s="623"/>
      <c r="CD22" s="603" t="s">
        <v>282</v>
      </c>
      <c r="CE22" s="604"/>
      <c r="CF22" s="604"/>
      <c r="CG22" s="604"/>
      <c r="CH22" s="604"/>
      <c r="CI22" s="604"/>
      <c r="CJ22" s="604"/>
      <c r="CK22" s="604"/>
      <c r="CL22" s="604"/>
      <c r="CM22" s="604"/>
      <c r="CN22" s="604"/>
      <c r="CO22" s="604"/>
      <c r="CP22" s="604"/>
      <c r="CQ22" s="604"/>
      <c r="CR22" s="604"/>
      <c r="CS22" s="604"/>
      <c r="CT22" s="604"/>
      <c r="CU22" s="604"/>
      <c r="CV22" s="604"/>
      <c r="CW22" s="604"/>
      <c r="CX22" s="604"/>
      <c r="CY22" s="604"/>
      <c r="CZ22" s="604"/>
      <c r="DA22" s="604"/>
      <c r="DB22" s="604"/>
      <c r="DC22" s="604"/>
      <c r="DD22" s="604"/>
      <c r="DE22" s="604"/>
      <c r="DF22" s="604"/>
      <c r="DG22" s="604"/>
      <c r="DH22" s="604"/>
      <c r="DI22" s="604"/>
      <c r="DJ22" s="604"/>
      <c r="DK22" s="604"/>
      <c r="DL22" s="604"/>
      <c r="DM22" s="604"/>
      <c r="DN22" s="604"/>
      <c r="DO22" s="604"/>
      <c r="DP22" s="604"/>
      <c r="DQ22" s="604"/>
      <c r="DR22" s="604"/>
      <c r="DS22" s="604"/>
      <c r="DT22" s="604"/>
      <c r="DU22" s="604"/>
      <c r="DV22" s="604"/>
      <c r="DW22" s="604"/>
      <c r="DX22" s="604"/>
      <c r="DY22" s="604"/>
      <c r="DZ22" s="604"/>
      <c r="EA22" s="604"/>
      <c r="EB22" s="604"/>
      <c r="EC22" s="605"/>
    </row>
    <row r="23" spans="2:133" ht="11.25" customHeight="1" x14ac:dyDescent="0.2">
      <c r="B23" s="624" t="s">
        <v>283</v>
      </c>
      <c r="C23" s="625"/>
      <c r="D23" s="625"/>
      <c r="E23" s="625"/>
      <c r="F23" s="625"/>
      <c r="G23" s="625"/>
      <c r="H23" s="625"/>
      <c r="I23" s="625"/>
      <c r="J23" s="625"/>
      <c r="K23" s="625"/>
      <c r="L23" s="625"/>
      <c r="M23" s="625"/>
      <c r="N23" s="625"/>
      <c r="O23" s="625"/>
      <c r="P23" s="625"/>
      <c r="Q23" s="626"/>
      <c r="R23" s="618">
        <v>10806274</v>
      </c>
      <c r="S23" s="619"/>
      <c r="T23" s="619"/>
      <c r="U23" s="619"/>
      <c r="V23" s="619"/>
      <c r="W23" s="619"/>
      <c r="X23" s="619"/>
      <c r="Y23" s="620"/>
      <c r="Z23" s="621">
        <v>28.7</v>
      </c>
      <c r="AA23" s="621"/>
      <c r="AB23" s="621"/>
      <c r="AC23" s="621"/>
      <c r="AD23" s="622">
        <v>9826023</v>
      </c>
      <c r="AE23" s="622"/>
      <c r="AF23" s="622"/>
      <c r="AG23" s="622"/>
      <c r="AH23" s="622"/>
      <c r="AI23" s="622"/>
      <c r="AJ23" s="622"/>
      <c r="AK23" s="622"/>
      <c r="AL23" s="627">
        <v>54.7</v>
      </c>
      <c r="AM23" s="628"/>
      <c r="AN23" s="628"/>
      <c r="AO23" s="629"/>
      <c r="AP23" s="624" t="s">
        <v>284</v>
      </c>
      <c r="AQ23" s="634"/>
      <c r="AR23" s="634"/>
      <c r="AS23" s="634"/>
      <c r="AT23" s="634"/>
      <c r="AU23" s="634"/>
      <c r="AV23" s="634"/>
      <c r="AW23" s="634"/>
      <c r="AX23" s="634"/>
      <c r="AY23" s="634"/>
      <c r="AZ23" s="634"/>
      <c r="BA23" s="634"/>
      <c r="BB23" s="634"/>
      <c r="BC23" s="634"/>
      <c r="BD23" s="634"/>
      <c r="BE23" s="634"/>
      <c r="BF23" s="635"/>
      <c r="BG23" s="618" t="s">
        <v>127</v>
      </c>
      <c r="BH23" s="619"/>
      <c r="BI23" s="619"/>
      <c r="BJ23" s="619"/>
      <c r="BK23" s="619"/>
      <c r="BL23" s="619"/>
      <c r="BM23" s="619"/>
      <c r="BN23" s="620"/>
      <c r="BO23" s="621" t="s">
        <v>127</v>
      </c>
      <c r="BP23" s="621"/>
      <c r="BQ23" s="621"/>
      <c r="BR23" s="621"/>
      <c r="BS23" s="622" t="s">
        <v>127</v>
      </c>
      <c r="BT23" s="622"/>
      <c r="BU23" s="622"/>
      <c r="BV23" s="622"/>
      <c r="BW23" s="622"/>
      <c r="BX23" s="622"/>
      <c r="BY23" s="622"/>
      <c r="BZ23" s="622"/>
      <c r="CA23" s="622"/>
      <c r="CB23" s="623"/>
      <c r="CD23" s="603" t="s">
        <v>224</v>
      </c>
      <c r="CE23" s="604"/>
      <c r="CF23" s="604"/>
      <c r="CG23" s="604"/>
      <c r="CH23" s="604"/>
      <c r="CI23" s="604"/>
      <c r="CJ23" s="604"/>
      <c r="CK23" s="604"/>
      <c r="CL23" s="604"/>
      <c r="CM23" s="604"/>
      <c r="CN23" s="604"/>
      <c r="CO23" s="604"/>
      <c r="CP23" s="604"/>
      <c r="CQ23" s="605"/>
      <c r="CR23" s="603" t="s">
        <v>285</v>
      </c>
      <c r="CS23" s="604"/>
      <c r="CT23" s="604"/>
      <c r="CU23" s="604"/>
      <c r="CV23" s="604"/>
      <c r="CW23" s="604"/>
      <c r="CX23" s="604"/>
      <c r="CY23" s="605"/>
      <c r="CZ23" s="603" t="s">
        <v>286</v>
      </c>
      <c r="DA23" s="604"/>
      <c r="DB23" s="604"/>
      <c r="DC23" s="605"/>
      <c r="DD23" s="603" t="s">
        <v>287</v>
      </c>
      <c r="DE23" s="604"/>
      <c r="DF23" s="604"/>
      <c r="DG23" s="604"/>
      <c r="DH23" s="604"/>
      <c r="DI23" s="604"/>
      <c r="DJ23" s="604"/>
      <c r="DK23" s="605"/>
      <c r="DL23" s="652" t="s">
        <v>288</v>
      </c>
      <c r="DM23" s="653"/>
      <c r="DN23" s="653"/>
      <c r="DO23" s="653"/>
      <c r="DP23" s="653"/>
      <c r="DQ23" s="653"/>
      <c r="DR23" s="653"/>
      <c r="DS23" s="653"/>
      <c r="DT23" s="653"/>
      <c r="DU23" s="653"/>
      <c r="DV23" s="654"/>
      <c r="DW23" s="603" t="s">
        <v>289</v>
      </c>
      <c r="DX23" s="604"/>
      <c r="DY23" s="604"/>
      <c r="DZ23" s="604"/>
      <c r="EA23" s="604"/>
      <c r="EB23" s="604"/>
      <c r="EC23" s="605"/>
    </row>
    <row r="24" spans="2:133" ht="11.25" customHeight="1" x14ac:dyDescent="0.2">
      <c r="B24" s="624" t="s">
        <v>290</v>
      </c>
      <c r="C24" s="625"/>
      <c r="D24" s="625"/>
      <c r="E24" s="625"/>
      <c r="F24" s="625"/>
      <c r="G24" s="625"/>
      <c r="H24" s="625"/>
      <c r="I24" s="625"/>
      <c r="J24" s="625"/>
      <c r="K24" s="625"/>
      <c r="L24" s="625"/>
      <c r="M24" s="625"/>
      <c r="N24" s="625"/>
      <c r="O24" s="625"/>
      <c r="P24" s="625"/>
      <c r="Q24" s="626"/>
      <c r="R24" s="618">
        <v>9826023</v>
      </c>
      <c r="S24" s="619"/>
      <c r="T24" s="619"/>
      <c r="U24" s="619"/>
      <c r="V24" s="619"/>
      <c r="W24" s="619"/>
      <c r="X24" s="619"/>
      <c r="Y24" s="620"/>
      <c r="Z24" s="621">
        <v>26.1</v>
      </c>
      <c r="AA24" s="621"/>
      <c r="AB24" s="621"/>
      <c r="AC24" s="621"/>
      <c r="AD24" s="622">
        <v>9826023</v>
      </c>
      <c r="AE24" s="622"/>
      <c r="AF24" s="622"/>
      <c r="AG24" s="622"/>
      <c r="AH24" s="622"/>
      <c r="AI24" s="622"/>
      <c r="AJ24" s="622"/>
      <c r="AK24" s="622"/>
      <c r="AL24" s="627">
        <v>54.7</v>
      </c>
      <c r="AM24" s="628"/>
      <c r="AN24" s="628"/>
      <c r="AO24" s="629"/>
      <c r="AP24" s="624" t="s">
        <v>291</v>
      </c>
      <c r="AQ24" s="634"/>
      <c r="AR24" s="634"/>
      <c r="AS24" s="634"/>
      <c r="AT24" s="634"/>
      <c r="AU24" s="634"/>
      <c r="AV24" s="634"/>
      <c r="AW24" s="634"/>
      <c r="AX24" s="634"/>
      <c r="AY24" s="634"/>
      <c r="AZ24" s="634"/>
      <c r="BA24" s="634"/>
      <c r="BB24" s="634"/>
      <c r="BC24" s="634"/>
      <c r="BD24" s="634"/>
      <c r="BE24" s="634"/>
      <c r="BF24" s="635"/>
      <c r="BG24" s="618" t="s">
        <v>127</v>
      </c>
      <c r="BH24" s="619"/>
      <c r="BI24" s="619"/>
      <c r="BJ24" s="619"/>
      <c r="BK24" s="619"/>
      <c r="BL24" s="619"/>
      <c r="BM24" s="619"/>
      <c r="BN24" s="620"/>
      <c r="BO24" s="621" t="s">
        <v>127</v>
      </c>
      <c r="BP24" s="621"/>
      <c r="BQ24" s="621"/>
      <c r="BR24" s="621"/>
      <c r="BS24" s="622" t="s">
        <v>127</v>
      </c>
      <c r="BT24" s="622"/>
      <c r="BU24" s="622"/>
      <c r="BV24" s="622"/>
      <c r="BW24" s="622"/>
      <c r="BX24" s="622"/>
      <c r="BY24" s="622"/>
      <c r="BZ24" s="622"/>
      <c r="CA24" s="622"/>
      <c r="CB24" s="623"/>
      <c r="CD24" s="607" t="s">
        <v>292</v>
      </c>
      <c r="CE24" s="608"/>
      <c r="CF24" s="608"/>
      <c r="CG24" s="608"/>
      <c r="CH24" s="608"/>
      <c r="CI24" s="608"/>
      <c r="CJ24" s="608"/>
      <c r="CK24" s="608"/>
      <c r="CL24" s="608"/>
      <c r="CM24" s="608"/>
      <c r="CN24" s="608"/>
      <c r="CO24" s="608"/>
      <c r="CP24" s="608"/>
      <c r="CQ24" s="609"/>
      <c r="CR24" s="610">
        <v>17183703</v>
      </c>
      <c r="CS24" s="611"/>
      <c r="CT24" s="611"/>
      <c r="CU24" s="611"/>
      <c r="CV24" s="611"/>
      <c r="CW24" s="611"/>
      <c r="CX24" s="611"/>
      <c r="CY24" s="612"/>
      <c r="CZ24" s="615">
        <v>47.2</v>
      </c>
      <c r="DA24" s="616"/>
      <c r="DB24" s="616"/>
      <c r="DC24" s="630"/>
      <c r="DD24" s="655">
        <v>10436434</v>
      </c>
      <c r="DE24" s="611"/>
      <c r="DF24" s="611"/>
      <c r="DG24" s="611"/>
      <c r="DH24" s="611"/>
      <c r="DI24" s="611"/>
      <c r="DJ24" s="611"/>
      <c r="DK24" s="612"/>
      <c r="DL24" s="655">
        <v>10190543</v>
      </c>
      <c r="DM24" s="611"/>
      <c r="DN24" s="611"/>
      <c r="DO24" s="611"/>
      <c r="DP24" s="611"/>
      <c r="DQ24" s="611"/>
      <c r="DR24" s="611"/>
      <c r="DS24" s="611"/>
      <c r="DT24" s="611"/>
      <c r="DU24" s="611"/>
      <c r="DV24" s="612"/>
      <c r="DW24" s="615">
        <v>54.9</v>
      </c>
      <c r="DX24" s="616"/>
      <c r="DY24" s="616"/>
      <c r="DZ24" s="616"/>
      <c r="EA24" s="616"/>
      <c r="EB24" s="616"/>
      <c r="EC24" s="617"/>
    </row>
    <row r="25" spans="2:133" ht="11.25" customHeight="1" x14ac:dyDescent="0.2">
      <c r="B25" s="624" t="s">
        <v>293</v>
      </c>
      <c r="C25" s="625"/>
      <c r="D25" s="625"/>
      <c r="E25" s="625"/>
      <c r="F25" s="625"/>
      <c r="G25" s="625"/>
      <c r="H25" s="625"/>
      <c r="I25" s="625"/>
      <c r="J25" s="625"/>
      <c r="K25" s="625"/>
      <c r="L25" s="625"/>
      <c r="M25" s="625"/>
      <c r="N25" s="625"/>
      <c r="O25" s="625"/>
      <c r="P25" s="625"/>
      <c r="Q25" s="626"/>
      <c r="R25" s="618">
        <v>980251</v>
      </c>
      <c r="S25" s="619"/>
      <c r="T25" s="619"/>
      <c r="U25" s="619"/>
      <c r="V25" s="619"/>
      <c r="W25" s="619"/>
      <c r="X25" s="619"/>
      <c r="Y25" s="620"/>
      <c r="Z25" s="621">
        <v>2.6</v>
      </c>
      <c r="AA25" s="621"/>
      <c r="AB25" s="621"/>
      <c r="AC25" s="621"/>
      <c r="AD25" s="622" t="s">
        <v>127</v>
      </c>
      <c r="AE25" s="622"/>
      <c r="AF25" s="622"/>
      <c r="AG25" s="622"/>
      <c r="AH25" s="622"/>
      <c r="AI25" s="622"/>
      <c r="AJ25" s="622"/>
      <c r="AK25" s="622"/>
      <c r="AL25" s="627" t="s">
        <v>127</v>
      </c>
      <c r="AM25" s="628"/>
      <c r="AN25" s="628"/>
      <c r="AO25" s="629"/>
      <c r="AP25" s="624" t="s">
        <v>294</v>
      </c>
      <c r="AQ25" s="634"/>
      <c r="AR25" s="634"/>
      <c r="AS25" s="634"/>
      <c r="AT25" s="634"/>
      <c r="AU25" s="634"/>
      <c r="AV25" s="634"/>
      <c r="AW25" s="634"/>
      <c r="AX25" s="634"/>
      <c r="AY25" s="634"/>
      <c r="AZ25" s="634"/>
      <c r="BA25" s="634"/>
      <c r="BB25" s="634"/>
      <c r="BC25" s="634"/>
      <c r="BD25" s="634"/>
      <c r="BE25" s="634"/>
      <c r="BF25" s="635"/>
      <c r="BG25" s="618" t="s">
        <v>127</v>
      </c>
      <c r="BH25" s="619"/>
      <c r="BI25" s="619"/>
      <c r="BJ25" s="619"/>
      <c r="BK25" s="619"/>
      <c r="BL25" s="619"/>
      <c r="BM25" s="619"/>
      <c r="BN25" s="620"/>
      <c r="BO25" s="621" t="s">
        <v>127</v>
      </c>
      <c r="BP25" s="621"/>
      <c r="BQ25" s="621"/>
      <c r="BR25" s="621"/>
      <c r="BS25" s="622" t="s">
        <v>127</v>
      </c>
      <c r="BT25" s="622"/>
      <c r="BU25" s="622"/>
      <c r="BV25" s="622"/>
      <c r="BW25" s="622"/>
      <c r="BX25" s="622"/>
      <c r="BY25" s="622"/>
      <c r="BZ25" s="622"/>
      <c r="CA25" s="622"/>
      <c r="CB25" s="623"/>
      <c r="CD25" s="624" t="s">
        <v>295</v>
      </c>
      <c r="CE25" s="625"/>
      <c r="CF25" s="625"/>
      <c r="CG25" s="625"/>
      <c r="CH25" s="625"/>
      <c r="CI25" s="625"/>
      <c r="CJ25" s="625"/>
      <c r="CK25" s="625"/>
      <c r="CL25" s="625"/>
      <c r="CM25" s="625"/>
      <c r="CN25" s="625"/>
      <c r="CO25" s="625"/>
      <c r="CP25" s="625"/>
      <c r="CQ25" s="626"/>
      <c r="CR25" s="618">
        <v>4104756</v>
      </c>
      <c r="CS25" s="648"/>
      <c r="CT25" s="648"/>
      <c r="CU25" s="648"/>
      <c r="CV25" s="648"/>
      <c r="CW25" s="648"/>
      <c r="CX25" s="648"/>
      <c r="CY25" s="649"/>
      <c r="CZ25" s="627">
        <v>11.3</v>
      </c>
      <c r="DA25" s="650"/>
      <c r="DB25" s="650"/>
      <c r="DC25" s="656"/>
      <c r="DD25" s="631">
        <v>3835901</v>
      </c>
      <c r="DE25" s="648"/>
      <c r="DF25" s="648"/>
      <c r="DG25" s="648"/>
      <c r="DH25" s="648"/>
      <c r="DI25" s="648"/>
      <c r="DJ25" s="648"/>
      <c r="DK25" s="649"/>
      <c r="DL25" s="631">
        <v>3790265</v>
      </c>
      <c r="DM25" s="648"/>
      <c r="DN25" s="648"/>
      <c r="DO25" s="648"/>
      <c r="DP25" s="648"/>
      <c r="DQ25" s="648"/>
      <c r="DR25" s="648"/>
      <c r="DS25" s="648"/>
      <c r="DT25" s="648"/>
      <c r="DU25" s="648"/>
      <c r="DV25" s="649"/>
      <c r="DW25" s="627">
        <v>20.399999999999999</v>
      </c>
      <c r="DX25" s="650"/>
      <c r="DY25" s="650"/>
      <c r="DZ25" s="650"/>
      <c r="EA25" s="650"/>
      <c r="EB25" s="650"/>
      <c r="EC25" s="651"/>
    </row>
    <row r="26" spans="2:133" ht="11.25" customHeight="1" x14ac:dyDescent="0.2">
      <c r="B26" s="624" t="s">
        <v>296</v>
      </c>
      <c r="C26" s="625"/>
      <c r="D26" s="625"/>
      <c r="E26" s="625"/>
      <c r="F26" s="625"/>
      <c r="G26" s="625"/>
      <c r="H26" s="625"/>
      <c r="I26" s="625"/>
      <c r="J26" s="625"/>
      <c r="K26" s="625"/>
      <c r="L26" s="625"/>
      <c r="M26" s="625"/>
      <c r="N26" s="625"/>
      <c r="O26" s="625"/>
      <c r="P26" s="625"/>
      <c r="Q26" s="626"/>
      <c r="R26" s="618" t="s">
        <v>127</v>
      </c>
      <c r="S26" s="619"/>
      <c r="T26" s="619"/>
      <c r="U26" s="619"/>
      <c r="V26" s="619"/>
      <c r="W26" s="619"/>
      <c r="X26" s="619"/>
      <c r="Y26" s="620"/>
      <c r="Z26" s="621" t="s">
        <v>127</v>
      </c>
      <c r="AA26" s="621"/>
      <c r="AB26" s="621"/>
      <c r="AC26" s="621"/>
      <c r="AD26" s="622" t="s">
        <v>127</v>
      </c>
      <c r="AE26" s="622"/>
      <c r="AF26" s="622"/>
      <c r="AG26" s="622"/>
      <c r="AH26" s="622"/>
      <c r="AI26" s="622"/>
      <c r="AJ26" s="622"/>
      <c r="AK26" s="622"/>
      <c r="AL26" s="627" t="s">
        <v>127</v>
      </c>
      <c r="AM26" s="628"/>
      <c r="AN26" s="628"/>
      <c r="AO26" s="629"/>
      <c r="AP26" s="624" t="s">
        <v>297</v>
      </c>
      <c r="AQ26" s="634"/>
      <c r="AR26" s="634"/>
      <c r="AS26" s="634"/>
      <c r="AT26" s="634"/>
      <c r="AU26" s="634"/>
      <c r="AV26" s="634"/>
      <c r="AW26" s="634"/>
      <c r="AX26" s="634"/>
      <c r="AY26" s="634"/>
      <c r="AZ26" s="634"/>
      <c r="BA26" s="634"/>
      <c r="BB26" s="634"/>
      <c r="BC26" s="634"/>
      <c r="BD26" s="634"/>
      <c r="BE26" s="634"/>
      <c r="BF26" s="635"/>
      <c r="BG26" s="618" t="s">
        <v>127</v>
      </c>
      <c r="BH26" s="619"/>
      <c r="BI26" s="619"/>
      <c r="BJ26" s="619"/>
      <c r="BK26" s="619"/>
      <c r="BL26" s="619"/>
      <c r="BM26" s="619"/>
      <c r="BN26" s="620"/>
      <c r="BO26" s="621" t="s">
        <v>127</v>
      </c>
      <c r="BP26" s="621"/>
      <c r="BQ26" s="621"/>
      <c r="BR26" s="621"/>
      <c r="BS26" s="622" t="s">
        <v>127</v>
      </c>
      <c r="BT26" s="622"/>
      <c r="BU26" s="622"/>
      <c r="BV26" s="622"/>
      <c r="BW26" s="622"/>
      <c r="BX26" s="622"/>
      <c r="BY26" s="622"/>
      <c r="BZ26" s="622"/>
      <c r="CA26" s="622"/>
      <c r="CB26" s="623"/>
      <c r="CD26" s="624" t="s">
        <v>298</v>
      </c>
      <c r="CE26" s="625"/>
      <c r="CF26" s="625"/>
      <c r="CG26" s="625"/>
      <c r="CH26" s="625"/>
      <c r="CI26" s="625"/>
      <c r="CJ26" s="625"/>
      <c r="CK26" s="625"/>
      <c r="CL26" s="625"/>
      <c r="CM26" s="625"/>
      <c r="CN26" s="625"/>
      <c r="CO26" s="625"/>
      <c r="CP26" s="625"/>
      <c r="CQ26" s="626"/>
      <c r="CR26" s="618">
        <v>2530147</v>
      </c>
      <c r="CS26" s="619"/>
      <c r="CT26" s="619"/>
      <c r="CU26" s="619"/>
      <c r="CV26" s="619"/>
      <c r="CW26" s="619"/>
      <c r="CX26" s="619"/>
      <c r="CY26" s="620"/>
      <c r="CZ26" s="627">
        <v>6.9</v>
      </c>
      <c r="DA26" s="650"/>
      <c r="DB26" s="650"/>
      <c r="DC26" s="656"/>
      <c r="DD26" s="631">
        <v>2320101</v>
      </c>
      <c r="DE26" s="619"/>
      <c r="DF26" s="619"/>
      <c r="DG26" s="619"/>
      <c r="DH26" s="619"/>
      <c r="DI26" s="619"/>
      <c r="DJ26" s="619"/>
      <c r="DK26" s="620"/>
      <c r="DL26" s="631" t="s">
        <v>127</v>
      </c>
      <c r="DM26" s="619"/>
      <c r="DN26" s="619"/>
      <c r="DO26" s="619"/>
      <c r="DP26" s="619"/>
      <c r="DQ26" s="619"/>
      <c r="DR26" s="619"/>
      <c r="DS26" s="619"/>
      <c r="DT26" s="619"/>
      <c r="DU26" s="619"/>
      <c r="DV26" s="620"/>
      <c r="DW26" s="627" t="s">
        <v>127</v>
      </c>
      <c r="DX26" s="650"/>
      <c r="DY26" s="650"/>
      <c r="DZ26" s="650"/>
      <c r="EA26" s="650"/>
      <c r="EB26" s="650"/>
      <c r="EC26" s="651"/>
    </row>
    <row r="27" spans="2:133" ht="11.25" customHeight="1" x14ac:dyDescent="0.2">
      <c r="B27" s="624" t="s">
        <v>299</v>
      </c>
      <c r="C27" s="625"/>
      <c r="D27" s="625"/>
      <c r="E27" s="625"/>
      <c r="F27" s="625"/>
      <c r="G27" s="625"/>
      <c r="H27" s="625"/>
      <c r="I27" s="625"/>
      <c r="J27" s="625"/>
      <c r="K27" s="625"/>
      <c r="L27" s="625"/>
      <c r="M27" s="625"/>
      <c r="N27" s="625"/>
      <c r="O27" s="625"/>
      <c r="P27" s="625"/>
      <c r="Q27" s="626"/>
      <c r="R27" s="618">
        <v>18892821</v>
      </c>
      <c r="S27" s="619"/>
      <c r="T27" s="619"/>
      <c r="U27" s="619"/>
      <c r="V27" s="619"/>
      <c r="W27" s="619"/>
      <c r="X27" s="619"/>
      <c r="Y27" s="620"/>
      <c r="Z27" s="621">
        <v>50.2</v>
      </c>
      <c r="AA27" s="621"/>
      <c r="AB27" s="621"/>
      <c r="AC27" s="621"/>
      <c r="AD27" s="622">
        <v>17912570</v>
      </c>
      <c r="AE27" s="622"/>
      <c r="AF27" s="622"/>
      <c r="AG27" s="622"/>
      <c r="AH27" s="622"/>
      <c r="AI27" s="622"/>
      <c r="AJ27" s="622"/>
      <c r="AK27" s="622"/>
      <c r="AL27" s="627">
        <v>99.800003051757813</v>
      </c>
      <c r="AM27" s="628"/>
      <c r="AN27" s="628"/>
      <c r="AO27" s="629"/>
      <c r="AP27" s="624" t="s">
        <v>300</v>
      </c>
      <c r="AQ27" s="625"/>
      <c r="AR27" s="625"/>
      <c r="AS27" s="625"/>
      <c r="AT27" s="625"/>
      <c r="AU27" s="625"/>
      <c r="AV27" s="625"/>
      <c r="AW27" s="625"/>
      <c r="AX27" s="625"/>
      <c r="AY27" s="625"/>
      <c r="AZ27" s="625"/>
      <c r="BA27" s="625"/>
      <c r="BB27" s="625"/>
      <c r="BC27" s="625"/>
      <c r="BD27" s="625"/>
      <c r="BE27" s="625"/>
      <c r="BF27" s="626"/>
      <c r="BG27" s="618">
        <v>6110411</v>
      </c>
      <c r="BH27" s="619"/>
      <c r="BI27" s="619"/>
      <c r="BJ27" s="619"/>
      <c r="BK27" s="619"/>
      <c r="BL27" s="619"/>
      <c r="BM27" s="619"/>
      <c r="BN27" s="620"/>
      <c r="BO27" s="621">
        <v>100</v>
      </c>
      <c r="BP27" s="621"/>
      <c r="BQ27" s="621"/>
      <c r="BR27" s="621"/>
      <c r="BS27" s="622" t="s">
        <v>127</v>
      </c>
      <c r="BT27" s="622"/>
      <c r="BU27" s="622"/>
      <c r="BV27" s="622"/>
      <c r="BW27" s="622"/>
      <c r="BX27" s="622"/>
      <c r="BY27" s="622"/>
      <c r="BZ27" s="622"/>
      <c r="CA27" s="622"/>
      <c r="CB27" s="623"/>
      <c r="CD27" s="624" t="s">
        <v>301</v>
      </c>
      <c r="CE27" s="625"/>
      <c r="CF27" s="625"/>
      <c r="CG27" s="625"/>
      <c r="CH27" s="625"/>
      <c r="CI27" s="625"/>
      <c r="CJ27" s="625"/>
      <c r="CK27" s="625"/>
      <c r="CL27" s="625"/>
      <c r="CM27" s="625"/>
      <c r="CN27" s="625"/>
      <c r="CO27" s="625"/>
      <c r="CP27" s="625"/>
      <c r="CQ27" s="626"/>
      <c r="CR27" s="618">
        <v>8853532</v>
      </c>
      <c r="CS27" s="648"/>
      <c r="CT27" s="648"/>
      <c r="CU27" s="648"/>
      <c r="CV27" s="648"/>
      <c r="CW27" s="648"/>
      <c r="CX27" s="648"/>
      <c r="CY27" s="649"/>
      <c r="CZ27" s="627">
        <v>24.3</v>
      </c>
      <c r="DA27" s="650"/>
      <c r="DB27" s="650"/>
      <c r="DC27" s="656"/>
      <c r="DD27" s="631">
        <v>2411862</v>
      </c>
      <c r="DE27" s="648"/>
      <c r="DF27" s="648"/>
      <c r="DG27" s="648"/>
      <c r="DH27" s="648"/>
      <c r="DI27" s="648"/>
      <c r="DJ27" s="648"/>
      <c r="DK27" s="649"/>
      <c r="DL27" s="631">
        <v>2213652</v>
      </c>
      <c r="DM27" s="648"/>
      <c r="DN27" s="648"/>
      <c r="DO27" s="648"/>
      <c r="DP27" s="648"/>
      <c r="DQ27" s="648"/>
      <c r="DR27" s="648"/>
      <c r="DS27" s="648"/>
      <c r="DT27" s="648"/>
      <c r="DU27" s="648"/>
      <c r="DV27" s="649"/>
      <c r="DW27" s="627">
        <v>11.9</v>
      </c>
      <c r="DX27" s="650"/>
      <c r="DY27" s="650"/>
      <c r="DZ27" s="650"/>
      <c r="EA27" s="650"/>
      <c r="EB27" s="650"/>
      <c r="EC27" s="651"/>
    </row>
    <row r="28" spans="2:133" ht="11.25" customHeight="1" x14ac:dyDescent="0.2">
      <c r="B28" s="624" t="s">
        <v>302</v>
      </c>
      <c r="C28" s="625"/>
      <c r="D28" s="625"/>
      <c r="E28" s="625"/>
      <c r="F28" s="625"/>
      <c r="G28" s="625"/>
      <c r="H28" s="625"/>
      <c r="I28" s="625"/>
      <c r="J28" s="625"/>
      <c r="K28" s="625"/>
      <c r="L28" s="625"/>
      <c r="M28" s="625"/>
      <c r="N28" s="625"/>
      <c r="O28" s="625"/>
      <c r="P28" s="625"/>
      <c r="Q28" s="626"/>
      <c r="R28" s="618">
        <v>6343</v>
      </c>
      <c r="S28" s="619"/>
      <c r="T28" s="619"/>
      <c r="U28" s="619"/>
      <c r="V28" s="619"/>
      <c r="W28" s="619"/>
      <c r="X28" s="619"/>
      <c r="Y28" s="620"/>
      <c r="Z28" s="621">
        <v>0</v>
      </c>
      <c r="AA28" s="621"/>
      <c r="AB28" s="621"/>
      <c r="AC28" s="621"/>
      <c r="AD28" s="622">
        <v>6343</v>
      </c>
      <c r="AE28" s="622"/>
      <c r="AF28" s="622"/>
      <c r="AG28" s="622"/>
      <c r="AH28" s="622"/>
      <c r="AI28" s="622"/>
      <c r="AJ28" s="622"/>
      <c r="AK28" s="622"/>
      <c r="AL28" s="627">
        <v>0</v>
      </c>
      <c r="AM28" s="628"/>
      <c r="AN28" s="628"/>
      <c r="AO28" s="629"/>
      <c r="AP28" s="624"/>
      <c r="AQ28" s="625"/>
      <c r="AR28" s="625"/>
      <c r="AS28" s="625"/>
      <c r="AT28" s="625"/>
      <c r="AU28" s="625"/>
      <c r="AV28" s="625"/>
      <c r="AW28" s="625"/>
      <c r="AX28" s="625"/>
      <c r="AY28" s="625"/>
      <c r="AZ28" s="625"/>
      <c r="BA28" s="625"/>
      <c r="BB28" s="625"/>
      <c r="BC28" s="625"/>
      <c r="BD28" s="625"/>
      <c r="BE28" s="625"/>
      <c r="BF28" s="626"/>
      <c r="BG28" s="618"/>
      <c r="BH28" s="619"/>
      <c r="BI28" s="619"/>
      <c r="BJ28" s="619"/>
      <c r="BK28" s="619"/>
      <c r="BL28" s="619"/>
      <c r="BM28" s="619"/>
      <c r="BN28" s="620"/>
      <c r="BO28" s="621"/>
      <c r="BP28" s="621"/>
      <c r="BQ28" s="621"/>
      <c r="BR28" s="621"/>
      <c r="BS28" s="631"/>
      <c r="BT28" s="619"/>
      <c r="BU28" s="619"/>
      <c r="BV28" s="619"/>
      <c r="BW28" s="619"/>
      <c r="BX28" s="619"/>
      <c r="BY28" s="619"/>
      <c r="BZ28" s="619"/>
      <c r="CA28" s="619"/>
      <c r="CB28" s="632"/>
      <c r="CD28" s="624" t="s">
        <v>303</v>
      </c>
      <c r="CE28" s="625"/>
      <c r="CF28" s="625"/>
      <c r="CG28" s="625"/>
      <c r="CH28" s="625"/>
      <c r="CI28" s="625"/>
      <c r="CJ28" s="625"/>
      <c r="CK28" s="625"/>
      <c r="CL28" s="625"/>
      <c r="CM28" s="625"/>
      <c r="CN28" s="625"/>
      <c r="CO28" s="625"/>
      <c r="CP28" s="625"/>
      <c r="CQ28" s="626"/>
      <c r="CR28" s="618">
        <v>4225415</v>
      </c>
      <c r="CS28" s="619"/>
      <c r="CT28" s="619"/>
      <c r="CU28" s="619"/>
      <c r="CV28" s="619"/>
      <c r="CW28" s="619"/>
      <c r="CX28" s="619"/>
      <c r="CY28" s="620"/>
      <c r="CZ28" s="627">
        <v>11.6</v>
      </c>
      <c r="DA28" s="650"/>
      <c r="DB28" s="650"/>
      <c r="DC28" s="656"/>
      <c r="DD28" s="631">
        <v>4188671</v>
      </c>
      <c r="DE28" s="619"/>
      <c r="DF28" s="619"/>
      <c r="DG28" s="619"/>
      <c r="DH28" s="619"/>
      <c r="DI28" s="619"/>
      <c r="DJ28" s="619"/>
      <c r="DK28" s="620"/>
      <c r="DL28" s="631">
        <v>4186626</v>
      </c>
      <c r="DM28" s="619"/>
      <c r="DN28" s="619"/>
      <c r="DO28" s="619"/>
      <c r="DP28" s="619"/>
      <c r="DQ28" s="619"/>
      <c r="DR28" s="619"/>
      <c r="DS28" s="619"/>
      <c r="DT28" s="619"/>
      <c r="DU28" s="619"/>
      <c r="DV28" s="620"/>
      <c r="DW28" s="627">
        <v>22.6</v>
      </c>
      <c r="DX28" s="650"/>
      <c r="DY28" s="650"/>
      <c r="DZ28" s="650"/>
      <c r="EA28" s="650"/>
      <c r="EB28" s="650"/>
      <c r="EC28" s="651"/>
    </row>
    <row r="29" spans="2:133" ht="11.25" customHeight="1" x14ac:dyDescent="0.2">
      <c r="B29" s="624" t="s">
        <v>304</v>
      </c>
      <c r="C29" s="625"/>
      <c r="D29" s="625"/>
      <c r="E29" s="625"/>
      <c r="F29" s="625"/>
      <c r="G29" s="625"/>
      <c r="H29" s="625"/>
      <c r="I29" s="625"/>
      <c r="J29" s="625"/>
      <c r="K29" s="625"/>
      <c r="L29" s="625"/>
      <c r="M29" s="625"/>
      <c r="N29" s="625"/>
      <c r="O29" s="625"/>
      <c r="P29" s="625"/>
      <c r="Q29" s="626"/>
      <c r="R29" s="618">
        <v>199921</v>
      </c>
      <c r="S29" s="619"/>
      <c r="T29" s="619"/>
      <c r="U29" s="619"/>
      <c r="V29" s="619"/>
      <c r="W29" s="619"/>
      <c r="X29" s="619"/>
      <c r="Y29" s="620"/>
      <c r="Z29" s="621">
        <v>0.5</v>
      </c>
      <c r="AA29" s="621"/>
      <c r="AB29" s="621"/>
      <c r="AC29" s="621"/>
      <c r="AD29" s="622" t="s">
        <v>127</v>
      </c>
      <c r="AE29" s="622"/>
      <c r="AF29" s="622"/>
      <c r="AG29" s="622"/>
      <c r="AH29" s="622"/>
      <c r="AI29" s="622"/>
      <c r="AJ29" s="622"/>
      <c r="AK29" s="622"/>
      <c r="AL29" s="627" t="s">
        <v>127</v>
      </c>
      <c r="AM29" s="628"/>
      <c r="AN29" s="628"/>
      <c r="AO29" s="629"/>
      <c r="AP29" s="639"/>
      <c r="AQ29" s="640"/>
      <c r="AR29" s="640"/>
      <c r="AS29" s="640"/>
      <c r="AT29" s="640"/>
      <c r="AU29" s="640"/>
      <c r="AV29" s="640"/>
      <c r="AW29" s="640"/>
      <c r="AX29" s="640"/>
      <c r="AY29" s="640"/>
      <c r="AZ29" s="640"/>
      <c r="BA29" s="640"/>
      <c r="BB29" s="640"/>
      <c r="BC29" s="640"/>
      <c r="BD29" s="640"/>
      <c r="BE29" s="640"/>
      <c r="BF29" s="641"/>
      <c r="BG29" s="618"/>
      <c r="BH29" s="619"/>
      <c r="BI29" s="619"/>
      <c r="BJ29" s="619"/>
      <c r="BK29" s="619"/>
      <c r="BL29" s="619"/>
      <c r="BM29" s="619"/>
      <c r="BN29" s="620"/>
      <c r="BO29" s="621"/>
      <c r="BP29" s="621"/>
      <c r="BQ29" s="621"/>
      <c r="BR29" s="621"/>
      <c r="BS29" s="622"/>
      <c r="BT29" s="622"/>
      <c r="BU29" s="622"/>
      <c r="BV29" s="622"/>
      <c r="BW29" s="622"/>
      <c r="BX29" s="622"/>
      <c r="BY29" s="622"/>
      <c r="BZ29" s="622"/>
      <c r="CA29" s="622"/>
      <c r="CB29" s="623"/>
      <c r="CD29" s="659" t="s">
        <v>305</v>
      </c>
      <c r="CE29" s="660"/>
      <c r="CF29" s="624" t="s">
        <v>69</v>
      </c>
      <c r="CG29" s="625"/>
      <c r="CH29" s="625"/>
      <c r="CI29" s="625"/>
      <c r="CJ29" s="625"/>
      <c r="CK29" s="625"/>
      <c r="CL29" s="625"/>
      <c r="CM29" s="625"/>
      <c r="CN29" s="625"/>
      <c r="CO29" s="625"/>
      <c r="CP29" s="625"/>
      <c r="CQ29" s="626"/>
      <c r="CR29" s="618">
        <v>4225392</v>
      </c>
      <c r="CS29" s="648"/>
      <c r="CT29" s="648"/>
      <c r="CU29" s="648"/>
      <c r="CV29" s="648"/>
      <c r="CW29" s="648"/>
      <c r="CX29" s="648"/>
      <c r="CY29" s="649"/>
      <c r="CZ29" s="627">
        <v>11.6</v>
      </c>
      <c r="DA29" s="650"/>
      <c r="DB29" s="650"/>
      <c r="DC29" s="656"/>
      <c r="DD29" s="631">
        <v>4188648</v>
      </c>
      <c r="DE29" s="648"/>
      <c r="DF29" s="648"/>
      <c r="DG29" s="648"/>
      <c r="DH29" s="648"/>
      <c r="DI29" s="648"/>
      <c r="DJ29" s="648"/>
      <c r="DK29" s="649"/>
      <c r="DL29" s="631">
        <v>4186603</v>
      </c>
      <c r="DM29" s="648"/>
      <c r="DN29" s="648"/>
      <c r="DO29" s="648"/>
      <c r="DP29" s="648"/>
      <c r="DQ29" s="648"/>
      <c r="DR29" s="648"/>
      <c r="DS29" s="648"/>
      <c r="DT29" s="648"/>
      <c r="DU29" s="648"/>
      <c r="DV29" s="649"/>
      <c r="DW29" s="627">
        <v>22.6</v>
      </c>
      <c r="DX29" s="650"/>
      <c r="DY29" s="650"/>
      <c r="DZ29" s="650"/>
      <c r="EA29" s="650"/>
      <c r="EB29" s="650"/>
      <c r="EC29" s="651"/>
    </row>
    <row r="30" spans="2:133" ht="11.25" customHeight="1" x14ac:dyDescent="0.2">
      <c r="B30" s="624" t="s">
        <v>306</v>
      </c>
      <c r="C30" s="625"/>
      <c r="D30" s="625"/>
      <c r="E30" s="625"/>
      <c r="F30" s="625"/>
      <c r="G30" s="625"/>
      <c r="H30" s="625"/>
      <c r="I30" s="625"/>
      <c r="J30" s="625"/>
      <c r="K30" s="625"/>
      <c r="L30" s="625"/>
      <c r="M30" s="625"/>
      <c r="N30" s="625"/>
      <c r="O30" s="625"/>
      <c r="P30" s="625"/>
      <c r="Q30" s="626"/>
      <c r="R30" s="618">
        <v>220590</v>
      </c>
      <c r="S30" s="619"/>
      <c r="T30" s="619"/>
      <c r="U30" s="619"/>
      <c r="V30" s="619"/>
      <c r="W30" s="619"/>
      <c r="X30" s="619"/>
      <c r="Y30" s="620"/>
      <c r="Z30" s="621">
        <v>0.6</v>
      </c>
      <c r="AA30" s="621"/>
      <c r="AB30" s="621"/>
      <c r="AC30" s="621"/>
      <c r="AD30" s="622">
        <v>18703</v>
      </c>
      <c r="AE30" s="622"/>
      <c r="AF30" s="622"/>
      <c r="AG30" s="622"/>
      <c r="AH30" s="622"/>
      <c r="AI30" s="622"/>
      <c r="AJ30" s="622"/>
      <c r="AK30" s="622"/>
      <c r="AL30" s="627">
        <v>0.1</v>
      </c>
      <c r="AM30" s="628"/>
      <c r="AN30" s="628"/>
      <c r="AO30" s="629"/>
      <c r="AP30" s="603" t="s">
        <v>224</v>
      </c>
      <c r="AQ30" s="604"/>
      <c r="AR30" s="604"/>
      <c r="AS30" s="604"/>
      <c r="AT30" s="604"/>
      <c r="AU30" s="604"/>
      <c r="AV30" s="604"/>
      <c r="AW30" s="604"/>
      <c r="AX30" s="604"/>
      <c r="AY30" s="604"/>
      <c r="AZ30" s="604"/>
      <c r="BA30" s="604"/>
      <c r="BB30" s="604"/>
      <c r="BC30" s="604"/>
      <c r="BD30" s="604"/>
      <c r="BE30" s="604"/>
      <c r="BF30" s="605"/>
      <c r="BG30" s="603" t="s">
        <v>307</v>
      </c>
      <c r="BH30" s="657"/>
      <c r="BI30" s="657"/>
      <c r="BJ30" s="657"/>
      <c r="BK30" s="657"/>
      <c r="BL30" s="657"/>
      <c r="BM30" s="657"/>
      <c r="BN30" s="657"/>
      <c r="BO30" s="657"/>
      <c r="BP30" s="657"/>
      <c r="BQ30" s="658"/>
      <c r="BR30" s="603" t="s">
        <v>308</v>
      </c>
      <c r="BS30" s="657"/>
      <c r="BT30" s="657"/>
      <c r="BU30" s="657"/>
      <c r="BV30" s="657"/>
      <c r="BW30" s="657"/>
      <c r="BX30" s="657"/>
      <c r="BY30" s="657"/>
      <c r="BZ30" s="657"/>
      <c r="CA30" s="657"/>
      <c r="CB30" s="658"/>
      <c r="CD30" s="661"/>
      <c r="CE30" s="662"/>
      <c r="CF30" s="624" t="s">
        <v>309</v>
      </c>
      <c r="CG30" s="625"/>
      <c r="CH30" s="625"/>
      <c r="CI30" s="625"/>
      <c r="CJ30" s="625"/>
      <c r="CK30" s="625"/>
      <c r="CL30" s="625"/>
      <c r="CM30" s="625"/>
      <c r="CN30" s="625"/>
      <c r="CO30" s="625"/>
      <c r="CP30" s="625"/>
      <c r="CQ30" s="626"/>
      <c r="CR30" s="618">
        <v>4082397</v>
      </c>
      <c r="CS30" s="619"/>
      <c r="CT30" s="619"/>
      <c r="CU30" s="619"/>
      <c r="CV30" s="619"/>
      <c r="CW30" s="619"/>
      <c r="CX30" s="619"/>
      <c r="CY30" s="620"/>
      <c r="CZ30" s="627">
        <v>11.2</v>
      </c>
      <c r="DA30" s="650"/>
      <c r="DB30" s="650"/>
      <c r="DC30" s="656"/>
      <c r="DD30" s="631">
        <v>4051950</v>
      </c>
      <c r="DE30" s="619"/>
      <c r="DF30" s="619"/>
      <c r="DG30" s="619"/>
      <c r="DH30" s="619"/>
      <c r="DI30" s="619"/>
      <c r="DJ30" s="619"/>
      <c r="DK30" s="620"/>
      <c r="DL30" s="631">
        <v>4049905</v>
      </c>
      <c r="DM30" s="619"/>
      <c r="DN30" s="619"/>
      <c r="DO30" s="619"/>
      <c r="DP30" s="619"/>
      <c r="DQ30" s="619"/>
      <c r="DR30" s="619"/>
      <c r="DS30" s="619"/>
      <c r="DT30" s="619"/>
      <c r="DU30" s="619"/>
      <c r="DV30" s="620"/>
      <c r="DW30" s="627">
        <v>21.8</v>
      </c>
      <c r="DX30" s="650"/>
      <c r="DY30" s="650"/>
      <c r="DZ30" s="650"/>
      <c r="EA30" s="650"/>
      <c r="EB30" s="650"/>
      <c r="EC30" s="651"/>
    </row>
    <row r="31" spans="2:133" ht="11.25" customHeight="1" x14ac:dyDescent="0.2">
      <c r="B31" s="624" t="s">
        <v>310</v>
      </c>
      <c r="C31" s="625"/>
      <c r="D31" s="625"/>
      <c r="E31" s="625"/>
      <c r="F31" s="625"/>
      <c r="G31" s="625"/>
      <c r="H31" s="625"/>
      <c r="I31" s="625"/>
      <c r="J31" s="625"/>
      <c r="K31" s="625"/>
      <c r="L31" s="625"/>
      <c r="M31" s="625"/>
      <c r="N31" s="625"/>
      <c r="O31" s="625"/>
      <c r="P31" s="625"/>
      <c r="Q31" s="626"/>
      <c r="R31" s="618">
        <v>99739</v>
      </c>
      <c r="S31" s="619"/>
      <c r="T31" s="619"/>
      <c r="U31" s="619"/>
      <c r="V31" s="619"/>
      <c r="W31" s="619"/>
      <c r="X31" s="619"/>
      <c r="Y31" s="620"/>
      <c r="Z31" s="621">
        <v>0.3</v>
      </c>
      <c r="AA31" s="621"/>
      <c r="AB31" s="621"/>
      <c r="AC31" s="621"/>
      <c r="AD31" s="622" t="s">
        <v>127</v>
      </c>
      <c r="AE31" s="622"/>
      <c r="AF31" s="622"/>
      <c r="AG31" s="622"/>
      <c r="AH31" s="622"/>
      <c r="AI31" s="622"/>
      <c r="AJ31" s="622"/>
      <c r="AK31" s="622"/>
      <c r="AL31" s="627" t="s">
        <v>127</v>
      </c>
      <c r="AM31" s="628"/>
      <c r="AN31" s="628"/>
      <c r="AO31" s="629"/>
      <c r="AP31" s="665" t="s">
        <v>311</v>
      </c>
      <c r="AQ31" s="666"/>
      <c r="AR31" s="666"/>
      <c r="AS31" s="666"/>
      <c r="AT31" s="671" t="s">
        <v>312</v>
      </c>
      <c r="AU31" s="356"/>
      <c r="AV31" s="356"/>
      <c r="AW31" s="356"/>
      <c r="AX31" s="607" t="s">
        <v>189</v>
      </c>
      <c r="AY31" s="608"/>
      <c r="AZ31" s="608"/>
      <c r="BA31" s="608"/>
      <c r="BB31" s="608"/>
      <c r="BC31" s="608"/>
      <c r="BD31" s="608"/>
      <c r="BE31" s="608"/>
      <c r="BF31" s="609"/>
      <c r="BG31" s="679">
        <v>99.3</v>
      </c>
      <c r="BH31" s="680"/>
      <c r="BI31" s="680"/>
      <c r="BJ31" s="680"/>
      <c r="BK31" s="680"/>
      <c r="BL31" s="680"/>
      <c r="BM31" s="616">
        <v>97.3</v>
      </c>
      <c r="BN31" s="680"/>
      <c r="BO31" s="680"/>
      <c r="BP31" s="680"/>
      <c r="BQ31" s="681"/>
      <c r="BR31" s="679">
        <v>98.6</v>
      </c>
      <c r="BS31" s="680"/>
      <c r="BT31" s="680"/>
      <c r="BU31" s="680"/>
      <c r="BV31" s="680"/>
      <c r="BW31" s="680"/>
      <c r="BX31" s="616">
        <v>96.4</v>
      </c>
      <c r="BY31" s="680"/>
      <c r="BZ31" s="680"/>
      <c r="CA31" s="680"/>
      <c r="CB31" s="681"/>
      <c r="CD31" s="661"/>
      <c r="CE31" s="662"/>
      <c r="CF31" s="624" t="s">
        <v>313</v>
      </c>
      <c r="CG31" s="625"/>
      <c r="CH31" s="625"/>
      <c r="CI31" s="625"/>
      <c r="CJ31" s="625"/>
      <c r="CK31" s="625"/>
      <c r="CL31" s="625"/>
      <c r="CM31" s="625"/>
      <c r="CN31" s="625"/>
      <c r="CO31" s="625"/>
      <c r="CP31" s="625"/>
      <c r="CQ31" s="626"/>
      <c r="CR31" s="618">
        <v>142995</v>
      </c>
      <c r="CS31" s="648"/>
      <c r="CT31" s="648"/>
      <c r="CU31" s="648"/>
      <c r="CV31" s="648"/>
      <c r="CW31" s="648"/>
      <c r="CX31" s="648"/>
      <c r="CY31" s="649"/>
      <c r="CZ31" s="627">
        <v>0.4</v>
      </c>
      <c r="DA31" s="650"/>
      <c r="DB31" s="650"/>
      <c r="DC31" s="656"/>
      <c r="DD31" s="631">
        <v>136698</v>
      </c>
      <c r="DE31" s="648"/>
      <c r="DF31" s="648"/>
      <c r="DG31" s="648"/>
      <c r="DH31" s="648"/>
      <c r="DI31" s="648"/>
      <c r="DJ31" s="648"/>
      <c r="DK31" s="649"/>
      <c r="DL31" s="631">
        <v>136698</v>
      </c>
      <c r="DM31" s="648"/>
      <c r="DN31" s="648"/>
      <c r="DO31" s="648"/>
      <c r="DP31" s="648"/>
      <c r="DQ31" s="648"/>
      <c r="DR31" s="648"/>
      <c r="DS31" s="648"/>
      <c r="DT31" s="648"/>
      <c r="DU31" s="648"/>
      <c r="DV31" s="649"/>
      <c r="DW31" s="627">
        <v>0.7</v>
      </c>
      <c r="DX31" s="650"/>
      <c r="DY31" s="650"/>
      <c r="DZ31" s="650"/>
      <c r="EA31" s="650"/>
      <c r="EB31" s="650"/>
      <c r="EC31" s="651"/>
    </row>
    <row r="32" spans="2:133" ht="11.25" customHeight="1" x14ac:dyDescent="0.2">
      <c r="B32" s="624" t="s">
        <v>314</v>
      </c>
      <c r="C32" s="625"/>
      <c r="D32" s="625"/>
      <c r="E32" s="625"/>
      <c r="F32" s="625"/>
      <c r="G32" s="625"/>
      <c r="H32" s="625"/>
      <c r="I32" s="625"/>
      <c r="J32" s="625"/>
      <c r="K32" s="625"/>
      <c r="L32" s="625"/>
      <c r="M32" s="625"/>
      <c r="N32" s="625"/>
      <c r="O32" s="625"/>
      <c r="P32" s="625"/>
      <c r="Q32" s="626"/>
      <c r="R32" s="618">
        <v>7423581</v>
      </c>
      <c r="S32" s="619"/>
      <c r="T32" s="619"/>
      <c r="U32" s="619"/>
      <c r="V32" s="619"/>
      <c r="W32" s="619"/>
      <c r="X32" s="619"/>
      <c r="Y32" s="620"/>
      <c r="Z32" s="621">
        <v>19.7</v>
      </c>
      <c r="AA32" s="621"/>
      <c r="AB32" s="621"/>
      <c r="AC32" s="621"/>
      <c r="AD32" s="622" t="s">
        <v>127</v>
      </c>
      <c r="AE32" s="622"/>
      <c r="AF32" s="622"/>
      <c r="AG32" s="622"/>
      <c r="AH32" s="622"/>
      <c r="AI32" s="622"/>
      <c r="AJ32" s="622"/>
      <c r="AK32" s="622"/>
      <c r="AL32" s="627" t="s">
        <v>127</v>
      </c>
      <c r="AM32" s="628"/>
      <c r="AN32" s="628"/>
      <c r="AO32" s="629"/>
      <c r="AP32" s="667"/>
      <c r="AQ32" s="668"/>
      <c r="AR32" s="668"/>
      <c r="AS32" s="668"/>
      <c r="AT32" s="672"/>
      <c r="AU32" s="211" t="s">
        <v>315</v>
      </c>
      <c r="AX32" s="624" t="s">
        <v>316</v>
      </c>
      <c r="AY32" s="625"/>
      <c r="AZ32" s="625"/>
      <c r="BA32" s="625"/>
      <c r="BB32" s="625"/>
      <c r="BC32" s="625"/>
      <c r="BD32" s="625"/>
      <c r="BE32" s="625"/>
      <c r="BF32" s="626"/>
      <c r="BG32" s="674">
        <v>99.4</v>
      </c>
      <c r="BH32" s="648"/>
      <c r="BI32" s="648"/>
      <c r="BJ32" s="648"/>
      <c r="BK32" s="648"/>
      <c r="BL32" s="648"/>
      <c r="BM32" s="628">
        <v>97.8</v>
      </c>
      <c r="BN32" s="648"/>
      <c r="BO32" s="648"/>
      <c r="BP32" s="648"/>
      <c r="BQ32" s="675"/>
      <c r="BR32" s="674">
        <v>99.3</v>
      </c>
      <c r="BS32" s="648"/>
      <c r="BT32" s="648"/>
      <c r="BU32" s="648"/>
      <c r="BV32" s="648"/>
      <c r="BW32" s="648"/>
      <c r="BX32" s="628">
        <v>97.6</v>
      </c>
      <c r="BY32" s="648"/>
      <c r="BZ32" s="648"/>
      <c r="CA32" s="648"/>
      <c r="CB32" s="675"/>
      <c r="CD32" s="663"/>
      <c r="CE32" s="664"/>
      <c r="CF32" s="624" t="s">
        <v>317</v>
      </c>
      <c r="CG32" s="625"/>
      <c r="CH32" s="625"/>
      <c r="CI32" s="625"/>
      <c r="CJ32" s="625"/>
      <c r="CK32" s="625"/>
      <c r="CL32" s="625"/>
      <c r="CM32" s="625"/>
      <c r="CN32" s="625"/>
      <c r="CO32" s="625"/>
      <c r="CP32" s="625"/>
      <c r="CQ32" s="626"/>
      <c r="CR32" s="618">
        <v>23</v>
      </c>
      <c r="CS32" s="619"/>
      <c r="CT32" s="619"/>
      <c r="CU32" s="619"/>
      <c r="CV32" s="619"/>
      <c r="CW32" s="619"/>
      <c r="CX32" s="619"/>
      <c r="CY32" s="620"/>
      <c r="CZ32" s="627">
        <v>0</v>
      </c>
      <c r="DA32" s="650"/>
      <c r="DB32" s="650"/>
      <c r="DC32" s="656"/>
      <c r="DD32" s="631">
        <v>23</v>
      </c>
      <c r="DE32" s="619"/>
      <c r="DF32" s="619"/>
      <c r="DG32" s="619"/>
      <c r="DH32" s="619"/>
      <c r="DI32" s="619"/>
      <c r="DJ32" s="619"/>
      <c r="DK32" s="620"/>
      <c r="DL32" s="631">
        <v>23</v>
      </c>
      <c r="DM32" s="619"/>
      <c r="DN32" s="619"/>
      <c r="DO32" s="619"/>
      <c r="DP32" s="619"/>
      <c r="DQ32" s="619"/>
      <c r="DR32" s="619"/>
      <c r="DS32" s="619"/>
      <c r="DT32" s="619"/>
      <c r="DU32" s="619"/>
      <c r="DV32" s="620"/>
      <c r="DW32" s="627">
        <v>0</v>
      </c>
      <c r="DX32" s="650"/>
      <c r="DY32" s="650"/>
      <c r="DZ32" s="650"/>
      <c r="EA32" s="650"/>
      <c r="EB32" s="650"/>
      <c r="EC32" s="651"/>
    </row>
    <row r="33" spans="2:133" ht="11.25" customHeight="1" x14ac:dyDescent="0.2">
      <c r="B33" s="645" t="s">
        <v>318</v>
      </c>
      <c r="C33" s="646"/>
      <c r="D33" s="646"/>
      <c r="E33" s="646"/>
      <c r="F33" s="646"/>
      <c r="G33" s="646"/>
      <c r="H33" s="646"/>
      <c r="I33" s="646"/>
      <c r="J33" s="646"/>
      <c r="K33" s="646"/>
      <c r="L33" s="646"/>
      <c r="M33" s="646"/>
      <c r="N33" s="646"/>
      <c r="O33" s="646"/>
      <c r="P33" s="646"/>
      <c r="Q33" s="647"/>
      <c r="R33" s="618" t="s">
        <v>127</v>
      </c>
      <c r="S33" s="619"/>
      <c r="T33" s="619"/>
      <c r="U33" s="619"/>
      <c r="V33" s="619"/>
      <c r="W33" s="619"/>
      <c r="X33" s="619"/>
      <c r="Y33" s="620"/>
      <c r="Z33" s="621" t="s">
        <v>127</v>
      </c>
      <c r="AA33" s="621"/>
      <c r="AB33" s="621"/>
      <c r="AC33" s="621"/>
      <c r="AD33" s="622" t="s">
        <v>127</v>
      </c>
      <c r="AE33" s="622"/>
      <c r="AF33" s="622"/>
      <c r="AG33" s="622"/>
      <c r="AH33" s="622"/>
      <c r="AI33" s="622"/>
      <c r="AJ33" s="622"/>
      <c r="AK33" s="622"/>
      <c r="AL33" s="627" t="s">
        <v>127</v>
      </c>
      <c r="AM33" s="628"/>
      <c r="AN33" s="628"/>
      <c r="AO33" s="629"/>
      <c r="AP33" s="669"/>
      <c r="AQ33" s="670"/>
      <c r="AR33" s="670"/>
      <c r="AS33" s="670"/>
      <c r="AT33" s="673"/>
      <c r="AU33" s="355"/>
      <c r="AV33" s="355"/>
      <c r="AW33" s="355"/>
      <c r="AX33" s="639" t="s">
        <v>319</v>
      </c>
      <c r="AY33" s="640"/>
      <c r="AZ33" s="640"/>
      <c r="BA33" s="640"/>
      <c r="BB33" s="640"/>
      <c r="BC33" s="640"/>
      <c r="BD33" s="640"/>
      <c r="BE33" s="640"/>
      <c r="BF33" s="641"/>
      <c r="BG33" s="682">
        <v>99.2</v>
      </c>
      <c r="BH33" s="677"/>
      <c r="BI33" s="677"/>
      <c r="BJ33" s="677"/>
      <c r="BK33" s="677"/>
      <c r="BL33" s="677"/>
      <c r="BM33" s="676">
        <v>96.6</v>
      </c>
      <c r="BN33" s="677"/>
      <c r="BO33" s="677"/>
      <c r="BP33" s="677"/>
      <c r="BQ33" s="678"/>
      <c r="BR33" s="682">
        <v>97.9</v>
      </c>
      <c r="BS33" s="677"/>
      <c r="BT33" s="677"/>
      <c r="BU33" s="677"/>
      <c r="BV33" s="677"/>
      <c r="BW33" s="677"/>
      <c r="BX33" s="676">
        <v>95</v>
      </c>
      <c r="BY33" s="677"/>
      <c r="BZ33" s="677"/>
      <c r="CA33" s="677"/>
      <c r="CB33" s="678"/>
      <c r="CD33" s="624" t="s">
        <v>320</v>
      </c>
      <c r="CE33" s="625"/>
      <c r="CF33" s="625"/>
      <c r="CG33" s="625"/>
      <c r="CH33" s="625"/>
      <c r="CI33" s="625"/>
      <c r="CJ33" s="625"/>
      <c r="CK33" s="625"/>
      <c r="CL33" s="625"/>
      <c r="CM33" s="625"/>
      <c r="CN33" s="625"/>
      <c r="CO33" s="625"/>
      <c r="CP33" s="625"/>
      <c r="CQ33" s="626"/>
      <c r="CR33" s="618">
        <v>11200611</v>
      </c>
      <c r="CS33" s="648"/>
      <c r="CT33" s="648"/>
      <c r="CU33" s="648"/>
      <c r="CV33" s="648"/>
      <c r="CW33" s="648"/>
      <c r="CX33" s="648"/>
      <c r="CY33" s="649"/>
      <c r="CZ33" s="627">
        <v>30.7</v>
      </c>
      <c r="DA33" s="650"/>
      <c r="DB33" s="650"/>
      <c r="DC33" s="656"/>
      <c r="DD33" s="631">
        <v>8451661</v>
      </c>
      <c r="DE33" s="648"/>
      <c r="DF33" s="648"/>
      <c r="DG33" s="648"/>
      <c r="DH33" s="648"/>
      <c r="DI33" s="648"/>
      <c r="DJ33" s="648"/>
      <c r="DK33" s="649"/>
      <c r="DL33" s="631">
        <v>6465806</v>
      </c>
      <c r="DM33" s="648"/>
      <c r="DN33" s="648"/>
      <c r="DO33" s="648"/>
      <c r="DP33" s="648"/>
      <c r="DQ33" s="648"/>
      <c r="DR33" s="648"/>
      <c r="DS33" s="648"/>
      <c r="DT33" s="648"/>
      <c r="DU33" s="648"/>
      <c r="DV33" s="649"/>
      <c r="DW33" s="627">
        <v>34.9</v>
      </c>
      <c r="DX33" s="650"/>
      <c r="DY33" s="650"/>
      <c r="DZ33" s="650"/>
      <c r="EA33" s="650"/>
      <c r="EB33" s="650"/>
      <c r="EC33" s="651"/>
    </row>
    <row r="34" spans="2:133" ht="11.25" customHeight="1" x14ac:dyDescent="0.2">
      <c r="B34" s="624" t="s">
        <v>321</v>
      </c>
      <c r="C34" s="625"/>
      <c r="D34" s="625"/>
      <c r="E34" s="625"/>
      <c r="F34" s="625"/>
      <c r="G34" s="625"/>
      <c r="H34" s="625"/>
      <c r="I34" s="625"/>
      <c r="J34" s="625"/>
      <c r="K34" s="625"/>
      <c r="L34" s="625"/>
      <c r="M34" s="625"/>
      <c r="N34" s="625"/>
      <c r="O34" s="625"/>
      <c r="P34" s="625"/>
      <c r="Q34" s="626"/>
      <c r="R34" s="618">
        <v>3300671</v>
      </c>
      <c r="S34" s="619"/>
      <c r="T34" s="619"/>
      <c r="U34" s="619"/>
      <c r="V34" s="619"/>
      <c r="W34" s="619"/>
      <c r="X34" s="619"/>
      <c r="Y34" s="620"/>
      <c r="Z34" s="621">
        <v>8.8000000000000007</v>
      </c>
      <c r="AA34" s="621"/>
      <c r="AB34" s="621"/>
      <c r="AC34" s="621"/>
      <c r="AD34" s="622" t="s">
        <v>127</v>
      </c>
      <c r="AE34" s="622"/>
      <c r="AF34" s="622"/>
      <c r="AG34" s="622"/>
      <c r="AH34" s="622"/>
      <c r="AI34" s="622"/>
      <c r="AJ34" s="622"/>
      <c r="AK34" s="622"/>
      <c r="AL34" s="627" t="s">
        <v>127</v>
      </c>
      <c r="AM34" s="628"/>
      <c r="AN34" s="628"/>
      <c r="AO34" s="629"/>
      <c r="AP34" s="214"/>
      <c r="AQ34" s="215"/>
      <c r="AS34" s="356"/>
      <c r="AT34" s="356"/>
      <c r="AU34" s="356"/>
      <c r="AV34" s="356"/>
      <c r="AW34" s="356"/>
      <c r="AX34" s="356"/>
      <c r="AY34" s="356"/>
      <c r="AZ34" s="356"/>
      <c r="BA34" s="356"/>
      <c r="BB34" s="356"/>
      <c r="BC34" s="356"/>
      <c r="BD34" s="356"/>
      <c r="BE34" s="356"/>
      <c r="BF34" s="356"/>
      <c r="BG34" s="215"/>
      <c r="BH34" s="215"/>
      <c r="BI34" s="215"/>
      <c r="BJ34" s="215"/>
      <c r="BK34" s="215"/>
      <c r="BL34" s="215"/>
      <c r="BM34" s="215"/>
      <c r="BN34" s="215"/>
      <c r="BO34" s="215"/>
      <c r="BP34" s="215"/>
      <c r="BQ34" s="215"/>
      <c r="BR34" s="215"/>
      <c r="BS34" s="215"/>
      <c r="BT34" s="215"/>
      <c r="BU34" s="215"/>
      <c r="BV34" s="215"/>
      <c r="BW34" s="215"/>
      <c r="BX34" s="215"/>
      <c r="BY34" s="215"/>
      <c r="BZ34" s="215"/>
      <c r="CA34" s="215"/>
      <c r="CB34" s="215"/>
      <c r="CD34" s="624" t="s">
        <v>322</v>
      </c>
      <c r="CE34" s="625"/>
      <c r="CF34" s="625"/>
      <c r="CG34" s="625"/>
      <c r="CH34" s="625"/>
      <c r="CI34" s="625"/>
      <c r="CJ34" s="625"/>
      <c r="CK34" s="625"/>
      <c r="CL34" s="625"/>
      <c r="CM34" s="625"/>
      <c r="CN34" s="625"/>
      <c r="CO34" s="625"/>
      <c r="CP34" s="625"/>
      <c r="CQ34" s="626"/>
      <c r="CR34" s="618">
        <v>3958181</v>
      </c>
      <c r="CS34" s="619"/>
      <c r="CT34" s="619"/>
      <c r="CU34" s="619"/>
      <c r="CV34" s="619"/>
      <c r="CW34" s="619"/>
      <c r="CX34" s="619"/>
      <c r="CY34" s="620"/>
      <c r="CZ34" s="627">
        <v>10.9</v>
      </c>
      <c r="DA34" s="650"/>
      <c r="DB34" s="650"/>
      <c r="DC34" s="656"/>
      <c r="DD34" s="631">
        <v>2572546</v>
      </c>
      <c r="DE34" s="619"/>
      <c r="DF34" s="619"/>
      <c r="DG34" s="619"/>
      <c r="DH34" s="619"/>
      <c r="DI34" s="619"/>
      <c r="DJ34" s="619"/>
      <c r="DK34" s="620"/>
      <c r="DL34" s="631">
        <v>2046346</v>
      </c>
      <c r="DM34" s="619"/>
      <c r="DN34" s="619"/>
      <c r="DO34" s="619"/>
      <c r="DP34" s="619"/>
      <c r="DQ34" s="619"/>
      <c r="DR34" s="619"/>
      <c r="DS34" s="619"/>
      <c r="DT34" s="619"/>
      <c r="DU34" s="619"/>
      <c r="DV34" s="620"/>
      <c r="DW34" s="627">
        <v>11</v>
      </c>
      <c r="DX34" s="650"/>
      <c r="DY34" s="650"/>
      <c r="DZ34" s="650"/>
      <c r="EA34" s="650"/>
      <c r="EB34" s="650"/>
      <c r="EC34" s="651"/>
    </row>
    <row r="35" spans="2:133" ht="11.25" customHeight="1" x14ac:dyDescent="0.2">
      <c r="B35" s="624" t="s">
        <v>323</v>
      </c>
      <c r="C35" s="625"/>
      <c r="D35" s="625"/>
      <c r="E35" s="625"/>
      <c r="F35" s="625"/>
      <c r="G35" s="625"/>
      <c r="H35" s="625"/>
      <c r="I35" s="625"/>
      <c r="J35" s="625"/>
      <c r="K35" s="625"/>
      <c r="L35" s="625"/>
      <c r="M35" s="625"/>
      <c r="N35" s="625"/>
      <c r="O35" s="625"/>
      <c r="P35" s="625"/>
      <c r="Q35" s="626"/>
      <c r="R35" s="618">
        <v>69091</v>
      </c>
      <c r="S35" s="619"/>
      <c r="T35" s="619"/>
      <c r="U35" s="619"/>
      <c r="V35" s="619"/>
      <c r="W35" s="619"/>
      <c r="X35" s="619"/>
      <c r="Y35" s="620"/>
      <c r="Z35" s="621">
        <v>0.2</v>
      </c>
      <c r="AA35" s="621"/>
      <c r="AB35" s="621"/>
      <c r="AC35" s="621"/>
      <c r="AD35" s="622">
        <v>15961</v>
      </c>
      <c r="AE35" s="622"/>
      <c r="AF35" s="622"/>
      <c r="AG35" s="622"/>
      <c r="AH35" s="622"/>
      <c r="AI35" s="622"/>
      <c r="AJ35" s="622"/>
      <c r="AK35" s="622"/>
      <c r="AL35" s="627">
        <v>0.1</v>
      </c>
      <c r="AM35" s="628"/>
      <c r="AN35" s="628"/>
      <c r="AO35" s="629"/>
      <c r="AP35" s="216"/>
      <c r="AQ35" s="603" t="s">
        <v>324</v>
      </c>
      <c r="AR35" s="604"/>
      <c r="AS35" s="604"/>
      <c r="AT35" s="604"/>
      <c r="AU35" s="604"/>
      <c r="AV35" s="604"/>
      <c r="AW35" s="604"/>
      <c r="AX35" s="604"/>
      <c r="AY35" s="604"/>
      <c r="AZ35" s="604"/>
      <c r="BA35" s="604"/>
      <c r="BB35" s="604"/>
      <c r="BC35" s="604"/>
      <c r="BD35" s="604"/>
      <c r="BE35" s="604"/>
      <c r="BF35" s="605"/>
      <c r="BG35" s="603" t="s">
        <v>325</v>
      </c>
      <c r="BH35" s="604"/>
      <c r="BI35" s="604"/>
      <c r="BJ35" s="604"/>
      <c r="BK35" s="604"/>
      <c r="BL35" s="604"/>
      <c r="BM35" s="604"/>
      <c r="BN35" s="604"/>
      <c r="BO35" s="604"/>
      <c r="BP35" s="604"/>
      <c r="BQ35" s="604"/>
      <c r="BR35" s="604"/>
      <c r="BS35" s="604"/>
      <c r="BT35" s="604"/>
      <c r="BU35" s="604"/>
      <c r="BV35" s="604"/>
      <c r="BW35" s="604"/>
      <c r="BX35" s="604"/>
      <c r="BY35" s="604"/>
      <c r="BZ35" s="604"/>
      <c r="CA35" s="604"/>
      <c r="CB35" s="605"/>
      <c r="CD35" s="624" t="s">
        <v>326</v>
      </c>
      <c r="CE35" s="625"/>
      <c r="CF35" s="625"/>
      <c r="CG35" s="625"/>
      <c r="CH35" s="625"/>
      <c r="CI35" s="625"/>
      <c r="CJ35" s="625"/>
      <c r="CK35" s="625"/>
      <c r="CL35" s="625"/>
      <c r="CM35" s="625"/>
      <c r="CN35" s="625"/>
      <c r="CO35" s="625"/>
      <c r="CP35" s="625"/>
      <c r="CQ35" s="626"/>
      <c r="CR35" s="618">
        <v>232542</v>
      </c>
      <c r="CS35" s="648"/>
      <c r="CT35" s="648"/>
      <c r="CU35" s="648"/>
      <c r="CV35" s="648"/>
      <c r="CW35" s="648"/>
      <c r="CX35" s="648"/>
      <c r="CY35" s="649"/>
      <c r="CZ35" s="627">
        <v>0.6</v>
      </c>
      <c r="DA35" s="650"/>
      <c r="DB35" s="650"/>
      <c r="DC35" s="656"/>
      <c r="DD35" s="631">
        <v>197751</v>
      </c>
      <c r="DE35" s="648"/>
      <c r="DF35" s="648"/>
      <c r="DG35" s="648"/>
      <c r="DH35" s="648"/>
      <c r="DI35" s="648"/>
      <c r="DJ35" s="648"/>
      <c r="DK35" s="649"/>
      <c r="DL35" s="631">
        <v>190860</v>
      </c>
      <c r="DM35" s="648"/>
      <c r="DN35" s="648"/>
      <c r="DO35" s="648"/>
      <c r="DP35" s="648"/>
      <c r="DQ35" s="648"/>
      <c r="DR35" s="648"/>
      <c r="DS35" s="648"/>
      <c r="DT35" s="648"/>
      <c r="DU35" s="648"/>
      <c r="DV35" s="649"/>
      <c r="DW35" s="627">
        <v>1</v>
      </c>
      <c r="DX35" s="650"/>
      <c r="DY35" s="650"/>
      <c r="DZ35" s="650"/>
      <c r="EA35" s="650"/>
      <c r="EB35" s="650"/>
      <c r="EC35" s="651"/>
    </row>
    <row r="36" spans="2:133" ht="11.25" customHeight="1" x14ac:dyDescent="0.2">
      <c r="B36" s="624" t="s">
        <v>327</v>
      </c>
      <c r="C36" s="625"/>
      <c r="D36" s="625"/>
      <c r="E36" s="625"/>
      <c r="F36" s="625"/>
      <c r="G36" s="625"/>
      <c r="H36" s="625"/>
      <c r="I36" s="625"/>
      <c r="J36" s="625"/>
      <c r="K36" s="625"/>
      <c r="L36" s="625"/>
      <c r="M36" s="625"/>
      <c r="N36" s="625"/>
      <c r="O36" s="625"/>
      <c r="P36" s="625"/>
      <c r="Q36" s="626"/>
      <c r="R36" s="618">
        <v>525203</v>
      </c>
      <c r="S36" s="619"/>
      <c r="T36" s="619"/>
      <c r="U36" s="619"/>
      <c r="V36" s="619"/>
      <c r="W36" s="619"/>
      <c r="X36" s="619"/>
      <c r="Y36" s="620"/>
      <c r="Z36" s="621">
        <v>1.4</v>
      </c>
      <c r="AA36" s="621"/>
      <c r="AB36" s="621"/>
      <c r="AC36" s="621"/>
      <c r="AD36" s="622" t="s">
        <v>127</v>
      </c>
      <c r="AE36" s="622"/>
      <c r="AF36" s="622"/>
      <c r="AG36" s="622"/>
      <c r="AH36" s="622"/>
      <c r="AI36" s="622"/>
      <c r="AJ36" s="622"/>
      <c r="AK36" s="622"/>
      <c r="AL36" s="627" t="s">
        <v>127</v>
      </c>
      <c r="AM36" s="628"/>
      <c r="AN36" s="628"/>
      <c r="AO36" s="629"/>
      <c r="AP36" s="216"/>
      <c r="AQ36" s="684" t="s">
        <v>328</v>
      </c>
      <c r="AR36" s="685"/>
      <c r="AS36" s="685"/>
      <c r="AT36" s="685"/>
      <c r="AU36" s="685"/>
      <c r="AV36" s="685"/>
      <c r="AW36" s="685"/>
      <c r="AX36" s="685"/>
      <c r="AY36" s="686"/>
      <c r="AZ36" s="610">
        <v>3860333</v>
      </c>
      <c r="BA36" s="611"/>
      <c r="BB36" s="611"/>
      <c r="BC36" s="611"/>
      <c r="BD36" s="611"/>
      <c r="BE36" s="611"/>
      <c r="BF36" s="683"/>
      <c r="BG36" s="607" t="s">
        <v>329</v>
      </c>
      <c r="BH36" s="608"/>
      <c r="BI36" s="608"/>
      <c r="BJ36" s="608"/>
      <c r="BK36" s="608"/>
      <c r="BL36" s="608"/>
      <c r="BM36" s="608"/>
      <c r="BN36" s="608"/>
      <c r="BO36" s="608"/>
      <c r="BP36" s="608"/>
      <c r="BQ36" s="608"/>
      <c r="BR36" s="608"/>
      <c r="BS36" s="608"/>
      <c r="BT36" s="608"/>
      <c r="BU36" s="609"/>
      <c r="BV36" s="610">
        <v>3212</v>
      </c>
      <c r="BW36" s="611"/>
      <c r="BX36" s="611"/>
      <c r="BY36" s="611"/>
      <c r="BZ36" s="611"/>
      <c r="CA36" s="611"/>
      <c r="CB36" s="683"/>
      <c r="CD36" s="624" t="s">
        <v>330</v>
      </c>
      <c r="CE36" s="625"/>
      <c r="CF36" s="625"/>
      <c r="CG36" s="625"/>
      <c r="CH36" s="625"/>
      <c r="CI36" s="625"/>
      <c r="CJ36" s="625"/>
      <c r="CK36" s="625"/>
      <c r="CL36" s="625"/>
      <c r="CM36" s="625"/>
      <c r="CN36" s="625"/>
      <c r="CO36" s="625"/>
      <c r="CP36" s="625"/>
      <c r="CQ36" s="626"/>
      <c r="CR36" s="618">
        <v>3459783</v>
      </c>
      <c r="CS36" s="619"/>
      <c r="CT36" s="619"/>
      <c r="CU36" s="619"/>
      <c r="CV36" s="619"/>
      <c r="CW36" s="619"/>
      <c r="CX36" s="619"/>
      <c r="CY36" s="620"/>
      <c r="CZ36" s="627">
        <v>9.5</v>
      </c>
      <c r="DA36" s="650"/>
      <c r="DB36" s="650"/>
      <c r="DC36" s="656"/>
      <c r="DD36" s="631">
        <v>2905856</v>
      </c>
      <c r="DE36" s="619"/>
      <c r="DF36" s="619"/>
      <c r="DG36" s="619"/>
      <c r="DH36" s="619"/>
      <c r="DI36" s="619"/>
      <c r="DJ36" s="619"/>
      <c r="DK36" s="620"/>
      <c r="DL36" s="631">
        <v>1929745</v>
      </c>
      <c r="DM36" s="619"/>
      <c r="DN36" s="619"/>
      <c r="DO36" s="619"/>
      <c r="DP36" s="619"/>
      <c r="DQ36" s="619"/>
      <c r="DR36" s="619"/>
      <c r="DS36" s="619"/>
      <c r="DT36" s="619"/>
      <c r="DU36" s="619"/>
      <c r="DV36" s="620"/>
      <c r="DW36" s="627">
        <v>10.4</v>
      </c>
      <c r="DX36" s="650"/>
      <c r="DY36" s="650"/>
      <c r="DZ36" s="650"/>
      <c r="EA36" s="650"/>
      <c r="EB36" s="650"/>
      <c r="EC36" s="651"/>
    </row>
    <row r="37" spans="2:133" ht="11.25" customHeight="1" x14ac:dyDescent="0.2">
      <c r="B37" s="624" t="s">
        <v>331</v>
      </c>
      <c r="C37" s="625"/>
      <c r="D37" s="625"/>
      <c r="E37" s="625"/>
      <c r="F37" s="625"/>
      <c r="G37" s="625"/>
      <c r="H37" s="625"/>
      <c r="I37" s="625"/>
      <c r="J37" s="625"/>
      <c r="K37" s="625"/>
      <c r="L37" s="625"/>
      <c r="M37" s="625"/>
      <c r="N37" s="625"/>
      <c r="O37" s="625"/>
      <c r="P37" s="625"/>
      <c r="Q37" s="626"/>
      <c r="R37" s="618">
        <v>808163</v>
      </c>
      <c r="S37" s="619"/>
      <c r="T37" s="619"/>
      <c r="U37" s="619"/>
      <c r="V37" s="619"/>
      <c r="W37" s="619"/>
      <c r="X37" s="619"/>
      <c r="Y37" s="620"/>
      <c r="Z37" s="621">
        <v>2.1</v>
      </c>
      <c r="AA37" s="621"/>
      <c r="AB37" s="621"/>
      <c r="AC37" s="621"/>
      <c r="AD37" s="622" t="s">
        <v>127</v>
      </c>
      <c r="AE37" s="622"/>
      <c r="AF37" s="622"/>
      <c r="AG37" s="622"/>
      <c r="AH37" s="622"/>
      <c r="AI37" s="622"/>
      <c r="AJ37" s="622"/>
      <c r="AK37" s="622"/>
      <c r="AL37" s="627" t="s">
        <v>127</v>
      </c>
      <c r="AM37" s="628"/>
      <c r="AN37" s="628"/>
      <c r="AO37" s="629"/>
      <c r="AQ37" s="687" t="s">
        <v>332</v>
      </c>
      <c r="AR37" s="688"/>
      <c r="AS37" s="688"/>
      <c r="AT37" s="688"/>
      <c r="AU37" s="688"/>
      <c r="AV37" s="688"/>
      <c r="AW37" s="688"/>
      <c r="AX37" s="688"/>
      <c r="AY37" s="689"/>
      <c r="AZ37" s="618">
        <v>810238</v>
      </c>
      <c r="BA37" s="619"/>
      <c r="BB37" s="619"/>
      <c r="BC37" s="619"/>
      <c r="BD37" s="648"/>
      <c r="BE37" s="648"/>
      <c r="BF37" s="675"/>
      <c r="BG37" s="624" t="s">
        <v>333</v>
      </c>
      <c r="BH37" s="625"/>
      <c r="BI37" s="625"/>
      <c r="BJ37" s="625"/>
      <c r="BK37" s="625"/>
      <c r="BL37" s="625"/>
      <c r="BM37" s="625"/>
      <c r="BN37" s="625"/>
      <c r="BO37" s="625"/>
      <c r="BP37" s="625"/>
      <c r="BQ37" s="625"/>
      <c r="BR37" s="625"/>
      <c r="BS37" s="625"/>
      <c r="BT37" s="625"/>
      <c r="BU37" s="626"/>
      <c r="BV37" s="618">
        <v>-64749</v>
      </c>
      <c r="BW37" s="619"/>
      <c r="BX37" s="619"/>
      <c r="BY37" s="619"/>
      <c r="BZ37" s="619"/>
      <c r="CA37" s="619"/>
      <c r="CB37" s="632"/>
      <c r="CD37" s="624" t="s">
        <v>334</v>
      </c>
      <c r="CE37" s="625"/>
      <c r="CF37" s="625"/>
      <c r="CG37" s="625"/>
      <c r="CH37" s="625"/>
      <c r="CI37" s="625"/>
      <c r="CJ37" s="625"/>
      <c r="CK37" s="625"/>
      <c r="CL37" s="625"/>
      <c r="CM37" s="625"/>
      <c r="CN37" s="625"/>
      <c r="CO37" s="625"/>
      <c r="CP37" s="625"/>
      <c r="CQ37" s="626"/>
      <c r="CR37" s="618">
        <v>1402679</v>
      </c>
      <c r="CS37" s="648"/>
      <c r="CT37" s="648"/>
      <c r="CU37" s="648"/>
      <c r="CV37" s="648"/>
      <c r="CW37" s="648"/>
      <c r="CX37" s="648"/>
      <c r="CY37" s="649"/>
      <c r="CZ37" s="627">
        <v>3.8</v>
      </c>
      <c r="DA37" s="650"/>
      <c r="DB37" s="650"/>
      <c r="DC37" s="656"/>
      <c r="DD37" s="631">
        <v>1399679</v>
      </c>
      <c r="DE37" s="648"/>
      <c r="DF37" s="648"/>
      <c r="DG37" s="648"/>
      <c r="DH37" s="648"/>
      <c r="DI37" s="648"/>
      <c r="DJ37" s="648"/>
      <c r="DK37" s="649"/>
      <c r="DL37" s="631">
        <v>867571</v>
      </c>
      <c r="DM37" s="648"/>
      <c r="DN37" s="648"/>
      <c r="DO37" s="648"/>
      <c r="DP37" s="648"/>
      <c r="DQ37" s="648"/>
      <c r="DR37" s="648"/>
      <c r="DS37" s="648"/>
      <c r="DT37" s="648"/>
      <c r="DU37" s="648"/>
      <c r="DV37" s="649"/>
      <c r="DW37" s="627">
        <v>4.7</v>
      </c>
      <c r="DX37" s="650"/>
      <c r="DY37" s="650"/>
      <c r="DZ37" s="650"/>
      <c r="EA37" s="650"/>
      <c r="EB37" s="650"/>
      <c r="EC37" s="651"/>
    </row>
    <row r="38" spans="2:133" ht="11.25" customHeight="1" x14ac:dyDescent="0.2">
      <c r="B38" s="624" t="s">
        <v>335</v>
      </c>
      <c r="C38" s="625"/>
      <c r="D38" s="625"/>
      <c r="E38" s="625"/>
      <c r="F38" s="625"/>
      <c r="G38" s="625"/>
      <c r="H38" s="625"/>
      <c r="I38" s="625"/>
      <c r="J38" s="625"/>
      <c r="K38" s="625"/>
      <c r="L38" s="625"/>
      <c r="M38" s="625"/>
      <c r="N38" s="625"/>
      <c r="O38" s="625"/>
      <c r="P38" s="625"/>
      <c r="Q38" s="626"/>
      <c r="R38" s="618">
        <v>819646</v>
      </c>
      <c r="S38" s="619"/>
      <c r="T38" s="619"/>
      <c r="U38" s="619"/>
      <c r="V38" s="619"/>
      <c r="W38" s="619"/>
      <c r="X38" s="619"/>
      <c r="Y38" s="620"/>
      <c r="Z38" s="621">
        <v>2.2000000000000002</v>
      </c>
      <c r="AA38" s="621"/>
      <c r="AB38" s="621"/>
      <c r="AC38" s="621"/>
      <c r="AD38" s="622" t="s">
        <v>127</v>
      </c>
      <c r="AE38" s="622"/>
      <c r="AF38" s="622"/>
      <c r="AG38" s="622"/>
      <c r="AH38" s="622"/>
      <c r="AI38" s="622"/>
      <c r="AJ38" s="622"/>
      <c r="AK38" s="622"/>
      <c r="AL38" s="627" t="s">
        <v>127</v>
      </c>
      <c r="AM38" s="628"/>
      <c r="AN38" s="628"/>
      <c r="AO38" s="629"/>
      <c r="AQ38" s="687" t="s">
        <v>336</v>
      </c>
      <c r="AR38" s="688"/>
      <c r="AS38" s="688"/>
      <c r="AT38" s="688"/>
      <c r="AU38" s="688"/>
      <c r="AV38" s="688"/>
      <c r="AW38" s="688"/>
      <c r="AX38" s="688"/>
      <c r="AY38" s="689"/>
      <c r="AZ38" s="618">
        <v>204329</v>
      </c>
      <c r="BA38" s="619"/>
      <c r="BB38" s="619"/>
      <c r="BC38" s="619"/>
      <c r="BD38" s="648"/>
      <c r="BE38" s="648"/>
      <c r="BF38" s="675"/>
      <c r="BG38" s="624" t="s">
        <v>337</v>
      </c>
      <c r="BH38" s="625"/>
      <c r="BI38" s="625"/>
      <c r="BJ38" s="625"/>
      <c r="BK38" s="625"/>
      <c r="BL38" s="625"/>
      <c r="BM38" s="625"/>
      <c r="BN38" s="625"/>
      <c r="BO38" s="625"/>
      <c r="BP38" s="625"/>
      <c r="BQ38" s="625"/>
      <c r="BR38" s="625"/>
      <c r="BS38" s="625"/>
      <c r="BT38" s="625"/>
      <c r="BU38" s="626"/>
      <c r="BV38" s="618">
        <v>8587</v>
      </c>
      <c r="BW38" s="619"/>
      <c r="BX38" s="619"/>
      <c r="BY38" s="619"/>
      <c r="BZ38" s="619"/>
      <c r="CA38" s="619"/>
      <c r="CB38" s="632"/>
      <c r="CD38" s="624" t="s">
        <v>338</v>
      </c>
      <c r="CE38" s="625"/>
      <c r="CF38" s="625"/>
      <c r="CG38" s="625"/>
      <c r="CH38" s="625"/>
      <c r="CI38" s="625"/>
      <c r="CJ38" s="625"/>
      <c r="CK38" s="625"/>
      <c r="CL38" s="625"/>
      <c r="CM38" s="625"/>
      <c r="CN38" s="625"/>
      <c r="CO38" s="625"/>
      <c r="CP38" s="625"/>
      <c r="CQ38" s="626"/>
      <c r="CR38" s="618">
        <v>2753953</v>
      </c>
      <c r="CS38" s="619"/>
      <c r="CT38" s="619"/>
      <c r="CU38" s="619"/>
      <c r="CV38" s="619"/>
      <c r="CW38" s="619"/>
      <c r="CX38" s="619"/>
      <c r="CY38" s="620"/>
      <c r="CZ38" s="627">
        <v>7.6</v>
      </c>
      <c r="DA38" s="650"/>
      <c r="DB38" s="650"/>
      <c r="DC38" s="656"/>
      <c r="DD38" s="631">
        <v>2223141</v>
      </c>
      <c r="DE38" s="619"/>
      <c r="DF38" s="619"/>
      <c r="DG38" s="619"/>
      <c r="DH38" s="619"/>
      <c r="DI38" s="619"/>
      <c r="DJ38" s="619"/>
      <c r="DK38" s="620"/>
      <c r="DL38" s="631">
        <v>2117709</v>
      </c>
      <c r="DM38" s="619"/>
      <c r="DN38" s="619"/>
      <c r="DO38" s="619"/>
      <c r="DP38" s="619"/>
      <c r="DQ38" s="619"/>
      <c r="DR38" s="619"/>
      <c r="DS38" s="619"/>
      <c r="DT38" s="619"/>
      <c r="DU38" s="619"/>
      <c r="DV38" s="620"/>
      <c r="DW38" s="627">
        <v>11.4</v>
      </c>
      <c r="DX38" s="650"/>
      <c r="DY38" s="650"/>
      <c r="DZ38" s="650"/>
      <c r="EA38" s="650"/>
      <c r="EB38" s="650"/>
      <c r="EC38" s="651"/>
    </row>
    <row r="39" spans="2:133" ht="11.25" customHeight="1" x14ac:dyDescent="0.2">
      <c r="B39" s="624" t="s">
        <v>339</v>
      </c>
      <c r="C39" s="625"/>
      <c r="D39" s="625"/>
      <c r="E39" s="625"/>
      <c r="F39" s="625"/>
      <c r="G39" s="625"/>
      <c r="H39" s="625"/>
      <c r="I39" s="625"/>
      <c r="J39" s="625"/>
      <c r="K39" s="625"/>
      <c r="L39" s="625"/>
      <c r="M39" s="625"/>
      <c r="N39" s="625"/>
      <c r="O39" s="625"/>
      <c r="P39" s="625"/>
      <c r="Q39" s="626"/>
      <c r="R39" s="618">
        <v>366996</v>
      </c>
      <c r="S39" s="619"/>
      <c r="T39" s="619"/>
      <c r="U39" s="619"/>
      <c r="V39" s="619"/>
      <c r="W39" s="619"/>
      <c r="X39" s="619"/>
      <c r="Y39" s="620"/>
      <c r="Z39" s="621">
        <v>1</v>
      </c>
      <c r="AA39" s="621"/>
      <c r="AB39" s="621"/>
      <c r="AC39" s="621"/>
      <c r="AD39" s="622">
        <v>794</v>
      </c>
      <c r="AE39" s="622"/>
      <c r="AF39" s="622"/>
      <c r="AG39" s="622"/>
      <c r="AH39" s="622"/>
      <c r="AI39" s="622"/>
      <c r="AJ39" s="622"/>
      <c r="AK39" s="622"/>
      <c r="AL39" s="627">
        <v>0</v>
      </c>
      <c r="AM39" s="628"/>
      <c r="AN39" s="628"/>
      <c r="AO39" s="629"/>
      <c r="AQ39" s="687" t="s">
        <v>340</v>
      </c>
      <c r="AR39" s="688"/>
      <c r="AS39" s="688"/>
      <c r="AT39" s="688"/>
      <c r="AU39" s="688"/>
      <c r="AV39" s="688"/>
      <c r="AW39" s="688"/>
      <c r="AX39" s="688"/>
      <c r="AY39" s="689"/>
      <c r="AZ39" s="618">
        <v>91813</v>
      </c>
      <c r="BA39" s="619"/>
      <c r="BB39" s="619"/>
      <c r="BC39" s="619"/>
      <c r="BD39" s="648"/>
      <c r="BE39" s="648"/>
      <c r="BF39" s="675"/>
      <c r="BG39" s="624" t="s">
        <v>341</v>
      </c>
      <c r="BH39" s="625"/>
      <c r="BI39" s="625"/>
      <c r="BJ39" s="625"/>
      <c r="BK39" s="625"/>
      <c r="BL39" s="625"/>
      <c r="BM39" s="625"/>
      <c r="BN39" s="625"/>
      <c r="BO39" s="625"/>
      <c r="BP39" s="625"/>
      <c r="BQ39" s="625"/>
      <c r="BR39" s="625"/>
      <c r="BS39" s="625"/>
      <c r="BT39" s="625"/>
      <c r="BU39" s="626"/>
      <c r="BV39" s="618">
        <v>14429</v>
      </c>
      <c r="BW39" s="619"/>
      <c r="BX39" s="619"/>
      <c r="BY39" s="619"/>
      <c r="BZ39" s="619"/>
      <c r="CA39" s="619"/>
      <c r="CB39" s="632"/>
      <c r="CD39" s="624" t="s">
        <v>342</v>
      </c>
      <c r="CE39" s="625"/>
      <c r="CF39" s="625"/>
      <c r="CG39" s="625"/>
      <c r="CH39" s="625"/>
      <c r="CI39" s="625"/>
      <c r="CJ39" s="625"/>
      <c r="CK39" s="625"/>
      <c r="CL39" s="625"/>
      <c r="CM39" s="625"/>
      <c r="CN39" s="625"/>
      <c r="CO39" s="625"/>
      <c r="CP39" s="625"/>
      <c r="CQ39" s="626"/>
      <c r="CR39" s="618">
        <v>231821</v>
      </c>
      <c r="CS39" s="648"/>
      <c r="CT39" s="648"/>
      <c r="CU39" s="648"/>
      <c r="CV39" s="648"/>
      <c r="CW39" s="648"/>
      <c r="CX39" s="648"/>
      <c r="CY39" s="649"/>
      <c r="CZ39" s="627">
        <v>0.6</v>
      </c>
      <c r="DA39" s="650"/>
      <c r="DB39" s="650"/>
      <c r="DC39" s="656"/>
      <c r="DD39" s="631">
        <v>13881</v>
      </c>
      <c r="DE39" s="648"/>
      <c r="DF39" s="648"/>
      <c r="DG39" s="648"/>
      <c r="DH39" s="648"/>
      <c r="DI39" s="648"/>
      <c r="DJ39" s="648"/>
      <c r="DK39" s="649"/>
      <c r="DL39" s="631" t="s">
        <v>127</v>
      </c>
      <c r="DM39" s="648"/>
      <c r="DN39" s="648"/>
      <c r="DO39" s="648"/>
      <c r="DP39" s="648"/>
      <c r="DQ39" s="648"/>
      <c r="DR39" s="648"/>
      <c r="DS39" s="648"/>
      <c r="DT39" s="648"/>
      <c r="DU39" s="648"/>
      <c r="DV39" s="649"/>
      <c r="DW39" s="627" t="s">
        <v>127</v>
      </c>
      <c r="DX39" s="650"/>
      <c r="DY39" s="650"/>
      <c r="DZ39" s="650"/>
      <c r="EA39" s="650"/>
      <c r="EB39" s="650"/>
      <c r="EC39" s="651"/>
    </row>
    <row r="40" spans="2:133" ht="11.25" customHeight="1" x14ac:dyDescent="0.2">
      <c r="B40" s="624" t="s">
        <v>343</v>
      </c>
      <c r="C40" s="625"/>
      <c r="D40" s="625"/>
      <c r="E40" s="625"/>
      <c r="F40" s="625"/>
      <c r="G40" s="625"/>
      <c r="H40" s="625"/>
      <c r="I40" s="625"/>
      <c r="J40" s="625"/>
      <c r="K40" s="625"/>
      <c r="L40" s="625"/>
      <c r="M40" s="625"/>
      <c r="N40" s="625"/>
      <c r="O40" s="625"/>
      <c r="P40" s="625"/>
      <c r="Q40" s="626"/>
      <c r="R40" s="618">
        <v>4875800</v>
      </c>
      <c r="S40" s="619"/>
      <c r="T40" s="619"/>
      <c r="U40" s="619"/>
      <c r="V40" s="619"/>
      <c r="W40" s="619"/>
      <c r="X40" s="619"/>
      <c r="Y40" s="620"/>
      <c r="Z40" s="621">
        <v>13</v>
      </c>
      <c r="AA40" s="621"/>
      <c r="AB40" s="621"/>
      <c r="AC40" s="621"/>
      <c r="AD40" s="622" t="s">
        <v>127</v>
      </c>
      <c r="AE40" s="622"/>
      <c r="AF40" s="622"/>
      <c r="AG40" s="622"/>
      <c r="AH40" s="622"/>
      <c r="AI40" s="622"/>
      <c r="AJ40" s="622"/>
      <c r="AK40" s="622"/>
      <c r="AL40" s="627" t="s">
        <v>127</v>
      </c>
      <c r="AM40" s="628"/>
      <c r="AN40" s="628"/>
      <c r="AO40" s="629"/>
      <c r="AQ40" s="687" t="s">
        <v>344</v>
      </c>
      <c r="AR40" s="688"/>
      <c r="AS40" s="688"/>
      <c r="AT40" s="688"/>
      <c r="AU40" s="688"/>
      <c r="AV40" s="688"/>
      <c r="AW40" s="688"/>
      <c r="AX40" s="688"/>
      <c r="AY40" s="689"/>
      <c r="AZ40" s="618" t="s">
        <v>127</v>
      </c>
      <c r="BA40" s="619"/>
      <c r="BB40" s="619"/>
      <c r="BC40" s="619"/>
      <c r="BD40" s="648"/>
      <c r="BE40" s="648"/>
      <c r="BF40" s="675"/>
      <c r="BG40" s="667" t="s">
        <v>345</v>
      </c>
      <c r="BH40" s="668"/>
      <c r="BI40" s="668"/>
      <c r="BJ40" s="668"/>
      <c r="BK40" s="668"/>
      <c r="BL40" s="360"/>
      <c r="BM40" s="625" t="s">
        <v>346</v>
      </c>
      <c r="BN40" s="625"/>
      <c r="BO40" s="625"/>
      <c r="BP40" s="625"/>
      <c r="BQ40" s="625"/>
      <c r="BR40" s="625"/>
      <c r="BS40" s="625"/>
      <c r="BT40" s="625"/>
      <c r="BU40" s="626"/>
      <c r="BV40" s="618">
        <v>99</v>
      </c>
      <c r="BW40" s="619"/>
      <c r="BX40" s="619"/>
      <c r="BY40" s="619"/>
      <c r="BZ40" s="619"/>
      <c r="CA40" s="619"/>
      <c r="CB40" s="632"/>
      <c r="CD40" s="624" t="s">
        <v>347</v>
      </c>
      <c r="CE40" s="625"/>
      <c r="CF40" s="625"/>
      <c r="CG40" s="625"/>
      <c r="CH40" s="625"/>
      <c r="CI40" s="625"/>
      <c r="CJ40" s="625"/>
      <c r="CK40" s="625"/>
      <c r="CL40" s="625"/>
      <c r="CM40" s="625"/>
      <c r="CN40" s="625"/>
      <c r="CO40" s="625"/>
      <c r="CP40" s="625"/>
      <c r="CQ40" s="626"/>
      <c r="CR40" s="618">
        <v>564331</v>
      </c>
      <c r="CS40" s="619"/>
      <c r="CT40" s="619"/>
      <c r="CU40" s="619"/>
      <c r="CV40" s="619"/>
      <c r="CW40" s="619"/>
      <c r="CX40" s="619"/>
      <c r="CY40" s="620"/>
      <c r="CZ40" s="627">
        <v>1.5</v>
      </c>
      <c r="DA40" s="650"/>
      <c r="DB40" s="650"/>
      <c r="DC40" s="656"/>
      <c r="DD40" s="631">
        <v>538486</v>
      </c>
      <c r="DE40" s="619"/>
      <c r="DF40" s="619"/>
      <c r="DG40" s="619"/>
      <c r="DH40" s="619"/>
      <c r="DI40" s="619"/>
      <c r="DJ40" s="619"/>
      <c r="DK40" s="620"/>
      <c r="DL40" s="631">
        <v>181146</v>
      </c>
      <c r="DM40" s="619"/>
      <c r="DN40" s="619"/>
      <c r="DO40" s="619"/>
      <c r="DP40" s="619"/>
      <c r="DQ40" s="619"/>
      <c r="DR40" s="619"/>
      <c r="DS40" s="619"/>
      <c r="DT40" s="619"/>
      <c r="DU40" s="619"/>
      <c r="DV40" s="620"/>
      <c r="DW40" s="627">
        <v>1</v>
      </c>
      <c r="DX40" s="650"/>
      <c r="DY40" s="650"/>
      <c r="DZ40" s="650"/>
      <c r="EA40" s="650"/>
      <c r="EB40" s="650"/>
      <c r="EC40" s="651"/>
    </row>
    <row r="41" spans="2:133" ht="11.25" customHeight="1" x14ac:dyDescent="0.2">
      <c r="B41" s="624" t="s">
        <v>348</v>
      </c>
      <c r="C41" s="625"/>
      <c r="D41" s="625"/>
      <c r="E41" s="625"/>
      <c r="F41" s="625"/>
      <c r="G41" s="625"/>
      <c r="H41" s="625"/>
      <c r="I41" s="625"/>
      <c r="J41" s="625"/>
      <c r="K41" s="625"/>
      <c r="L41" s="625"/>
      <c r="M41" s="625"/>
      <c r="N41" s="625"/>
      <c r="O41" s="625"/>
      <c r="P41" s="625"/>
      <c r="Q41" s="626"/>
      <c r="R41" s="618" t="s">
        <v>127</v>
      </c>
      <c r="S41" s="619"/>
      <c r="T41" s="619"/>
      <c r="U41" s="619"/>
      <c r="V41" s="619"/>
      <c r="W41" s="619"/>
      <c r="X41" s="619"/>
      <c r="Y41" s="620"/>
      <c r="Z41" s="621" t="s">
        <v>127</v>
      </c>
      <c r="AA41" s="621"/>
      <c r="AB41" s="621"/>
      <c r="AC41" s="621"/>
      <c r="AD41" s="622" t="s">
        <v>127</v>
      </c>
      <c r="AE41" s="622"/>
      <c r="AF41" s="622"/>
      <c r="AG41" s="622"/>
      <c r="AH41" s="622"/>
      <c r="AI41" s="622"/>
      <c r="AJ41" s="622"/>
      <c r="AK41" s="622"/>
      <c r="AL41" s="627" t="s">
        <v>127</v>
      </c>
      <c r="AM41" s="628"/>
      <c r="AN41" s="628"/>
      <c r="AO41" s="629"/>
      <c r="AQ41" s="687" t="s">
        <v>349</v>
      </c>
      <c r="AR41" s="688"/>
      <c r="AS41" s="688"/>
      <c r="AT41" s="688"/>
      <c r="AU41" s="688"/>
      <c r="AV41" s="688"/>
      <c r="AW41" s="688"/>
      <c r="AX41" s="688"/>
      <c r="AY41" s="689"/>
      <c r="AZ41" s="618">
        <v>529396</v>
      </c>
      <c r="BA41" s="619"/>
      <c r="BB41" s="619"/>
      <c r="BC41" s="619"/>
      <c r="BD41" s="648"/>
      <c r="BE41" s="648"/>
      <c r="BF41" s="675"/>
      <c r="BG41" s="667"/>
      <c r="BH41" s="668"/>
      <c r="BI41" s="668"/>
      <c r="BJ41" s="668"/>
      <c r="BK41" s="668"/>
      <c r="BL41" s="360"/>
      <c r="BM41" s="625" t="s">
        <v>350</v>
      </c>
      <c r="BN41" s="625"/>
      <c r="BO41" s="625"/>
      <c r="BP41" s="625"/>
      <c r="BQ41" s="625"/>
      <c r="BR41" s="625"/>
      <c r="BS41" s="625"/>
      <c r="BT41" s="625"/>
      <c r="BU41" s="626"/>
      <c r="BV41" s="618" t="s">
        <v>127</v>
      </c>
      <c r="BW41" s="619"/>
      <c r="BX41" s="619"/>
      <c r="BY41" s="619"/>
      <c r="BZ41" s="619"/>
      <c r="CA41" s="619"/>
      <c r="CB41" s="632"/>
      <c r="CD41" s="624" t="s">
        <v>351</v>
      </c>
      <c r="CE41" s="625"/>
      <c r="CF41" s="625"/>
      <c r="CG41" s="625"/>
      <c r="CH41" s="625"/>
      <c r="CI41" s="625"/>
      <c r="CJ41" s="625"/>
      <c r="CK41" s="625"/>
      <c r="CL41" s="625"/>
      <c r="CM41" s="625"/>
      <c r="CN41" s="625"/>
      <c r="CO41" s="625"/>
      <c r="CP41" s="625"/>
      <c r="CQ41" s="626"/>
      <c r="CR41" s="618" t="s">
        <v>127</v>
      </c>
      <c r="CS41" s="648"/>
      <c r="CT41" s="648"/>
      <c r="CU41" s="648"/>
      <c r="CV41" s="648"/>
      <c r="CW41" s="648"/>
      <c r="CX41" s="648"/>
      <c r="CY41" s="649"/>
      <c r="CZ41" s="627" t="s">
        <v>127</v>
      </c>
      <c r="DA41" s="650"/>
      <c r="DB41" s="650"/>
      <c r="DC41" s="656"/>
      <c r="DD41" s="631" t="s">
        <v>127</v>
      </c>
      <c r="DE41" s="648"/>
      <c r="DF41" s="648"/>
      <c r="DG41" s="648"/>
      <c r="DH41" s="648"/>
      <c r="DI41" s="648"/>
      <c r="DJ41" s="648"/>
      <c r="DK41" s="649"/>
      <c r="DL41" s="699"/>
      <c r="DM41" s="700"/>
      <c r="DN41" s="700"/>
      <c r="DO41" s="700"/>
      <c r="DP41" s="700"/>
      <c r="DQ41" s="700"/>
      <c r="DR41" s="700"/>
      <c r="DS41" s="700"/>
      <c r="DT41" s="700"/>
      <c r="DU41" s="700"/>
      <c r="DV41" s="701"/>
      <c r="DW41" s="690"/>
      <c r="DX41" s="691"/>
      <c r="DY41" s="691"/>
      <c r="DZ41" s="691"/>
      <c r="EA41" s="691"/>
      <c r="EB41" s="691"/>
      <c r="EC41" s="692"/>
    </row>
    <row r="42" spans="2:133" ht="11.25" customHeight="1" x14ac:dyDescent="0.2">
      <c r="B42" s="624" t="s">
        <v>352</v>
      </c>
      <c r="C42" s="625"/>
      <c r="D42" s="625"/>
      <c r="E42" s="625"/>
      <c r="F42" s="625"/>
      <c r="G42" s="625"/>
      <c r="H42" s="625"/>
      <c r="I42" s="625"/>
      <c r="J42" s="625"/>
      <c r="K42" s="625"/>
      <c r="L42" s="625"/>
      <c r="M42" s="625"/>
      <c r="N42" s="625"/>
      <c r="O42" s="625"/>
      <c r="P42" s="625"/>
      <c r="Q42" s="626"/>
      <c r="R42" s="618" t="s">
        <v>127</v>
      </c>
      <c r="S42" s="619"/>
      <c r="T42" s="619"/>
      <c r="U42" s="619"/>
      <c r="V42" s="619"/>
      <c r="W42" s="619"/>
      <c r="X42" s="619"/>
      <c r="Y42" s="620"/>
      <c r="Z42" s="621" t="s">
        <v>127</v>
      </c>
      <c r="AA42" s="621"/>
      <c r="AB42" s="621"/>
      <c r="AC42" s="621"/>
      <c r="AD42" s="622" t="s">
        <v>127</v>
      </c>
      <c r="AE42" s="622"/>
      <c r="AF42" s="622"/>
      <c r="AG42" s="622"/>
      <c r="AH42" s="622"/>
      <c r="AI42" s="622"/>
      <c r="AJ42" s="622"/>
      <c r="AK42" s="622"/>
      <c r="AL42" s="627" t="s">
        <v>127</v>
      </c>
      <c r="AM42" s="628"/>
      <c r="AN42" s="628"/>
      <c r="AO42" s="629"/>
      <c r="AQ42" s="696" t="s">
        <v>353</v>
      </c>
      <c r="AR42" s="697"/>
      <c r="AS42" s="697"/>
      <c r="AT42" s="697"/>
      <c r="AU42" s="697"/>
      <c r="AV42" s="697"/>
      <c r="AW42" s="697"/>
      <c r="AX42" s="697"/>
      <c r="AY42" s="698"/>
      <c r="AZ42" s="693">
        <v>2224557</v>
      </c>
      <c r="BA42" s="694"/>
      <c r="BB42" s="694"/>
      <c r="BC42" s="694"/>
      <c r="BD42" s="677"/>
      <c r="BE42" s="677"/>
      <c r="BF42" s="678"/>
      <c r="BG42" s="669"/>
      <c r="BH42" s="670"/>
      <c r="BI42" s="670"/>
      <c r="BJ42" s="670"/>
      <c r="BK42" s="670"/>
      <c r="BL42" s="357"/>
      <c r="BM42" s="640" t="s">
        <v>354</v>
      </c>
      <c r="BN42" s="640"/>
      <c r="BO42" s="640"/>
      <c r="BP42" s="640"/>
      <c r="BQ42" s="640"/>
      <c r="BR42" s="640"/>
      <c r="BS42" s="640"/>
      <c r="BT42" s="640"/>
      <c r="BU42" s="641"/>
      <c r="BV42" s="693">
        <v>380</v>
      </c>
      <c r="BW42" s="694"/>
      <c r="BX42" s="694"/>
      <c r="BY42" s="694"/>
      <c r="BZ42" s="694"/>
      <c r="CA42" s="694"/>
      <c r="CB42" s="695"/>
      <c r="CD42" s="624" t="s">
        <v>355</v>
      </c>
      <c r="CE42" s="625"/>
      <c r="CF42" s="625"/>
      <c r="CG42" s="625"/>
      <c r="CH42" s="625"/>
      <c r="CI42" s="625"/>
      <c r="CJ42" s="625"/>
      <c r="CK42" s="625"/>
      <c r="CL42" s="625"/>
      <c r="CM42" s="625"/>
      <c r="CN42" s="625"/>
      <c r="CO42" s="625"/>
      <c r="CP42" s="625"/>
      <c r="CQ42" s="626"/>
      <c r="CR42" s="618">
        <v>8056220</v>
      </c>
      <c r="CS42" s="648"/>
      <c r="CT42" s="648"/>
      <c r="CU42" s="648"/>
      <c r="CV42" s="648"/>
      <c r="CW42" s="648"/>
      <c r="CX42" s="648"/>
      <c r="CY42" s="649"/>
      <c r="CZ42" s="627">
        <v>22.1</v>
      </c>
      <c r="DA42" s="650"/>
      <c r="DB42" s="650"/>
      <c r="DC42" s="656"/>
      <c r="DD42" s="631">
        <v>1020255</v>
      </c>
      <c r="DE42" s="648"/>
      <c r="DF42" s="648"/>
      <c r="DG42" s="648"/>
      <c r="DH42" s="648"/>
      <c r="DI42" s="648"/>
      <c r="DJ42" s="648"/>
      <c r="DK42" s="649"/>
      <c r="DL42" s="699"/>
      <c r="DM42" s="700"/>
      <c r="DN42" s="700"/>
      <c r="DO42" s="700"/>
      <c r="DP42" s="700"/>
      <c r="DQ42" s="700"/>
      <c r="DR42" s="700"/>
      <c r="DS42" s="700"/>
      <c r="DT42" s="700"/>
      <c r="DU42" s="700"/>
      <c r="DV42" s="701"/>
      <c r="DW42" s="690"/>
      <c r="DX42" s="691"/>
      <c r="DY42" s="691"/>
      <c r="DZ42" s="691"/>
      <c r="EA42" s="691"/>
      <c r="EB42" s="691"/>
      <c r="EC42" s="692"/>
    </row>
    <row r="43" spans="2:133" ht="11.25" customHeight="1" x14ac:dyDescent="0.2">
      <c r="B43" s="624" t="s">
        <v>356</v>
      </c>
      <c r="C43" s="625"/>
      <c r="D43" s="625"/>
      <c r="E43" s="625"/>
      <c r="F43" s="625"/>
      <c r="G43" s="625"/>
      <c r="H43" s="625"/>
      <c r="I43" s="625"/>
      <c r="J43" s="625"/>
      <c r="K43" s="625"/>
      <c r="L43" s="625"/>
      <c r="M43" s="625"/>
      <c r="N43" s="625"/>
      <c r="O43" s="625"/>
      <c r="P43" s="625"/>
      <c r="Q43" s="626"/>
      <c r="R43" s="618">
        <v>594100</v>
      </c>
      <c r="S43" s="619"/>
      <c r="T43" s="619"/>
      <c r="U43" s="619"/>
      <c r="V43" s="619"/>
      <c r="W43" s="619"/>
      <c r="X43" s="619"/>
      <c r="Y43" s="620"/>
      <c r="Z43" s="621">
        <v>1.6</v>
      </c>
      <c r="AA43" s="621"/>
      <c r="AB43" s="621"/>
      <c r="AC43" s="621"/>
      <c r="AD43" s="622" t="s">
        <v>127</v>
      </c>
      <c r="AE43" s="622"/>
      <c r="AF43" s="622"/>
      <c r="AG43" s="622"/>
      <c r="AH43" s="622"/>
      <c r="AI43" s="622"/>
      <c r="AJ43" s="622"/>
      <c r="AK43" s="622"/>
      <c r="AL43" s="627" t="s">
        <v>127</v>
      </c>
      <c r="AM43" s="628"/>
      <c r="AN43" s="628"/>
      <c r="AO43" s="629"/>
      <c r="CD43" s="624" t="s">
        <v>357</v>
      </c>
      <c r="CE43" s="625"/>
      <c r="CF43" s="625"/>
      <c r="CG43" s="625"/>
      <c r="CH43" s="625"/>
      <c r="CI43" s="625"/>
      <c r="CJ43" s="625"/>
      <c r="CK43" s="625"/>
      <c r="CL43" s="625"/>
      <c r="CM43" s="625"/>
      <c r="CN43" s="625"/>
      <c r="CO43" s="625"/>
      <c r="CP43" s="625"/>
      <c r="CQ43" s="626"/>
      <c r="CR43" s="618">
        <v>39391</v>
      </c>
      <c r="CS43" s="648"/>
      <c r="CT43" s="648"/>
      <c r="CU43" s="648"/>
      <c r="CV43" s="648"/>
      <c r="CW43" s="648"/>
      <c r="CX43" s="648"/>
      <c r="CY43" s="649"/>
      <c r="CZ43" s="627">
        <v>0.1</v>
      </c>
      <c r="DA43" s="650"/>
      <c r="DB43" s="650"/>
      <c r="DC43" s="656"/>
      <c r="DD43" s="631">
        <v>34019</v>
      </c>
      <c r="DE43" s="648"/>
      <c r="DF43" s="648"/>
      <c r="DG43" s="648"/>
      <c r="DH43" s="648"/>
      <c r="DI43" s="648"/>
      <c r="DJ43" s="648"/>
      <c r="DK43" s="649"/>
      <c r="DL43" s="699"/>
      <c r="DM43" s="700"/>
      <c r="DN43" s="700"/>
      <c r="DO43" s="700"/>
      <c r="DP43" s="700"/>
      <c r="DQ43" s="700"/>
      <c r="DR43" s="700"/>
      <c r="DS43" s="700"/>
      <c r="DT43" s="700"/>
      <c r="DU43" s="700"/>
      <c r="DV43" s="701"/>
      <c r="DW43" s="690"/>
      <c r="DX43" s="691"/>
      <c r="DY43" s="691"/>
      <c r="DZ43" s="691"/>
      <c r="EA43" s="691"/>
      <c r="EB43" s="691"/>
      <c r="EC43" s="692"/>
    </row>
    <row r="44" spans="2:133" ht="11.25" customHeight="1" x14ac:dyDescent="0.2">
      <c r="B44" s="639" t="s">
        <v>358</v>
      </c>
      <c r="C44" s="640"/>
      <c r="D44" s="640"/>
      <c r="E44" s="640"/>
      <c r="F44" s="640"/>
      <c r="G44" s="640"/>
      <c r="H44" s="640"/>
      <c r="I44" s="640"/>
      <c r="J44" s="640"/>
      <c r="K44" s="640"/>
      <c r="L44" s="640"/>
      <c r="M44" s="640"/>
      <c r="N44" s="640"/>
      <c r="O44" s="640"/>
      <c r="P44" s="640"/>
      <c r="Q44" s="641"/>
      <c r="R44" s="693">
        <v>37608565</v>
      </c>
      <c r="S44" s="694"/>
      <c r="T44" s="694"/>
      <c r="U44" s="694"/>
      <c r="V44" s="694"/>
      <c r="W44" s="694"/>
      <c r="X44" s="694"/>
      <c r="Y44" s="702"/>
      <c r="Z44" s="703">
        <v>100</v>
      </c>
      <c r="AA44" s="703"/>
      <c r="AB44" s="703"/>
      <c r="AC44" s="703"/>
      <c r="AD44" s="704">
        <v>17954371</v>
      </c>
      <c r="AE44" s="704"/>
      <c r="AF44" s="704"/>
      <c r="AG44" s="704"/>
      <c r="AH44" s="704"/>
      <c r="AI44" s="704"/>
      <c r="AJ44" s="704"/>
      <c r="AK44" s="704"/>
      <c r="AL44" s="705">
        <v>100</v>
      </c>
      <c r="AM44" s="676"/>
      <c r="AN44" s="676"/>
      <c r="AO44" s="706"/>
      <c r="CD44" s="659" t="s">
        <v>305</v>
      </c>
      <c r="CE44" s="660"/>
      <c r="CF44" s="624" t="s">
        <v>359</v>
      </c>
      <c r="CG44" s="625"/>
      <c r="CH44" s="625"/>
      <c r="CI44" s="625"/>
      <c r="CJ44" s="625"/>
      <c r="CK44" s="625"/>
      <c r="CL44" s="625"/>
      <c r="CM44" s="625"/>
      <c r="CN44" s="625"/>
      <c r="CO44" s="625"/>
      <c r="CP44" s="625"/>
      <c r="CQ44" s="626"/>
      <c r="CR44" s="618">
        <v>7388662</v>
      </c>
      <c r="CS44" s="619"/>
      <c r="CT44" s="619"/>
      <c r="CU44" s="619"/>
      <c r="CV44" s="619"/>
      <c r="CW44" s="619"/>
      <c r="CX44" s="619"/>
      <c r="CY44" s="620"/>
      <c r="CZ44" s="627">
        <v>20.3</v>
      </c>
      <c r="DA44" s="628"/>
      <c r="DB44" s="628"/>
      <c r="DC44" s="633"/>
      <c r="DD44" s="631">
        <v>996918</v>
      </c>
      <c r="DE44" s="619"/>
      <c r="DF44" s="619"/>
      <c r="DG44" s="619"/>
      <c r="DH44" s="619"/>
      <c r="DI44" s="619"/>
      <c r="DJ44" s="619"/>
      <c r="DK44" s="620"/>
      <c r="DL44" s="699"/>
      <c r="DM44" s="700"/>
      <c r="DN44" s="700"/>
      <c r="DO44" s="700"/>
      <c r="DP44" s="700"/>
      <c r="DQ44" s="700"/>
      <c r="DR44" s="700"/>
      <c r="DS44" s="700"/>
      <c r="DT44" s="700"/>
      <c r="DU44" s="700"/>
      <c r="DV44" s="701"/>
      <c r="DW44" s="690"/>
      <c r="DX44" s="691"/>
      <c r="DY44" s="691"/>
      <c r="DZ44" s="691"/>
      <c r="EA44" s="691"/>
      <c r="EB44" s="691"/>
      <c r="EC44" s="692"/>
    </row>
    <row r="45" spans="2:133" ht="11.25" customHeight="1" x14ac:dyDescent="0.2">
      <c r="CD45" s="661"/>
      <c r="CE45" s="662"/>
      <c r="CF45" s="624" t="s">
        <v>360</v>
      </c>
      <c r="CG45" s="625"/>
      <c r="CH45" s="625"/>
      <c r="CI45" s="625"/>
      <c r="CJ45" s="625"/>
      <c r="CK45" s="625"/>
      <c r="CL45" s="625"/>
      <c r="CM45" s="625"/>
      <c r="CN45" s="625"/>
      <c r="CO45" s="625"/>
      <c r="CP45" s="625"/>
      <c r="CQ45" s="626"/>
      <c r="CR45" s="618">
        <v>3332974</v>
      </c>
      <c r="CS45" s="648"/>
      <c r="CT45" s="648"/>
      <c r="CU45" s="648"/>
      <c r="CV45" s="648"/>
      <c r="CW45" s="648"/>
      <c r="CX45" s="648"/>
      <c r="CY45" s="649"/>
      <c r="CZ45" s="627">
        <v>9.1</v>
      </c>
      <c r="DA45" s="650"/>
      <c r="DB45" s="650"/>
      <c r="DC45" s="656"/>
      <c r="DD45" s="631">
        <v>99501</v>
      </c>
      <c r="DE45" s="648"/>
      <c r="DF45" s="648"/>
      <c r="DG45" s="648"/>
      <c r="DH45" s="648"/>
      <c r="DI45" s="648"/>
      <c r="DJ45" s="648"/>
      <c r="DK45" s="649"/>
      <c r="DL45" s="699"/>
      <c r="DM45" s="700"/>
      <c r="DN45" s="700"/>
      <c r="DO45" s="700"/>
      <c r="DP45" s="700"/>
      <c r="DQ45" s="700"/>
      <c r="DR45" s="700"/>
      <c r="DS45" s="700"/>
      <c r="DT45" s="700"/>
      <c r="DU45" s="700"/>
      <c r="DV45" s="701"/>
      <c r="DW45" s="690"/>
      <c r="DX45" s="691"/>
      <c r="DY45" s="691"/>
      <c r="DZ45" s="691"/>
      <c r="EA45" s="691"/>
      <c r="EB45" s="691"/>
      <c r="EC45" s="692"/>
    </row>
    <row r="46" spans="2:133" ht="11.25" customHeight="1" x14ac:dyDescent="0.2">
      <c r="B46" s="211" t="s">
        <v>361</v>
      </c>
      <c r="CD46" s="661"/>
      <c r="CE46" s="662"/>
      <c r="CF46" s="624" t="s">
        <v>362</v>
      </c>
      <c r="CG46" s="625"/>
      <c r="CH46" s="625"/>
      <c r="CI46" s="625"/>
      <c r="CJ46" s="625"/>
      <c r="CK46" s="625"/>
      <c r="CL46" s="625"/>
      <c r="CM46" s="625"/>
      <c r="CN46" s="625"/>
      <c r="CO46" s="625"/>
      <c r="CP46" s="625"/>
      <c r="CQ46" s="626"/>
      <c r="CR46" s="618">
        <v>3929423</v>
      </c>
      <c r="CS46" s="619"/>
      <c r="CT46" s="619"/>
      <c r="CU46" s="619"/>
      <c r="CV46" s="619"/>
      <c r="CW46" s="619"/>
      <c r="CX46" s="619"/>
      <c r="CY46" s="620"/>
      <c r="CZ46" s="627">
        <v>10.8</v>
      </c>
      <c r="DA46" s="628"/>
      <c r="DB46" s="628"/>
      <c r="DC46" s="633"/>
      <c r="DD46" s="631">
        <v>890229</v>
      </c>
      <c r="DE46" s="619"/>
      <c r="DF46" s="619"/>
      <c r="DG46" s="619"/>
      <c r="DH46" s="619"/>
      <c r="DI46" s="619"/>
      <c r="DJ46" s="619"/>
      <c r="DK46" s="620"/>
      <c r="DL46" s="699"/>
      <c r="DM46" s="700"/>
      <c r="DN46" s="700"/>
      <c r="DO46" s="700"/>
      <c r="DP46" s="700"/>
      <c r="DQ46" s="700"/>
      <c r="DR46" s="700"/>
      <c r="DS46" s="700"/>
      <c r="DT46" s="700"/>
      <c r="DU46" s="700"/>
      <c r="DV46" s="701"/>
      <c r="DW46" s="690"/>
      <c r="DX46" s="691"/>
      <c r="DY46" s="691"/>
      <c r="DZ46" s="691"/>
      <c r="EA46" s="691"/>
      <c r="EB46" s="691"/>
      <c r="EC46" s="692"/>
    </row>
    <row r="47" spans="2:133" ht="11.25" customHeight="1" x14ac:dyDescent="0.2">
      <c r="B47" s="717" t="s">
        <v>363</v>
      </c>
      <c r="C47" s="717"/>
      <c r="D47" s="717"/>
      <c r="E47" s="717"/>
      <c r="F47" s="717"/>
      <c r="G47" s="717"/>
      <c r="H47" s="717"/>
      <c r="I47" s="717"/>
      <c r="J47" s="717"/>
      <c r="K47" s="717"/>
      <c r="L47" s="717"/>
      <c r="M47" s="717"/>
      <c r="N47" s="717"/>
      <c r="O47" s="717"/>
      <c r="P47" s="717"/>
      <c r="Q47" s="717"/>
      <c r="R47" s="717"/>
      <c r="S47" s="717"/>
      <c r="T47" s="717"/>
      <c r="U47" s="717"/>
      <c r="V47" s="717"/>
      <c r="W47" s="717"/>
      <c r="X47" s="717"/>
      <c r="Y47" s="717"/>
      <c r="Z47" s="717"/>
      <c r="AA47" s="717"/>
      <c r="AB47" s="717"/>
      <c r="AC47" s="717"/>
      <c r="AD47" s="717"/>
      <c r="AE47" s="717"/>
      <c r="AF47" s="717"/>
      <c r="AG47" s="717"/>
      <c r="AH47" s="717"/>
      <c r="AI47" s="717"/>
      <c r="AJ47" s="717"/>
      <c r="AK47" s="717"/>
      <c r="AL47" s="717"/>
      <c r="AM47" s="717"/>
      <c r="AN47" s="717"/>
      <c r="AO47" s="717"/>
      <c r="AP47" s="717"/>
      <c r="AQ47" s="717"/>
      <c r="AR47" s="717"/>
      <c r="AS47" s="717"/>
      <c r="AT47" s="717"/>
      <c r="AU47" s="717"/>
      <c r="AV47" s="717"/>
      <c r="AW47" s="717"/>
      <c r="AX47" s="717"/>
      <c r="AY47" s="717"/>
      <c r="AZ47" s="717"/>
      <c r="BA47" s="717"/>
      <c r="BB47" s="717"/>
      <c r="BC47" s="717"/>
      <c r="BD47" s="717"/>
      <c r="BE47" s="717"/>
      <c r="BF47" s="717"/>
      <c r="BG47" s="717"/>
      <c r="BH47" s="717"/>
      <c r="BI47" s="717"/>
      <c r="BJ47" s="717"/>
      <c r="BK47" s="717"/>
      <c r="BL47" s="717"/>
      <c r="BM47" s="717"/>
      <c r="BN47" s="717"/>
      <c r="BO47" s="717"/>
      <c r="BP47" s="717"/>
      <c r="BQ47" s="717"/>
      <c r="BR47" s="717"/>
      <c r="BS47" s="717"/>
      <c r="BT47" s="717"/>
      <c r="BU47" s="717"/>
      <c r="BV47" s="717"/>
      <c r="BW47" s="717"/>
      <c r="BX47" s="717"/>
      <c r="BY47" s="717"/>
      <c r="BZ47" s="717"/>
      <c r="CA47" s="717"/>
      <c r="CB47" s="717"/>
      <c r="CD47" s="661"/>
      <c r="CE47" s="662"/>
      <c r="CF47" s="624" t="s">
        <v>364</v>
      </c>
      <c r="CG47" s="625"/>
      <c r="CH47" s="625"/>
      <c r="CI47" s="625"/>
      <c r="CJ47" s="625"/>
      <c r="CK47" s="625"/>
      <c r="CL47" s="625"/>
      <c r="CM47" s="625"/>
      <c r="CN47" s="625"/>
      <c r="CO47" s="625"/>
      <c r="CP47" s="625"/>
      <c r="CQ47" s="626"/>
      <c r="CR47" s="618">
        <v>667558</v>
      </c>
      <c r="CS47" s="648"/>
      <c r="CT47" s="648"/>
      <c r="CU47" s="648"/>
      <c r="CV47" s="648"/>
      <c r="CW47" s="648"/>
      <c r="CX47" s="648"/>
      <c r="CY47" s="649"/>
      <c r="CZ47" s="627">
        <v>1.8</v>
      </c>
      <c r="DA47" s="650"/>
      <c r="DB47" s="650"/>
      <c r="DC47" s="656"/>
      <c r="DD47" s="631">
        <v>23337</v>
      </c>
      <c r="DE47" s="648"/>
      <c r="DF47" s="648"/>
      <c r="DG47" s="648"/>
      <c r="DH47" s="648"/>
      <c r="DI47" s="648"/>
      <c r="DJ47" s="648"/>
      <c r="DK47" s="649"/>
      <c r="DL47" s="699"/>
      <c r="DM47" s="700"/>
      <c r="DN47" s="700"/>
      <c r="DO47" s="700"/>
      <c r="DP47" s="700"/>
      <c r="DQ47" s="700"/>
      <c r="DR47" s="700"/>
      <c r="DS47" s="700"/>
      <c r="DT47" s="700"/>
      <c r="DU47" s="700"/>
      <c r="DV47" s="701"/>
      <c r="DW47" s="690"/>
      <c r="DX47" s="691"/>
      <c r="DY47" s="691"/>
      <c r="DZ47" s="691"/>
      <c r="EA47" s="691"/>
      <c r="EB47" s="691"/>
      <c r="EC47" s="692"/>
    </row>
    <row r="48" spans="2:133" ht="10.8" x14ac:dyDescent="0.2">
      <c r="B48" s="717" t="s">
        <v>365</v>
      </c>
      <c r="C48" s="717"/>
      <c r="D48" s="717"/>
      <c r="E48" s="717"/>
      <c r="F48" s="717"/>
      <c r="G48" s="717"/>
      <c r="H48" s="717"/>
      <c r="I48" s="717"/>
      <c r="J48" s="717"/>
      <c r="K48" s="717"/>
      <c r="L48" s="717"/>
      <c r="M48" s="717"/>
      <c r="N48" s="717"/>
      <c r="O48" s="717"/>
      <c r="P48" s="717"/>
      <c r="Q48" s="717"/>
      <c r="R48" s="717"/>
      <c r="S48" s="717"/>
      <c r="T48" s="717"/>
      <c r="U48" s="717"/>
      <c r="V48" s="717"/>
      <c r="W48" s="717"/>
      <c r="X48" s="717"/>
      <c r="Y48" s="717"/>
      <c r="Z48" s="717"/>
      <c r="AA48" s="717"/>
      <c r="AB48" s="717"/>
      <c r="AC48" s="717"/>
      <c r="AD48" s="717"/>
      <c r="AE48" s="717"/>
      <c r="AF48" s="717"/>
      <c r="AG48" s="717"/>
      <c r="AH48" s="717"/>
      <c r="AI48" s="717"/>
      <c r="AJ48" s="717"/>
      <c r="AK48" s="717"/>
      <c r="AL48" s="717"/>
      <c r="AM48" s="717"/>
      <c r="AN48" s="717"/>
      <c r="AO48" s="717"/>
      <c r="AP48" s="717"/>
      <c r="AQ48" s="717"/>
      <c r="AR48" s="717"/>
      <c r="AS48" s="717"/>
      <c r="AT48" s="717"/>
      <c r="AU48" s="717"/>
      <c r="AV48" s="717"/>
      <c r="AW48" s="717"/>
      <c r="AX48" s="717"/>
      <c r="AY48" s="717"/>
      <c r="AZ48" s="717"/>
      <c r="BA48" s="717"/>
      <c r="BB48" s="717"/>
      <c r="BC48" s="717"/>
      <c r="BD48" s="717"/>
      <c r="BE48" s="717"/>
      <c r="BF48" s="717"/>
      <c r="BG48" s="717"/>
      <c r="BH48" s="717"/>
      <c r="BI48" s="717"/>
      <c r="BJ48" s="717"/>
      <c r="BK48" s="717"/>
      <c r="BL48" s="717"/>
      <c r="BM48" s="717"/>
      <c r="BN48" s="717"/>
      <c r="BO48" s="717"/>
      <c r="BP48" s="717"/>
      <c r="BQ48" s="717"/>
      <c r="BR48" s="717"/>
      <c r="BS48" s="717"/>
      <c r="BT48" s="717"/>
      <c r="BU48" s="717"/>
      <c r="BV48" s="717"/>
      <c r="BW48" s="717"/>
      <c r="BX48" s="717"/>
      <c r="BY48" s="717"/>
      <c r="BZ48" s="717"/>
      <c r="CA48" s="717"/>
      <c r="CB48" s="717"/>
      <c r="CD48" s="663"/>
      <c r="CE48" s="664"/>
      <c r="CF48" s="624" t="s">
        <v>366</v>
      </c>
      <c r="CG48" s="625"/>
      <c r="CH48" s="625"/>
      <c r="CI48" s="625"/>
      <c r="CJ48" s="625"/>
      <c r="CK48" s="625"/>
      <c r="CL48" s="625"/>
      <c r="CM48" s="625"/>
      <c r="CN48" s="625"/>
      <c r="CO48" s="625"/>
      <c r="CP48" s="625"/>
      <c r="CQ48" s="626"/>
      <c r="CR48" s="618" t="s">
        <v>127</v>
      </c>
      <c r="CS48" s="619"/>
      <c r="CT48" s="619"/>
      <c r="CU48" s="619"/>
      <c r="CV48" s="619"/>
      <c r="CW48" s="619"/>
      <c r="CX48" s="619"/>
      <c r="CY48" s="620"/>
      <c r="CZ48" s="627" t="s">
        <v>127</v>
      </c>
      <c r="DA48" s="628"/>
      <c r="DB48" s="628"/>
      <c r="DC48" s="633"/>
      <c r="DD48" s="631" t="s">
        <v>127</v>
      </c>
      <c r="DE48" s="619"/>
      <c r="DF48" s="619"/>
      <c r="DG48" s="619"/>
      <c r="DH48" s="619"/>
      <c r="DI48" s="619"/>
      <c r="DJ48" s="619"/>
      <c r="DK48" s="620"/>
      <c r="DL48" s="699"/>
      <c r="DM48" s="700"/>
      <c r="DN48" s="700"/>
      <c r="DO48" s="700"/>
      <c r="DP48" s="700"/>
      <c r="DQ48" s="700"/>
      <c r="DR48" s="700"/>
      <c r="DS48" s="700"/>
      <c r="DT48" s="700"/>
      <c r="DU48" s="700"/>
      <c r="DV48" s="701"/>
      <c r="DW48" s="690"/>
      <c r="DX48" s="691"/>
      <c r="DY48" s="691"/>
      <c r="DZ48" s="691"/>
      <c r="EA48" s="691"/>
      <c r="EB48" s="691"/>
      <c r="EC48" s="692"/>
    </row>
    <row r="49" spans="2:133" ht="11.25" customHeight="1" x14ac:dyDescent="0.2">
      <c r="B49" s="359"/>
      <c r="CD49" s="639" t="s">
        <v>367</v>
      </c>
      <c r="CE49" s="640"/>
      <c r="CF49" s="640"/>
      <c r="CG49" s="640"/>
      <c r="CH49" s="640"/>
      <c r="CI49" s="640"/>
      <c r="CJ49" s="640"/>
      <c r="CK49" s="640"/>
      <c r="CL49" s="640"/>
      <c r="CM49" s="640"/>
      <c r="CN49" s="640"/>
      <c r="CO49" s="640"/>
      <c r="CP49" s="640"/>
      <c r="CQ49" s="641"/>
      <c r="CR49" s="693">
        <v>36440534</v>
      </c>
      <c r="CS49" s="677"/>
      <c r="CT49" s="677"/>
      <c r="CU49" s="677"/>
      <c r="CV49" s="677"/>
      <c r="CW49" s="677"/>
      <c r="CX49" s="677"/>
      <c r="CY49" s="707"/>
      <c r="CZ49" s="705">
        <v>100</v>
      </c>
      <c r="DA49" s="708"/>
      <c r="DB49" s="708"/>
      <c r="DC49" s="709"/>
      <c r="DD49" s="710">
        <v>19908350</v>
      </c>
      <c r="DE49" s="677"/>
      <c r="DF49" s="677"/>
      <c r="DG49" s="677"/>
      <c r="DH49" s="677"/>
      <c r="DI49" s="677"/>
      <c r="DJ49" s="677"/>
      <c r="DK49" s="707"/>
      <c r="DL49" s="711"/>
      <c r="DM49" s="712"/>
      <c r="DN49" s="712"/>
      <c r="DO49" s="712"/>
      <c r="DP49" s="712"/>
      <c r="DQ49" s="712"/>
      <c r="DR49" s="712"/>
      <c r="DS49" s="712"/>
      <c r="DT49" s="712"/>
      <c r="DU49" s="712"/>
      <c r="DV49" s="713"/>
      <c r="DW49" s="714"/>
      <c r="DX49" s="715"/>
      <c r="DY49" s="715"/>
      <c r="DZ49" s="715"/>
      <c r="EA49" s="715"/>
      <c r="EB49" s="715"/>
      <c r="EC49" s="716"/>
    </row>
    <row r="50" spans="2:133" ht="10.8" hidden="1" x14ac:dyDescent="0.2">
      <c r="B50" s="359"/>
    </row>
  </sheetData>
  <sheetProtection algorithmName="SHA-512" hashValue="RdlC3WzJHcoH1T+lpB53j2Ni8bymn6ycBlw/fpUQ9OWXR6210ZMQI4mRfvSyTEU/TR+4vuaecI8G6CZzXyaM8g==" saltValue="DQE9i04PZRK9KgA3m54bYg==" spinCount="100000" sheet="1" objects="1" scenarios="1"/>
  <mergeCells count="618">
    <mergeCell ref="DW48:EC48"/>
    <mergeCell ref="B47:CB47"/>
    <mergeCell ref="CF47:CQ47"/>
    <mergeCell ref="CD49:CQ49"/>
    <mergeCell ref="CR49:CY49"/>
    <mergeCell ref="CZ49:DC49"/>
    <mergeCell ref="DD49:DK49"/>
    <mergeCell ref="DL49:DV49"/>
    <mergeCell ref="DW49:EC49"/>
    <mergeCell ref="CF45:CQ45"/>
    <mergeCell ref="CR45:CY45"/>
    <mergeCell ref="CZ45:DC45"/>
    <mergeCell ref="DD45:DK45"/>
    <mergeCell ref="DL45:DV45"/>
    <mergeCell ref="DW45:EC45"/>
    <mergeCell ref="CF46:CQ46"/>
    <mergeCell ref="CR46:CY46"/>
    <mergeCell ref="CZ46:DC46"/>
    <mergeCell ref="DD46:DK46"/>
    <mergeCell ref="DL46:DV46"/>
    <mergeCell ref="DW46:EC46"/>
    <mergeCell ref="CR47:CY47"/>
    <mergeCell ref="CZ47:DC47"/>
    <mergeCell ref="DD47:DK47"/>
    <mergeCell ref="DL47:DV47"/>
    <mergeCell ref="DW47:EC47"/>
    <mergeCell ref="CF48:CQ48"/>
    <mergeCell ref="DW44:EC44"/>
    <mergeCell ref="CZ43:DC43"/>
    <mergeCell ref="DD43:DK43"/>
    <mergeCell ref="DL43:DV43"/>
    <mergeCell ref="DW43:EC43"/>
    <mergeCell ref="CZ42:DC42"/>
    <mergeCell ref="B42:Q42"/>
    <mergeCell ref="R42:Y42"/>
    <mergeCell ref="CF44:CQ44"/>
    <mergeCell ref="CR44:CY44"/>
    <mergeCell ref="CZ44:DC44"/>
    <mergeCell ref="DW42:EC42"/>
    <mergeCell ref="B43:Q43"/>
    <mergeCell ref="R43:Y43"/>
    <mergeCell ref="Z43:AC43"/>
    <mergeCell ref="AD43:AK43"/>
    <mergeCell ref="AL43:AO43"/>
    <mergeCell ref="CD43:CQ43"/>
    <mergeCell ref="CR43:CY43"/>
    <mergeCell ref="AZ42:BF42"/>
    <mergeCell ref="BM42:BU42"/>
    <mergeCell ref="AQ41:AY41"/>
    <mergeCell ref="AZ41:BF41"/>
    <mergeCell ref="BM41:BU41"/>
    <mergeCell ref="BV41:CB41"/>
    <mergeCell ref="BV40:CB40"/>
    <mergeCell ref="CD40:CQ40"/>
    <mergeCell ref="DD41:DK41"/>
    <mergeCell ref="DL41:DV41"/>
    <mergeCell ref="B44:Q44"/>
    <mergeCell ref="R44:Y44"/>
    <mergeCell ref="Z44:AC44"/>
    <mergeCell ref="AD44:AK44"/>
    <mergeCell ref="AL44:AO44"/>
    <mergeCell ref="CD44:CE48"/>
    <mergeCell ref="DD42:DK42"/>
    <mergeCell ref="DL42:DV42"/>
    <mergeCell ref="DD44:DK44"/>
    <mergeCell ref="DL44:DV44"/>
    <mergeCell ref="B48:CB48"/>
    <mergeCell ref="CR48:CY48"/>
    <mergeCell ref="CZ48:DC48"/>
    <mergeCell ref="DD48:DK48"/>
    <mergeCell ref="DL48:DV48"/>
    <mergeCell ref="DW41:EC41"/>
    <mergeCell ref="DW40:EC40"/>
    <mergeCell ref="B41:Q41"/>
    <mergeCell ref="R41:Y41"/>
    <mergeCell ref="Z41:AC41"/>
    <mergeCell ref="AD41:AK41"/>
    <mergeCell ref="AL41:AO41"/>
    <mergeCell ref="AZ40:BF40"/>
    <mergeCell ref="BG40:BK42"/>
    <mergeCell ref="BM40:BU40"/>
    <mergeCell ref="CR40:CY40"/>
    <mergeCell ref="BV42:CB42"/>
    <mergeCell ref="CD42:CQ42"/>
    <mergeCell ref="CR42:CY42"/>
    <mergeCell ref="CZ40:DC40"/>
    <mergeCell ref="DD40:DK40"/>
    <mergeCell ref="DL40:DV40"/>
    <mergeCell ref="Z42:AC42"/>
    <mergeCell ref="AD42:AK42"/>
    <mergeCell ref="AL42:AO42"/>
    <mergeCell ref="AQ42:AY42"/>
    <mergeCell ref="CD41:CQ41"/>
    <mergeCell ref="CR41:CY41"/>
    <mergeCell ref="CZ41:DC41"/>
    <mergeCell ref="DW39:EC39"/>
    <mergeCell ref="B40:Q40"/>
    <mergeCell ref="R40:Y40"/>
    <mergeCell ref="Z40:AC40"/>
    <mergeCell ref="AD40:AK40"/>
    <mergeCell ref="AL40:AO40"/>
    <mergeCell ref="AQ40:AY40"/>
    <mergeCell ref="DL38:DV38"/>
    <mergeCell ref="DW38:EC38"/>
    <mergeCell ref="B39:Q39"/>
    <mergeCell ref="R39:Y39"/>
    <mergeCell ref="Z39:AC39"/>
    <mergeCell ref="AD39:AK39"/>
    <mergeCell ref="AL39:AO39"/>
    <mergeCell ref="AQ39:AY39"/>
    <mergeCell ref="AZ39:BF39"/>
    <mergeCell ref="BG39:BU39"/>
    <mergeCell ref="CZ39:DC39"/>
    <mergeCell ref="DD39:DK39"/>
    <mergeCell ref="DL39:DV39"/>
    <mergeCell ref="BV39:CB39"/>
    <mergeCell ref="CD39:CQ39"/>
    <mergeCell ref="CR39:CY39"/>
    <mergeCell ref="DW35:EC35"/>
    <mergeCell ref="B36:Q36"/>
    <mergeCell ref="R36:Y36"/>
    <mergeCell ref="Z36:AC36"/>
    <mergeCell ref="AD36:AK36"/>
    <mergeCell ref="AL36:AO36"/>
    <mergeCell ref="AQ36:AY36"/>
    <mergeCell ref="CR37:CY37"/>
    <mergeCell ref="CZ37:DC37"/>
    <mergeCell ref="B37:Q37"/>
    <mergeCell ref="R37:Y37"/>
    <mergeCell ref="Z37:AC37"/>
    <mergeCell ref="AD37:AK37"/>
    <mergeCell ref="AL37:AO37"/>
    <mergeCell ref="AQ37:AY37"/>
    <mergeCell ref="AZ37:BF37"/>
    <mergeCell ref="BG37:BU37"/>
    <mergeCell ref="BV37:CB37"/>
    <mergeCell ref="CD37:CQ37"/>
    <mergeCell ref="DD37:DK37"/>
    <mergeCell ref="DL37:DV37"/>
    <mergeCell ref="DW37:EC37"/>
    <mergeCell ref="B38:Q38"/>
    <mergeCell ref="R38:Y38"/>
    <mergeCell ref="Z38:AC38"/>
    <mergeCell ref="AD38:AK38"/>
    <mergeCell ref="AL38:AO38"/>
    <mergeCell ref="BV36:CB36"/>
    <mergeCell ref="DW36:EC36"/>
    <mergeCell ref="AQ38:AY38"/>
    <mergeCell ref="AZ38:BF38"/>
    <mergeCell ref="BG38:BU38"/>
    <mergeCell ref="BV38:CB38"/>
    <mergeCell ref="CD38:CQ38"/>
    <mergeCell ref="CR38:CY38"/>
    <mergeCell ref="CZ38:DC38"/>
    <mergeCell ref="DD38:DK38"/>
    <mergeCell ref="AZ36:BF36"/>
    <mergeCell ref="BG36:BU36"/>
    <mergeCell ref="CZ34:DC34"/>
    <mergeCell ref="DD34:DK34"/>
    <mergeCell ref="DL34:DV34"/>
    <mergeCell ref="CD36:CQ36"/>
    <mergeCell ref="CR36:CY36"/>
    <mergeCell ref="CZ36:DC36"/>
    <mergeCell ref="DD36:DK36"/>
    <mergeCell ref="DL36:DV36"/>
    <mergeCell ref="DL35:DV35"/>
    <mergeCell ref="BG35:CB35"/>
    <mergeCell ref="CD35:CQ35"/>
    <mergeCell ref="CR35:CY35"/>
    <mergeCell ref="CZ35:DC35"/>
    <mergeCell ref="DD35:DK35"/>
    <mergeCell ref="Z35:AC35"/>
    <mergeCell ref="AD35:AK35"/>
    <mergeCell ref="AL35:AO35"/>
    <mergeCell ref="AQ35:BF35"/>
    <mergeCell ref="CD34:CQ34"/>
    <mergeCell ref="CR34:CY34"/>
    <mergeCell ref="CD33:CQ33"/>
    <mergeCell ref="B33:Q33"/>
    <mergeCell ref="R33:Y33"/>
    <mergeCell ref="Z33:AC33"/>
    <mergeCell ref="AD33:AK33"/>
    <mergeCell ref="AL33:AO33"/>
    <mergeCell ref="B35:Q35"/>
    <mergeCell ref="R35:Y35"/>
    <mergeCell ref="B32:Q32"/>
    <mergeCell ref="R32:Y32"/>
    <mergeCell ref="Z32:AC32"/>
    <mergeCell ref="AD32:AK32"/>
    <mergeCell ref="AL32:AO32"/>
    <mergeCell ref="DW34:EC34"/>
    <mergeCell ref="CR33:CY33"/>
    <mergeCell ref="CZ33:DC33"/>
    <mergeCell ref="DD33:DK33"/>
    <mergeCell ref="DL33:DV33"/>
    <mergeCell ref="DW32:EC32"/>
    <mergeCell ref="CZ32:DC32"/>
    <mergeCell ref="DD32:DK32"/>
    <mergeCell ref="DL32:DV32"/>
    <mergeCell ref="DW33:EC33"/>
    <mergeCell ref="B34:Q34"/>
    <mergeCell ref="R34:Y34"/>
    <mergeCell ref="Z34:AC34"/>
    <mergeCell ref="AD34:AK34"/>
    <mergeCell ref="AL34:AO34"/>
    <mergeCell ref="AX33:BF33"/>
    <mergeCell ref="BG33:BL33"/>
    <mergeCell ref="BM33:BQ33"/>
    <mergeCell ref="BR33:BW33"/>
    <mergeCell ref="CZ31:DC31"/>
    <mergeCell ref="DD31:DK31"/>
    <mergeCell ref="DL31:DV31"/>
    <mergeCell ref="DW31:EC31"/>
    <mergeCell ref="AD31:AK31"/>
    <mergeCell ref="AL31:AO31"/>
    <mergeCell ref="AP31:AS33"/>
    <mergeCell ref="AT31:AT33"/>
    <mergeCell ref="CR31:CY31"/>
    <mergeCell ref="AX32:BF32"/>
    <mergeCell ref="BG32:BL32"/>
    <mergeCell ref="BM32:BQ32"/>
    <mergeCell ref="BR32:BW32"/>
    <mergeCell ref="BX33:CB33"/>
    <mergeCell ref="BX32:CB32"/>
    <mergeCell ref="CF32:CQ32"/>
    <mergeCell ref="AX31:BF31"/>
    <mergeCell ref="BG31:BL31"/>
    <mergeCell ref="BM31:BQ31"/>
    <mergeCell ref="BR31:BW31"/>
    <mergeCell ref="BX31:CB31"/>
    <mergeCell ref="CF31:CQ31"/>
    <mergeCell ref="CR32:CY32"/>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CD28:CQ28"/>
    <mergeCell ref="CR28:CY28"/>
    <mergeCell ref="CZ28:DC28"/>
    <mergeCell ref="DD28:DK28"/>
    <mergeCell ref="DL28:DV28"/>
    <mergeCell ref="DW28:EC28"/>
    <mergeCell ref="B29:Q29"/>
    <mergeCell ref="R29:Y29"/>
    <mergeCell ref="Z29:AC29"/>
    <mergeCell ref="AD29:AK29"/>
    <mergeCell ref="AL29:AO29"/>
    <mergeCell ref="AP29:BF29"/>
    <mergeCell ref="BG29:BN29"/>
    <mergeCell ref="B28:Q28"/>
    <mergeCell ref="R28:Y28"/>
    <mergeCell ref="Z28:AC28"/>
    <mergeCell ref="AD28:AK28"/>
    <mergeCell ref="AL28:AO28"/>
    <mergeCell ref="AP28:BF28"/>
    <mergeCell ref="BG28:BN28"/>
    <mergeCell ref="BO28:BR28"/>
    <mergeCell ref="BS28:CB28"/>
    <mergeCell ref="DD29:DK29"/>
    <mergeCell ref="DL29:DV29"/>
    <mergeCell ref="B27:Q27"/>
    <mergeCell ref="R27:Y27"/>
    <mergeCell ref="Z27:AC27"/>
    <mergeCell ref="AD27:AK27"/>
    <mergeCell ref="AL27:AO27"/>
    <mergeCell ref="AP27:BF27"/>
    <mergeCell ref="BG27:BN27"/>
    <mergeCell ref="DL26:DV26"/>
    <mergeCell ref="B26:Q26"/>
    <mergeCell ref="R26:Y26"/>
    <mergeCell ref="Z26:AC26"/>
    <mergeCell ref="AD26:AK26"/>
    <mergeCell ref="AL26:AO26"/>
    <mergeCell ref="AP26:BF26"/>
    <mergeCell ref="BO27:BR27"/>
    <mergeCell ref="BS27:CB27"/>
    <mergeCell ref="BS26:CB26"/>
    <mergeCell ref="CD26:CQ26"/>
    <mergeCell ref="CR26:CY26"/>
    <mergeCell ref="CZ26:DC26"/>
    <mergeCell ref="DL27:DV27"/>
    <mergeCell ref="CR25:CY25"/>
    <mergeCell ref="CZ25:DC25"/>
    <mergeCell ref="DD25:DK25"/>
    <mergeCell ref="CD27:CQ27"/>
    <mergeCell ref="CR27:CY27"/>
    <mergeCell ref="CZ27:DC27"/>
    <mergeCell ref="DD27:DK27"/>
    <mergeCell ref="DD26:DK26"/>
    <mergeCell ref="DW27:EC27"/>
    <mergeCell ref="DW26:EC26"/>
    <mergeCell ref="BG26:BN26"/>
    <mergeCell ref="BO26:BR26"/>
    <mergeCell ref="BO25:BR25"/>
    <mergeCell ref="BO24:BR24"/>
    <mergeCell ref="BS24:CB24"/>
    <mergeCell ref="BS25:CB25"/>
    <mergeCell ref="BS23:CB23"/>
    <mergeCell ref="DW24:EC24"/>
    <mergeCell ref="B25:Q25"/>
    <mergeCell ref="R25:Y25"/>
    <mergeCell ref="Z25:AC25"/>
    <mergeCell ref="AD25:AK25"/>
    <mergeCell ref="AL25:AO25"/>
    <mergeCell ref="AP25:BF25"/>
    <mergeCell ref="BG25:BN25"/>
    <mergeCell ref="BG24:BN24"/>
    <mergeCell ref="DD24:DK24"/>
    <mergeCell ref="CD24:CQ24"/>
    <mergeCell ref="CR24:CY24"/>
    <mergeCell ref="CZ24:DC24"/>
    <mergeCell ref="B24:Q24"/>
    <mergeCell ref="R24:Y24"/>
    <mergeCell ref="Z24:AC24"/>
    <mergeCell ref="AD24:AK24"/>
    <mergeCell ref="DL25:DV25"/>
    <mergeCell ref="DW25:EC25"/>
    <mergeCell ref="DW23:EC23"/>
    <mergeCell ref="CD22:EC22"/>
    <mergeCell ref="B23:Q23"/>
    <mergeCell ref="R23:Y23"/>
    <mergeCell ref="Z23:AC23"/>
    <mergeCell ref="AD23:AK23"/>
    <mergeCell ref="AL23:AO23"/>
    <mergeCell ref="AP23:BF23"/>
    <mergeCell ref="CD23:CQ23"/>
    <mergeCell ref="CR23:CY23"/>
    <mergeCell ref="CZ23:DC23"/>
    <mergeCell ref="DD23:DK23"/>
    <mergeCell ref="DL23:DV23"/>
    <mergeCell ref="AP24:BF24"/>
    <mergeCell ref="BG23:BN23"/>
    <mergeCell ref="BO23:BR23"/>
    <mergeCell ref="BG22:BN22"/>
    <mergeCell ref="BO22:BR22"/>
    <mergeCell ref="BS22:CB22"/>
    <mergeCell ref="AL24:AO24"/>
    <mergeCell ref="DL24:DV24"/>
    <mergeCell ref="CD25:CQ25"/>
    <mergeCell ref="DD21:DP21"/>
    <mergeCell ref="BG21:BN21"/>
    <mergeCell ref="AP20:BF20"/>
    <mergeCell ref="BG20:BN20"/>
    <mergeCell ref="BO20:BR20"/>
    <mergeCell ref="BS20:CB20"/>
    <mergeCell ref="CD20:CQ20"/>
    <mergeCell ref="B22:Q22"/>
    <mergeCell ref="R22:Y22"/>
    <mergeCell ref="Z22:AC22"/>
    <mergeCell ref="AD22:AK22"/>
    <mergeCell ref="AL22:AO22"/>
    <mergeCell ref="AP22:BF22"/>
    <mergeCell ref="B21:Q21"/>
    <mergeCell ref="R21:Y21"/>
    <mergeCell ref="Z21:AC21"/>
    <mergeCell ref="AD21:AK21"/>
    <mergeCell ref="AL21:AO21"/>
    <mergeCell ref="AP21:BF21"/>
    <mergeCell ref="DQ19:EC19"/>
    <mergeCell ref="B20:Q20"/>
    <mergeCell ref="R20:Y20"/>
    <mergeCell ref="Z20:AC20"/>
    <mergeCell ref="AD20:AK20"/>
    <mergeCell ref="AL20:AO20"/>
    <mergeCell ref="CZ20:DC20"/>
    <mergeCell ref="DD20:DP20"/>
    <mergeCell ref="DQ20:EC20"/>
    <mergeCell ref="CR20:CY20"/>
    <mergeCell ref="BO19:BR19"/>
    <mergeCell ref="BS19:CB19"/>
    <mergeCell ref="DQ21:EC21"/>
    <mergeCell ref="BO21:BR21"/>
    <mergeCell ref="BS21:CB21"/>
    <mergeCell ref="CD21:CQ21"/>
    <mergeCell ref="CR21:CY21"/>
    <mergeCell ref="CZ21:DC21"/>
    <mergeCell ref="CD18:CQ18"/>
    <mergeCell ref="CR18:CY18"/>
    <mergeCell ref="CZ18:DC18"/>
    <mergeCell ref="DD18:DP18"/>
    <mergeCell ref="CD19:CQ19"/>
    <mergeCell ref="CR19:CY19"/>
    <mergeCell ref="CZ19:DC19"/>
    <mergeCell ref="DD19:DP19"/>
    <mergeCell ref="DQ18:EC18"/>
    <mergeCell ref="B18:Q18"/>
    <mergeCell ref="R18:Y18"/>
    <mergeCell ref="Z18:AC18"/>
    <mergeCell ref="AD18:AK18"/>
    <mergeCell ref="AL18:AO18"/>
    <mergeCell ref="AP18:BF18"/>
    <mergeCell ref="BO18:BR18"/>
    <mergeCell ref="BS18:CB18"/>
    <mergeCell ref="B19:Q19"/>
    <mergeCell ref="R19:Y19"/>
    <mergeCell ref="Z19:AC19"/>
    <mergeCell ref="AD19:AK19"/>
    <mergeCell ref="AL19:AO19"/>
    <mergeCell ref="AP19:BF19"/>
    <mergeCell ref="BG19:BN19"/>
    <mergeCell ref="BG18:BN18"/>
    <mergeCell ref="B17:Q17"/>
    <mergeCell ref="R17:Y17"/>
    <mergeCell ref="Z17:AC17"/>
    <mergeCell ref="AD17:AK17"/>
    <mergeCell ref="AL17:AO17"/>
    <mergeCell ref="CZ17:DC17"/>
    <mergeCell ref="DD17:DP17"/>
    <mergeCell ref="DQ17:EC17"/>
    <mergeCell ref="CR17:CY17"/>
    <mergeCell ref="AP17:BF17"/>
    <mergeCell ref="BG17:BN17"/>
    <mergeCell ref="BO17:BR17"/>
    <mergeCell ref="BS17:CB17"/>
    <mergeCell ref="CD17:CQ17"/>
    <mergeCell ref="CD15:CQ15"/>
    <mergeCell ref="CR15:CY15"/>
    <mergeCell ref="CZ15:DC15"/>
    <mergeCell ref="DD15:DP15"/>
    <mergeCell ref="CD16:CQ16"/>
    <mergeCell ref="CR16:CY16"/>
    <mergeCell ref="CZ16:DC16"/>
    <mergeCell ref="DD16:DP16"/>
    <mergeCell ref="DQ15:EC15"/>
    <mergeCell ref="DQ16:EC16"/>
    <mergeCell ref="B15:Q15"/>
    <mergeCell ref="R15:Y15"/>
    <mergeCell ref="Z15:AC15"/>
    <mergeCell ref="AD15:AK15"/>
    <mergeCell ref="AL15:AO15"/>
    <mergeCell ref="AP15:BF15"/>
    <mergeCell ref="BO15:BR15"/>
    <mergeCell ref="BS15:CB15"/>
    <mergeCell ref="B16:Q16"/>
    <mergeCell ref="R16:Y16"/>
    <mergeCell ref="Z16:AC16"/>
    <mergeCell ref="AD16:AK16"/>
    <mergeCell ref="AL16:AO16"/>
    <mergeCell ref="AP16:BF16"/>
    <mergeCell ref="BG16:BN16"/>
    <mergeCell ref="BG15:BN15"/>
    <mergeCell ref="BO16:BR16"/>
    <mergeCell ref="BS16:CB16"/>
    <mergeCell ref="B14:Q14"/>
    <mergeCell ref="R14:Y14"/>
    <mergeCell ref="Z14:AC14"/>
    <mergeCell ref="AD14:AK14"/>
    <mergeCell ref="AL14:AO14"/>
    <mergeCell ref="CZ14:DC14"/>
    <mergeCell ref="DD14:DP14"/>
    <mergeCell ref="DQ14:EC14"/>
    <mergeCell ref="CR14:CY14"/>
    <mergeCell ref="AP14:BF14"/>
    <mergeCell ref="BG14:BN14"/>
    <mergeCell ref="BO14:BR14"/>
    <mergeCell ref="BS14:CB14"/>
    <mergeCell ref="CD14:CQ14"/>
    <mergeCell ref="CD12:CQ12"/>
    <mergeCell ref="CR12:CY12"/>
    <mergeCell ref="CZ12:DC12"/>
    <mergeCell ref="DD12:DP12"/>
    <mergeCell ref="CD13:CQ13"/>
    <mergeCell ref="CR13:CY13"/>
    <mergeCell ref="CZ13:DC13"/>
    <mergeCell ref="DD13:DP13"/>
    <mergeCell ref="DQ12:EC12"/>
    <mergeCell ref="DQ13:EC13"/>
    <mergeCell ref="B12:Q12"/>
    <mergeCell ref="R12:Y12"/>
    <mergeCell ref="Z12:AC12"/>
    <mergeCell ref="AD12:AK12"/>
    <mergeCell ref="AL12:AO12"/>
    <mergeCell ref="AP12:BF12"/>
    <mergeCell ref="BO12:BR12"/>
    <mergeCell ref="BS12:CB12"/>
    <mergeCell ref="B13:Q13"/>
    <mergeCell ref="R13:Y13"/>
    <mergeCell ref="Z13:AC13"/>
    <mergeCell ref="AD13:AK13"/>
    <mergeCell ref="AL13:AO13"/>
    <mergeCell ref="AP13:BF13"/>
    <mergeCell ref="BG13:BN13"/>
    <mergeCell ref="BG12:BN12"/>
    <mergeCell ref="BO13:BR13"/>
    <mergeCell ref="BS13:CB13"/>
    <mergeCell ref="B11:Q11"/>
    <mergeCell ref="R11:Y11"/>
    <mergeCell ref="Z11:AC11"/>
    <mergeCell ref="AD11:AK11"/>
    <mergeCell ref="AL11:AO11"/>
    <mergeCell ref="CZ11:DC11"/>
    <mergeCell ref="DD11:DP11"/>
    <mergeCell ref="DQ11:EC11"/>
    <mergeCell ref="CR11:CY11"/>
    <mergeCell ref="AP11:BF11"/>
    <mergeCell ref="BG11:BN11"/>
    <mergeCell ref="BO11:BR11"/>
    <mergeCell ref="BS11:CB11"/>
    <mergeCell ref="CD11:CQ11"/>
    <mergeCell ref="CD9:CQ9"/>
    <mergeCell ref="CR9:CY9"/>
    <mergeCell ref="CZ9:DC9"/>
    <mergeCell ref="DD9:DP9"/>
    <mergeCell ref="CD10:CQ10"/>
    <mergeCell ref="CR10:CY10"/>
    <mergeCell ref="CZ10:DC10"/>
    <mergeCell ref="DD10:DP10"/>
    <mergeCell ref="DQ9:EC9"/>
    <mergeCell ref="DQ10:EC10"/>
    <mergeCell ref="B9:Q9"/>
    <mergeCell ref="R9:Y9"/>
    <mergeCell ref="Z9:AC9"/>
    <mergeCell ref="AD9:AK9"/>
    <mergeCell ref="AL9:AO9"/>
    <mergeCell ref="AP9:BF9"/>
    <mergeCell ref="BO9:BR9"/>
    <mergeCell ref="BS9:CB9"/>
    <mergeCell ref="B10:Q10"/>
    <mergeCell ref="R10:Y10"/>
    <mergeCell ref="Z10:AC10"/>
    <mergeCell ref="AD10:AK10"/>
    <mergeCell ref="AL10:AO10"/>
    <mergeCell ref="AP10:BF10"/>
    <mergeCell ref="BG10:BN10"/>
    <mergeCell ref="BG9:BN9"/>
    <mergeCell ref="BO10:BR10"/>
    <mergeCell ref="BS10:CB10"/>
    <mergeCell ref="DD6:DP6"/>
    <mergeCell ref="CD7:CQ7"/>
    <mergeCell ref="CR7:CY7"/>
    <mergeCell ref="CZ7:DC7"/>
    <mergeCell ref="DD7:DP7"/>
    <mergeCell ref="DQ6:EC6"/>
    <mergeCell ref="DQ7:EC7"/>
    <mergeCell ref="B8:Q8"/>
    <mergeCell ref="R8:Y8"/>
    <mergeCell ref="Z8:AC8"/>
    <mergeCell ref="AD8:AK8"/>
    <mergeCell ref="AL8:AO8"/>
    <mergeCell ref="CZ8:DC8"/>
    <mergeCell ref="DD8:DP8"/>
    <mergeCell ref="DQ8:EC8"/>
    <mergeCell ref="CR8:CY8"/>
    <mergeCell ref="BO7:BR7"/>
    <mergeCell ref="BS7:CB7"/>
    <mergeCell ref="AP8:BF8"/>
    <mergeCell ref="BG8:BN8"/>
    <mergeCell ref="BO8:BR8"/>
    <mergeCell ref="BS8:CB8"/>
    <mergeCell ref="CD8:CQ8"/>
    <mergeCell ref="CD5:CQ5"/>
    <mergeCell ref="CR5:CY5"/>
    <mergeCell ref="CZ5:DC5"/>
    <mergeCell ref="DD5:DP5"/>
    <mergeCell ref="DQ5:EC5"/>
    <mergeCell ref="BO6:BR6"/>
    <mergeCell ref="BS6:CB6"/>
    <mergeCell ref="B7:Q7"/>
    <mergeCell ref="R7:Y7"/>
    <mergeCell ref="Z7:AC7"/>
    <mergeCell ref="AD7:AK7"/>
    <mergeCell ref="AL7:AO7"/>
    <mergeCell ref="AP7:BF7"/>
    <mergeCell ref="BG7:BN7"/>
    <mergeCell ref="B6:Q6"/>
    <mergeCell ref="R6:Y6"/>
    <mergeCell ref="Z6:AC6"/>
    <mergeCell ref="AD6:AK6"/>
    <mergeCell ref="AL6:AO6"/>
    <mergeCell ref="AP6:BF6"/>
    <mergeCell ref="BG6:BN6"/>
    <mergeCell ref="CD6:CQ6"/>
    <mergeCell ref="CR6:CY6"/>
    <mergeCell ref="CZ6:DC6"/>
    <mergeCell ref="B5:Q5"/>
    <mergeCell ref="R5:Y5"/>
    <mergeCell ref="Z5:AC5"/>
    <mergeCell ref="AD5:AK5"/>
    <mergeCell ref="AL5:AO5"/>
    <mergeCell ref="AP5:BF5"/>
    <mergeCell ref="BG5:BN5"/>
    <mergeCell ref="BO5:BR5"/>
    <mergeCell ref="BS5:CB5"/>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heetViews>
  <sheetFormatPr defaultColWidth="0" defaultRowHeight="13.2" zeroHeight="1" x14ac:dyDescent="0.2"/>
  <cols>
    <col min="1" max="130" width="2.77734375" style="222" customWidth="1"/>
    <col min="131" max="131" width="1.6640625" style="222" customWidth="1"/>
    <col min="132" max="16384" width="9" style="222" hidden="1"/>
  </cols>
  <sheetData>
    <row r="1" spans="1:131" ht="11.25" customHeight="1" thickBot="1" x14ac:dyDescent="0.25">
      <c r="A1" s="218"/>
      <c r="B1" s="218"/>
      <c r="C1" s="218"/>
      <c r="D1" s="218"/>
      <c r="E1" s="218"/>
      <c r="F1" s="218"/>
      <c r="G1" s="218"/>
      <c r="H1" s="218"/>
      <c r="I1" s="218"/>
      <c r="J1" s="218"/>
      <c r="K1" s="218"/>
      <c r="L1" s="218"/>
      <c r="M1" s="218"/>
      <c r="N1" s="219"/>
      <c r="O1" s="219"/>
      <c r="P1" s="219"/>
      <c r="Q1" s="219"/>
      <c r="R1" s="219"/>
      <c r="S1" s="219"/>
      <c r="T1" s="219"/>
      <c r="U1" s="219"/>
      <c r="V1" s="219"/>
      <c r="W1" s="219"/>
      <c r="X1" s="219"/>
      <c r="Y1" s="219"/>
      <c r="Z1" s="219"/>
      <c r="AA1" s="219"/>
      <c r="AB1" s="219"/>
      <c r="AC1" s="219"/>
      <c r="AD1" s="219"/>
      <c r="AE1" s="219"/>
      <c r="AF1" s="219"/>
      <c r="AG1" s="219"/>
      <c r="AH1" s="219"/>
      <c r="AI1" s="219"/>
      <c r="AJ1" s="219"/>
      <c r="AK1" s="219"/>
      <c r="AL1" s="219"/>
      <c r="AM1" s="219"/>
      <c r="AN1" s="219"/>
      <c r="AO1" s="219"/>
      <c r="AP1" s="219"/>
      <c r="AQ1" s="219"/>
      <c r="AR1" s="219"/>
      <c r="AS1" s="219"/>
      <c r="AT1" s="219"/>
      <c r="AU1" s="219"/>
      <c r="AV1" s="219"/>
      <c r="AW1" s="219"/>
      <c r="AX1" s="219"/>
      <c r="AY1" s="219"/>
      <c r="AZ1" s="219"/>
      <c r="BA1" s="219"/>
      <c r="BB1" s="219"/>
      <c r="BC1" s="219"/>
      <c r="BD1" s="219"/>
      <c r="BE1" s="219"/>
      <c r="BF1" s="219"/>
      <c r="BG1" s="219"/>
      <c r="BH1" s="219"/>
      <c r="BI1" s="219"/>
      <c r="BJ1" s="219"/>
      <c r="BK1" s="219"/>
      <c r="BL1" s="219"/>
      <c r="BM1" s="219"/>
      <c r="BN1" s="219"/>
      <c r="BO1" s="219"/>
      <c r="BP1" s="219"/>
      <c r="BQ1" s="219"/>
      <c r="BR1" s="219"/>
      <c r="BS1" s="219"/>
      <c r="BT1" s="219"/>
      <c r="BU1" s="219"/>
      <c r="BV1" s="219"/>
      <c r="BW1" s="219"/>
      <c r="BX1" s="219"/>
      <c r="BY1" s="219"/>
      <c r="BZ1" s="219"/>
      <c r="CA1" s="219"/>
      <c r="CB1" s="219"/>
      <c r="CC1" s="219"/>
      <c r="CD1" s="219"/>
      <c r="CE1" s="219"/>
      <c r="CF1" s="219"/>
      <c r="CG1" s="219"/>
      <c r="CH1" s="219"/>
      <c r="CI1" s="219"/>
      <c r="CJ1" s="219"/>
      <c r="CK1" s="219"/>
      <c r="CL1" s="219"/>
      <c r="CM1" s="219"/>
      <c r="CN1" s="219"/>
      <c r="CO1" s="219"/>
      <c r="CP1" s="219"/>
      <c r="CQ1" s="219"/>
      <c r="CR1" s="219"/>
      <c r="CS1" s="219"/>
      <c r="CT1" s="219"/>
      <c r="CU1" s="219"/>
      <c r="CV1" s="219"/>
      <c r="CW1" s="219"/>
      <c r="CX1" s="219"/>
      <c r="CY1" s="219"/>
      <c r="CZ1" s="219"/>
      <c r="DA1" s="219"/>
      <c r="DB1" s="219"/>
      <c r="DC1" s="219"/>
      <c r="DD1" s="219"/>
      <c r="DE1" s="219"/>
      <c r="DF1" s="219"/>
      <c r="DG1" s="219"/>
      <c r="DH1" s="219"/>
      <c r="DI1" s="219"/>
      <c r="DJ1" s="219"/>
      <c r="DK1" s="219"/>
      <c r="DL1" s="219"/>
      <c r="DM1" s="219"/>
      <c r="DN1" s="219"/>
      <c r="DO1" s="219"/>
      <c r="DP1" s="219"/>
      <c r="DQ1" s="220"/>
      <c r="DR1" s="220"/>
      <c r="DS1" s="220"/>
      <c r="DT1" s="220"/>
      <c r="DU1" s="220"/>
      <c r="DV1" s="220"/>
      <c r="DW1" s="220"/>
      <c r="DX1" s="220"/>
      <c r="DY1" s="220"/>
      <c r="DZ1" s="220"/>
      <c r="EA1" s="221"/>
    </row>
    <row r="2" spans="1:131" ht="26.25" customHeight="1" thickBot="1" x14ac:dyDescent="0.25">
      <c r="A2" s="718" t="s">
        <v>368</v>
      </c>
      <c r="B2" s="718"/>
      <c r="C2" s="718"/>
      <c r="D2" s="718"/>
      <c r="E2" s="718"/>
      <c r="F2" s="718"/>
      <c r="G2" s="718"/>
      <c r="H2" s="718"/>
      <c r="I2" s="718"/>
      <c r="J2" s="718"/>
      <c r="K2" s="718"/>
      <c r="L2" s="718"/>
      <c r="M2" s="718"/>
      <c r="N2" s="718"/>
      <c r="O2" s="718"/>
      <c r="P2" s="718"/>
      <c r="Q2" s="718"/>
      <c r="R2" s="718"/>
      <c r="S2" s="718"/>
      <c r="T2" s="718"/>
      <c r="U2" s="718"/>
      <c r="V2" s="718"/>
      <c r="W2" s="718"/>
      <c r="X2" s="718"/>
      <c r="Y2" s="718"/>
      <c r="Z2" s="718"/>
      <c r="AA2" s="718"/>
      <c r="AB2" s="718"/>
      <c r="AC2" s="718"/>
      <c r="AD2" s="718"/>
      <c r="AE2" s="718"/>
      <c r="AF2" s="718"/>
      <c r="AG2" s="718"/>
      <c r="AH2" s="718"/>
      <c r="AI2" s="718"/>
      <c r="AJ2" s="718"/>
      <c r="AK2" s="718"/>
      <c r="AL2" s="718"/>
      <c r="AM2" s="718"/>
      <c r="AN2" s="718"/>
      <c r="AO2" s="718"/>
      <c r="AP2" s="718"/>
      <c r="AQ2" s="718"/>
      <c r="AR2" s="718"/>
      <c r="AS2" s="718"/>
      <c r="AT2" s="718"/>
      <c r="AU2" s="718"/>
      <c r="AV2" s="718"/>
      <c r="AW2" s="718"/>
      <c r="AX2" s="718"/>
      <c r="AY2" s="718"/>
      <c r="AZ2" s="718"/>
      <c r="BA2" s="718"/>
      <c r="BB2" s="718"/>
      <c r="BC2" s="718"/>
      <c r="BD2" s="718"/>
      <c r="BE2" s="718"/>
      <c r="BF2" s="718"/>
      <c r="BG2" s="718"/>
      <c r="BH2" s="718"/>
      <c r="BI2" s="718"/>
      <c r="BJ2" s="219"/>
      <c r="BK2" s="219"/>
      <c r="BL2" s="219"/>
      <c r="BM2" s="219"/>
      <c r="BN2" s="219"/>
      <c r="BO2" s="219"/>
      <c r="BP2" s="219"/>
      <c r="BQ2" s="219"/>
      <c r="BR2" s="219"/>
      <c r="BS2" s="219"/>
      <c r="BT2" s="219"/>
      <c r="BU2" s="219"/>
      <c r="BV2" s="219"/>
      <c r="BW2" s="219"/>
      <c r="BX2" s="219"/>
      <c r="BY2" s="219"/>
      <c r="BZ2" s="219"/>
      <c r="CA2" s="219"/>
      <c r="CB2" s="219"/>
      <c r="CC2" s="219"/>
      <c r="CD2" s="219"/>
      <c r="CE2" s="219"/>
      <c r="CF2" s="219"/>
      <c r="CG2" s="219"/>
      <c r="CH2" s="219"/>
      <c r="CI2" s="219"/>
      <c r="CJ2" s="219"/>
      <c r="CK2" s="219"/>
      <c r="CL2" s="219"/>
      <c r="CM2" s="219"/>
      <c r="CN2" s="219"/>
      <c r="CO2" s="219"/>
      <c r="CP2" s="219"/>
      <c r="CQ2" s="219"/>
      <c r="CR2" s="219"/>
      <c r="CS2" s="219"/>
      <c r="CT2" s="219"/>
      <c r="CU2" s="219"/>
      <c r="CV2" s="219"/>
      <c r="CW2" s="219"/>
      <c r="CX2" s="219"/>
      <c r="CY2" s="219"/>
      <c r="CZ2" s="219"/>
      <c r="DA2" s="219"/>
      <c r="DB2" s="219"/>
      <c r="DC2" s="219"/>
      <c r="DD2" s="219"/>
      <c r="DE2" s="219"/>
      <c r="DF2" s="219"/>
      <c r="DG2" s="219"/>
      <c r="DH2" s="219"/>
      <c r="DI2" s="219"/>
      <c r="DJ2" s="719" t="s">
        <v>369</v>
      </c>
      <c r="DK2" s="720"/>
      <c r="DL2" s="720"/>
      <c r="DM2" s="720"/>
      <c r="DN2" s="720"/>
      <c r="DO2" s="721"/>
      <c r="DP2" s="219"/>
      <c r="DQ2" s="719" t="s">
        <v>370</v>
      </c>
      <c r="DR2" s="720"/>
      <c r="DS2" s="720"/>
      <c r="DT2" s="720"/>
      <c r="DU2" s="720"/>
      <c r="DV2" s="720"/>
      <c r="DW2" s="720"/>
      <c r="DX2" s="720"/>
      <c r="DY2" s="720"/>
      <c r="DZ2" s="721"/>
      <c r="EA2" s="221"/>
    </row>
    <row r="3" spans="1:131" ht="11.25" customHeight="1" x14ac:dyDescent="0.2">
      <c r="A3" s="219"/>
      <c r="B3" s="219"/>
      <c r="C3" s="219"/>
      <c r="D3" s="219"/>
      <c r="E3" s="219"/>
      <c r="F3" s="219"/>
      <c r="G3" s="219"/>
      <c r="H3" s="219"/>
      <c r="I3" s="219"/>
      <c r="J3" s="219"/>
      <c r="K3" s="219"/>
      <c r="L3" s="219"/>
      <c r="M3" s="219"/>
      <c r="N3" s="219"/>
      <c r="O3" s="219"/>
      <c r="P3" s="219"/>
      <c r="Q3" s="219"/>
      <c r="R3" s="219"/>
      <c r="S3" s="219"/>
      <c r="T3" s="219"/>
      <c r="U3" s="219"/>
      <c r="V3" s="219"/>
      <c r="W3" s="219"/>
      <c r="X3" s="219"/>
      <c r="Y3" s="219"/>
      <c r="Z3" s="219"/>
      <c r="AA3" s="219"/>
      <c r="AB3" s="219"/>
      <c r="AC3" s="219"/>
      <c r="AD3" s="219"/>
      <c r="AE3" s="219"/>
      <c r="AF3" s="219"/>
      <c r="AG3" s="219"/>
      <c r="AH3" s="219"/>
      <c r="AI3" s="219"/>
      <c r="AJ3" s="219"/>
      <c r="AK3" s="219"/>
      <c r="AL3" s="219"/>
      <c r="AM3" s="219"/>
      <c r="AN3" s="219"/>
      <c r="AO3" s="219"/>
      <c r="AP3" s="219"/>
      <c r="AQ3" s="219"/>
      <c r="AR3" s="219"/>
      <c r="AS3" s="219"/>
      <c r="AT3" s="219"/>
      <c r="AU3" s="219"/>
      <c r="AV3" s="219"/>
      <c r="AW3" s="219"/>
      <c r="AX3" s="219"/>
      <c r="AY3" s="219"/>
      <c r="AZ3" s="219"/>
      <c r="BA3" s="219"/>
      <c r="BB3" s="219"/>
      <c r="BC3" s="219"/>
      <c r="BD3" s="219"/>
      <c r="BE3" s="219"/>
      <c r="BF3" s="219"/>
      <c r="BG3" s="219"/>
      <c r="BH3" s="219"/>
      <c r="BI3" s="219"/>
      <c r="BJ3" s="219"/>
      <c r="BK3" s="219"/>
      <c r="BL3" s="219"/>
      <c r="BM3" s="219"/>
      <c r="BN3" s="219"/>
      <c r="BO3" s="219"/>
      <c r="BP3" s="219"/>
      <c r="BQ3" s="219"/>
      <c r="BR3" s="219"/>
      <c r="BS3" s="219"/>
      <c r="BT3" s="219"/>
      <c r="BU3" s="219"/>
      <c r="BV3" s="219"/>
      <c r="BW3" s="219"/>
      <c r="BX3" s="219"/>
      <c r="BY3" s="219"/>
      <c r="BZ3" s="219"/>
      <c r="CA3" s="219"/>
      <c r="CB3" s="219"/>
      <c r="CC3" s="219"/>
      <c r="CD3" s="219"/>
      <c r="CE3" s="219"/>
      <c r="CF3" s="219"/>
      <c r="CG3" s="219"/>
      <c r="CH3" s="219"/>
      <c r="CI3" s="219"/>
      <c r="CJ3" s="219"/>
      <c r="CK3" s="219"/>
      <c r="CL3" s="219"/>
      <c r="CM3" s="219"/>
      <c r="CN3" s="219"/>
      <c r="CO3" s="219"/>
      <c r="CP3" s="219"/>
      <c r="CQ3" s="219"/>
      <c r="CR3" s="219"/>
      <c r="CS3" s="219"/>
      <c r="CT3" s="219"/>
      <c r="CU3" s="219"/>
      <c r="CV3" s="219"/>
      <c r="CW3" s="219"/>
      <c r="CX3" s="219"/>
      <c r="CY3" s="219"/>
      <c r="CZ3" s="219"/>
      <c r="DA3" s="219"/>
      <c r="DB3" s="219"/>
      <c r="DC3" s="219"/>
      <c r="DD3" s="219"/>
      <c r="DE3" s="219"/>
      <c r="DF3" s="219"/>
      <c r="DG3" s="219"/>
      <c r="DH3" s="219"/>
      <c r="DI3" s="219"/>
      <c r="DJ3" s="219"/>
      <c r="DK3" s="219"/>
      <c r="DL3" s="219"/>
      <c r="DM3" s="219"/>
      <c r="DN3" s="219"/>
      <c r="DO3" s="219"/>
      <c r="DP3" s="219"/>
      <c r="DQ3" s="219"/>
      <c r="DR3" s="219"/>
      <c r="DS3" s="219"/>
      <c r="DT3" s="219"/>
      <c r="DU3" s="219"/>
      <c r="DV3" s="219"/>
      <c r="DW3" s="219"/>
      <c r="DX3" s="219"/>
      <c r="DY3" s="219"/>
      <c r="DZ3" s="219"/>
      <c r="EA3" s="221"/>
    </row>
    <row r="4" spans="1:131" s="226" customFormat="1" ht="26.25" customHeight="1" thickBot="1" x14ac:dyDescent="0.25">
      <c r="A4" s="722" t="s">
        <v>371</v>
      </c>
      <c r="B4" s="722"/>
      <c r="C4" s="722"/>
      <c r="D4" s="722"/>
      <c r="E4" s="722"/>
      <c r="F4" s="722"/>
      <c r="G4" s="722"/>
      <c r="H4" s="722"/>
      <c r="I4" s="722"/>
      <c r="J4" s="722"/>
      <c r="K4" s="722"/>
      <c r="L4" s="722"/>
      <c r="M4" s="722"/>
      <c r="N4" s="722"/>
      <c r="O4" s="722"/>
      <c r="P4" s="722"/>
      <c r="Q4" s="722"/>
      <c r="R4" s="722"/>
      <c r="S4" s="722"/>
      <c r="T4" s="722"/>
      <c r="U4" s="722"/>
      <c r="V4" s="722"/>
      <c r="W4" s="722"/>
      <c r="X4" s="722"/>
      <c r="Y4" s="722"/>
      <c r="Z4" s="722"/>
      <c r="AA4" s="722"/>
      <c r="AB4" s="722"/>
      <c r="AC4" s="722"/>
      <c r="AD4" s="722"/>
      <c r="AE4" s="722"/>
      <c r="AF4" s="722"/>
      <c r="AG4" s="722"/>
      <c r="AH4" s="722"/>
      <c r="AI4" s="722"/>
      <c r="AJ4" s="722"/>
      <c r="AK4" s="722"/>
      <c r="AL4" s="722"/>
      <c r="AM4" s="722"/>
      <c r="AN4" s="722"/>
      <c r="AO4" s="722"/>
      <c r="AP4" s="722"/>
      <c r="AQ4" s="722"/>
      <c r="AR4" s="722"/>
      <c r="AS4" s="722"/>
      <c r="AT4" s="722"/>
      <c r="AU4" s="722"/>
      <c r="AV4" s="722"/>
      <c r="AW4" s="722"/>
      <c r="AX4" s="722"/>
      <c r="AY4" s="722"/>
      <c r="AZ4" s="223"/>
      <c r="BA4" s="223"/>
      <c r="BB4" s="223"/>
      <c r="BC4" s="223"/>
      <c r="BD4" s="223"/>
      <c r="BE4" s="224"/>
      <c r="BF4" s="224"/>
      <c r="BG4" s="224"/>
      <c r="BH4" s="224"/>
      <c r="BI4" s="224"/>
      <c r="BJ4" s="224"/>
      <c r="BK4" s="224"/>
      <c r="BL4" s="224"/>
      <c r="BM4" s="224"/>
      <c r="BN4" s="224"/>
      <c r="BO4" s="224"/>
      <c r="BP4" s="224"/>
      <c r="BQ4" s="723" t="s">
        <v>372</v>
      </c>
      <c r="BR4" s="723"/>
      <c r="BS4" s="723"/>
      <c r="BT4" s="723"/>
      <c r="BU4" s="723"/>
      <c r="BV4" s="723"/>
      <c r="BW4" s="723"/>
      <c r="BX4" s="723"/>
      <c r="BY4" s="723"/>
      <c r="BZ4" s="723"/>
      <c r="CA4" s="723"/>
      <c r="CB4" s="723"/>
      <c r="CC4" s="723"/>
      <c r="CD4" s="723"/>
      <c r="CE4" s="723"/>
      <c r="CF4" s="723"/>
      <c r="CG4" s="723"/>
      <c r="CH4" s="723"/>
      <c r="CI4" s="723"/>
      <c r="CJ4" s="723"/>
      <c r="CK4" s="723"/>
      <c r="CL4" s="723"/>
      <c r="CM4" s="723"/>
      <c r="CN4" s="723"/>
      <c r="CO4" s="723"/>
      <c r="CP4" s="723"/>
      <c r="CQ4" s="723"/>
      <c r="CR4" s="723"/>
      <c r="CS4" s="723"/>
      <c r="CT4" s="723"/>
      <c r="CU4" s="723"/>
      <c r="CV4" s="723"/>
      <c r="CW4" s="723"/>
      <c r="CX4" s="723"/>
      <c r="CY4" s="723"/>
      <c r="CZ4" s="723"/>
      <c r="DA4" s="723"/>
      <c r="DB4" s="723"/>
      <c r="DC4" s="723"/>
      <c r="DD4" s="723"/>
      <c r="DE4" s="723"/>
      <c r="DF4" s="723"/>
      <c r="DG4" s="723"/>
      <c r="DH4" s="723"/>
      <c r="DI4" s="723"/>
      <c r="DJ4" s="723"/>
      <c r="DK4" s="723"/>
      <c r="DL4" s="723"/>
      <c r="DM4" s="723"/>
      <c r="DN4" s="723"/>
      <c r="DO4" s="723"/>
      <c r="DP4" s="723"/>
      <c r="DQ4" s="723"/>
      <c r="DR4" s="723"/>
      <c r="DS4" s="723"/>
      <c r="DT4" s="723"/>
      <c r="DU4" s="723"/>
      <c r="DV4" s="723"/>
      <c r="DW4" s="723"/>
      <c r="DX4" s="723"/>
      <c r="DY4" s="723"/>
      <c r="DZ4" s="723"/>
      <c r="EA4" s="225"/>
    </row>
    <row r="5" spans="1:131" s="226" customFormat="1" ht="26.25" customHeight="1" x14ac:dyDescent="0.2">
      <c r="A5" s="724" t="s">
        <v>373</v>
      </c>
      <c r="B5" s="725"/>
      <c r="C5" s="725"/>
      <c r="D5" s="725"/>
      <c r="E5" s="725"/>
      <c r="F5" s="725"/>
      <c r="G5" s="725"/>
      <c r="H5" s="725"/>
      <c r="I5" s="725"/>
      <c r="J5" s="725"/>
      <c r="K5" s="725"/>
      <c r="L5" s="725"/>
      <c r="M5" s="725"/>
      <c r="N5" s="725"/>
      <c r="O5" s="725"/>
      <c r="P5" s="726"/>
      <c r="Q5" s="730" t="s">
        <v>374</v>
      </c>
      <c r="R5" s="731"/>
      <c r="S5" s="731"/>
      <c r="T5" s="731"/>
      <c r="U5" s="732"/>
      <c r="V5" s="730" t="s">
        <v>375</v>
      </c>
      <c r="W5" s="731"/>
      <c r="X5" s="731"/>
      <c r="Y5" s="731"/>
      <c r="Z5" s="732"/>
      <c r="AA5" s="730" t="s">
        <v>376</v>
      </c>
      <c r="AB5" s="731"/>
      <c r="AC5" s="731"/>
      <c r="AD5" s="731"/>
      <c r="AE5" s="731"/>
      <c r="AF5" s="736" t="s">
        <v>377</v>
      </c>
      <c r="AG5" s="731"/>
      <c r="AH5" s="731"/>
      <c r="AI5" s="731"/>
      <c r="AJ5" s="737"/>
      <c r="AK5" s="731" t="s">
        <v>378</v>
      </c>
      <c r="AL5" s="731"/>
      <c r="AM5" s="731"/>
      <c r="AN5" s="731"/>
      <c r="AO5" s="732"/>
      <c r="AP5" s="730" t="s">
        <v>379</v>
      </c>
      <c r="AQ5" s="731"/>
      <c r="AR5" s="731"/>
      <c r="AS5" s="731"/>
      <c r="AT5" s="732"/>
      <c r="AU5" s="730" t="s">
        <v>380</v>
      </c>
      <c r="AV5" s="731"/>
      <c r="AW5" s="731"/>
      <c r="AX5" s="731"/>
      <c r="AY5" s="737"/>
      <c r="AZ5" s="223"/>
      <c r="BA5" s="223"/>
      <c r="BB5" s="223"/>
      <c r="BC5" s="223"/>
      <c r="BD5" s="223"/>
      <c r="BE5" s="224"/>
      <c r="BF5" s="224"/>
      <c r="BG5" s="224"/>
      <c r="BH5" s="224"/>
      <c r="BI5" s="224"/>
      <c r="BJ5" s="224"/>
      <c r="BK5" s="224"/>
      <c r="BL5" s="224"/>
      <c r="BM5" s="224"/>
      <c r="BN5" s="224"/>
      <c r="BO5" s="224"/>
      <c r="BP5" s="224"/>
      <c r="BQ5" s="724" t="s">
        <v>381</v>
      </c>
      <c r="BR5" s="725"/>
      <c r="BS5" s="725"/>
      <c r="BT5" s="725"/>
      <c r="BU5" s="725"/>
      <c r="BV5" s="725"/>
      <c r="BW5" s="725"/>
      <c r="BX5" s="725"/>
      <c r="BY5" s="725"/>
      <c r="BZ5" s="725"/>
      <c r="CA5" s="725"/>
      <c r="CB5" s="725"/>
      <c r="CC5" s="725"/>
      <c r="CD5" s="725"/>
      <c r="CE5" s="725"/>
      <c r="CF5" s="725"/>
      <c r="CG5" s="726"/>
      <c r="CH5" s="730" t="s">
        <v>382</v>
      </c>
      <c r="CI5" s="731"/>
      <c r="CJ5" s="731"/>
      <c r="CK5" s="731"/>
      <c r="CL5" s="732"/>
      <c r="CM5" s="730" t="s">
        <v>383</v>
      </c>
      <c r="CN5" s="731"/>
      <c r="CO5" s="731"/>
      <c r="CP5" s="731"/>
      <c r="CQ5" s="732"/>
      <c r="CR5" s="730" t="s">
        <v>384</v>
      </c>
      <c r="CS5" s="731"/>
      <c r="CT5" s="731"/>
      <c r="CU5" s="731"/>
      <c r="CV5" s="732"/>
      <c r="CW5" s="730" t="s">
        <v>385</v>
      </c>
      <c r="CX5" s="731"/>
      <c r="CY5" s="731"/>
      <c r="CZ5" s="731"/>
      <c r="DA5" s="732"/>
      <c r="DB5" s="730" t="s">
        <v>386</v>
      </c>
      <c r="DC5" s="731"/>
      <c r="DD5" s="731"/>
      <c r="DE5" s="731"/>
      <c r="DF5" s="732"/>
      <c r="DG5" s="760" t="s">
        <v>387</v>
      </c>
      <c r="DH5" s="761"/>
      <c r="DI5" s="761"/>
      <c r="DJ5" s="761"/>
      <c r="DK5" s="762"/>
      <c r="DL5" s="760" t="s">
        <v>388</v>
      </c>
      <c r="DM5" s="761"/>
      <c r="DN5" s="761"/>
      <c r="DO5" s="761"/>
      <c r="DP5" s="762"/>
      <c r="DQ5" s="730" t="s">
        <v>389</v>
      </c>
      <c r="DR5" s="731"/>
      <c r="DS5" s="731"/>
      <c r="DT5" s="731"/>
      <c r="DU5" s="732"/>
      <c r="DV5" s="730" t="s">
        <v>380</v>
      </c>
      <c r="DW5" s="731"/>
      <c r="DX5" s="731"/>
      <c r="DY5" s="731"/>
      <c r="DZ5" s="737"/>
      <c r="EA5" s="225"/>
    </row>
    <row r="6" spans="1:131" s="226" customFormat="1" ht="26.25" customHeight="1" thickBot="1" x14ac:dyDescent="0.25">
      <c r="A6" s="727"/>
      <c r="B6" s="728"/>
      <c r="C6" s="728"/>
      <c r="D6" s="728"/>
      <c r="E6" s="728"/>
      <c r="F6" s="728"/>
      <c r="G6" s="728"/>
      <c r="H6" s="728"/>
      <c r="I6" s="728"/>
      <c r="J6" s="728"/>
      <c r="K6" s="728"/>
      <c r="L6" s="728"/>
      <c r="M6" s="728"/>
      <c r="N6" s="728"/>
      <c r="O6" s="728"/>
      <c r="P6" s="729"/>
      <c r="Q6" s="733"/>
      <c r="R6" s="734"/>
      <c r="S6" s="734"/>
      <c r="T6" s="734"/>
      <c r="U6" s="735"/>
      <c r="V6" s="733"/>
      <c r="W6" s="734"/>
      <c r="X6" s="734"/>
      <c r="Y6" s="734"/>
      <c r="Z6" s="735"/>
      <c r="AA6" s="733"/>
      <c r="AB6" s="734"/>
      <c r="AC6" s="734"/>
      <c r="AD6" s="734"/>
      <c r="AE6" s="734"/>
      <c r="AF6" s="738"/>
      <c r="AG6" s="734"/>
      <c r="AH6" s="734"/>
      <c r="AI6" s="734"/>
      <c r="AJ6" s="739"/>
      <c r="AK6" s="734"/>
      <c r="AL6" s="734"/>
      <c r="AM6" s="734"/>
      <c r="AN6" s="734"/>
      <c r="AO6" s="735"/>
      <c r="AP6" s="733"/>
      <c r="AQ6" s="734"/>
      <c r="AR6" s="734"/>
      <c r="AS6" s="734"/>
      <c r="AT6" s="735"/>
      <c r="AU6" s="733"/>
      <c r="AV6" s="734"/>
      <c r="AW6" s="734"/>
      <c r="AX6" s="734"/>
      <c r="AY6" s="739"/>
      <c r="AZ6" s="223"/>
      <c r="BA6" s="223"/>
      <c r="BB6" s="223"/>
      <c r="BC6" s="223"/>
      <c r="BD6" s="223"/>
      <c r="BE6" s="224"/>
      <c r="BF6" s="224"/>
      <c r="BG6" s="224"/>
      <c r="BH6" s="224"/>
      <c r="BI6" s="224"/>
      <c r="BJ6" s="224"/>
      <c r="BK6" s="224"/>
      <c r="BL6" s="224"/>
      <c r="BM6" s="224"/>
      <c r="BN6" s="224"/>
      <c r="BO6" s="224"/>
      <c r="BP6" s="224"/>
      <c r="BQ6" s="727"/>
      <c r="BR6" s="728"/>
      <c r="BS6" s="728"/>
      <c r="BT6" s="728"/>
      <c r="BU6" s="728"/>
      <c r="BV6" s="728"/>
      <c r="BW6" s="728"/>
      <c r="BX6" s="728"/>
      <c r="BY6" s="728"/>
      <c r="BZ6" s="728"/>
      <c r="CA6" s="728"/>
      <c r="CB6" s="728"/>
      <c r="CC6" s="728"/>
      <c r="CD6" s="728"/>
      <c r="CE6" s="728"/>
      <c r="CF6" s="728"/>
      <c r="CG6" s="729"/>
      <c r="CH6" s="733"/>
      <c r="CI6" s="734"/>
      <c r="CJ6" s="734"/>
      <c r="CK6" s="734"/>
      <c r="CL6" s="735"/>
      <c r="CM6" s="733"/>
      <c r="CN6" s="734"/>
      <c r="CO6" s="734"/>
      <c r="CP6" s="734"/>
      <c r="CQ6" s="735"/>
      <c r="CR6" s="733"/>
      <c r="CS6" s="734"/>
      <c r="CT6" s="734"/>
      <c r="CU6" s="734"/>
      <c r="CV6" s="735"/>
      <c r="CW6" s="733"/>
      <c r="CX6" s="734"/>
      <c r="CY6" s="734"/>
      <c r="CZ6" s="734"/>
      <c r="DA6" s="735"/>
      <c r="DB6" s="733"/>
      <c r="DC6" s="734"/>
      <c r="DD6" s="734"/>
      <c r="DE6" s="734"/>
      <c r="DF6" s="735"/>
      <c r="DG6" s="763"/>
      <c r="DH6" s="764"/>
      <c r="DI6" s="764"/>
      <c r="DJ6" s="764"/>
      <c r="DK6" s="765"/>
      <c r="DL6" s="763"/>
      <c r="DM6" s="764"/>
      <c r="DN6" s="764"/>
      <c r="DO6" s="764"/>
      <c r="DP6" s="765"/>
      <c r="DQ6" s="733"/>
      <c r="DR6" s="734"/>
      <c r="DS6" s="734"/>
      <c r="DT6" s="734"/>
      <c r="DU6" s="735"/>
      <c r="DV6" s="733"/>
      <c r="DW6" s="734"/>
      <c r="DX6" s="734"/>
      <c r="DY6" s="734"/>
      <c r="DZ6" s="739"/>
      <c r="EA6" s="225"/>
    </row>
    <row r="7" spans="1:131" s="226" customFormat="1" ht="26.25" customHeight="1" thickTop="1" x14ac:dyDescent="0.2">
      <c r="A7" s="227">
        <v>1</v>
      </c>
      <c r="B7" s="746" t="s">
        <v>390</v>
      </c>
      <c r="C7" s="747"/>
      <c r="D7" s="747"/>
      <c r="E7" s="747"/>
      <c r="F7" s="747"/>
      <c r="G7" s="747"/>
      <c r="H7" s="747"/>
      <c r="I7" s="747"/>
      <c r="J7" s="747"/>
      <c r="K7" s="747"/>
      <c r="L7" s="747"/>
      <c r="M7" s="747"/>
      <c r="N7" s="747"/>
      <c r="O7" s="747"/>
      <c r="P7" s="748"/>
      <c r="Q7" s="749">
        <v>37590</v>
      </c>
      <c r="R7" s="750"/>
      <c r="S7" s="750"/>
      <c r="T7" s="750"/>
      <c r="U7" s="750"/>
      <c r="V7" s="750">
        <v>36423</v>
      </c>
      <c r="W7" s="750"/>
      <c r="X7" s="750"/>
      <c r="Y7" s="750"/>
      <c r="Z7" s="750"/>
      <c r="AA7" s="750">
        <v>1167</v>
      </c>
      <c r="AB7" s="750"/>
      <c r="AC7" s="750"/>
      <c r="AD7" s="750"/>
      <c r="AE7" s="751"/>
      <c r="AF7" s="752">
        <v>877</v>
      </c>
      <c r="AG7" s="753"/>
      <c r="AH7" s="753"/>
      <c r="AI7" s="753"/>
      <c r="AJ7" s="754"/>
      <c r="AK7" s="755">
        <v>768</v>
      </c>
      <c r="AL7" s="756"/>
      <c r="AM7" s="756"/>
      <c r="AN7" s="756"/>
      <c r="AO7" s="756"/>
      <c r="AP7" s="756">
        <v>42782</v>
      </c>
      <c r="AQ7" s="756"/>
      <c r="AR7" s="756"/>
      <c r="AS7" s="756"/>
      <c r="AT7" s="756"/>
      <c r="AU7" s="757"/>
      <c r="AV7" s="757"/>
      <c r="AW7" s="757"/>
      <c r="AX7" s="757"/>
      <c r="AY7" s="758"/>
      <c r="AZ7" s="223"/>
      <c r="BA7" s="223"/>
      <c r="BB7" s="223"/>
      <c r="BC7" s="223"/>
      <c r="BD7" s="223"/>
      <c r="BE7" s="224"/>
      <c r="BF7" s="224"/>
      <c r="BG7" s="224"/>
      <c r="BH7" s="224"/>
      <c r="BI7" s="224"/>
      <c r="BJ7" s="224"/>
      <c r="BK7" s="224"/>
      <c r="BL7" s="224"/>
      <c r="BM7" s="224"/>
      <c r="BN7" s="224"/>
      <c r="BO7" s="224"/>
      <c r="BP7" s="224"/>
      <c r="BQ7" s="227">
        <v>1</v>
      </c>
      <c r="BR7" s="228"/>
      <c r="BS7" s="743" t="s">
        <v>582</v>
      </c>
      <c r="BT7" s="744"/>
      <c r="BU7" s="744"/>
      <c r="BV7" s="744"/>
      <c r="BW7" s="744"/>
      <c r="BX7" s="744"/>
      <c r="BY7" s="744"/>
      <c r="BZ7" s="744"/>
      <c r="CA7" s="744"/>
      <c r="CB7" s="744"/>
      <c r="CC7" s="744"/>
      <c r="CD7" s="744"/>
      <c r="CE7" s="744"/>
      <c r="CF7" s="744"/>
      <c r="CG7" s="759"/>
      <c r="CH7" s="740">
        <v>4</v>
      </c>
      <c r="CI7" s="741"/>
      <c r="CJ7" s="741"/>
      <c r="CK7" s="741"/>
      <c r="CL7" s="742"/>
      <c r="CM7" s="740">
        <v>9</v>
      </c>
      <c r="CN7" s="741"/>
      <c r="CO7" s="741"/>
      <c r="CP7" s="741"/>
      <c r="CQ7" s="742"/>
      <c r="CR7" s="740">
        <v>10</v>
      </c>
      <c r="CS7" s="741"/>
      <c r="CT7" s="741"/>
      <c r="CU7" s="741"/>
      <c r="CV7" s="742"/>
      <c r="CW7" s="740" t="s">
        <v>581</v>
      </c>
      <c r="CX7" s="741"/>
      <c r="CY7" s="741"/>
      <c r="CZ7" s="741"/>
      <c r="DA7" s="742"/>
      <c r="DB7" s="740" t="s">
        <v>581</v>
      </c>
      <c r="DC7" s="741"/>
      <c r="DD7" s="741"/>
      <c r="DE7" s="741"/>
      <c r="DF7" s="742"/>
      <c r="DG7" s="740" t="s">
        <v>581</v>
      </c>
      <c r="DH7" s="741"/>
      <c r="DI7" s="741"/>
      <c r="DJ7" s="741"/>
      <c r="DK7" s="742"/>
      <c r="DL7" s="740" t="s">
        <v>581</v>
      </c>
      <c r="DM7" s="741"/>
      <c r="DN7" s="741"/>
      <c r="DO7" s="741"/>
      <c r="DP7" s="742"/>
      <c r="DQ7" s="740" t="s">
        <v>581</v>
      </c>
      <c r="DR7" s="741"/>
      <c r="DS7" s="741"/>
      <c r="DT7" s="741"/>
      <c r="DU7" s="742"/>
      <c r="DV7" s="743"/>
      <c r="DW7" s="744"/>
      <c r="DX7" s="744"/>
      <c r="DY7" s="744"/>
      <c r="DZ7" s="745"/>
      <c r="EA7" s="225"/>
    </row>
    <row r="8" spans="1:131" s="226" customFormat="1" ht="26.25" customHeight="1" x14ac:dyDescent="0.2">
      <c r="A8" s="229">
        <v>2</v>
      </c>
      <c r="B8" s="777" t="s">
        <v>391</v>
      </c>
      <c r="C8" s="778"/>
      <c r="D8" s="778"/>
      <c r="E8" s="778"/>
      <c r="F8" s="778"/>
      <c r="G8" s="778"/>
      <c r="H8" s="778"/>
      <c r="I8" s="778"/>
      <c r="J8" s="778"/>
      <c r="K8" s="778"/>
      <c r="L8" s="778"/>
      <c r="M8" s="778"/>
      <c r="N8" s="778"/>
      <c r="O8" s="778"/>
      <c r="P8" s="779"/>
      <c r="Q8" s="780">
        <v>18</v>
      </c>
      <c r="R8" s="781"/>
      <c r="S8" s="781"/>
      <c r="T8" s="781"/>
      <c r="U8" s="781"/>
      <c r="V8" s="781">
        <v>17</v>
      </c>
      <c r="W8" s="781"/>
      <c r="X8" s="781"/>
      <c r="Y8" s="781"/>
      <c r="Z8" s="781"/>
      <c r="AA8" s="781">
        <v>1</v>
      </c>
      <c r="AB8" s="781"/>
      <c r="AC8" s="781"/>
      <c r="AD8" s="781"/>
      <c r="AE8" s="782"/>
      <c r="AF8" s="783">
        <v>1</v>
      </c>
      <c r="AG8" s="784"/>
      <c r="AH8" s="784"/>
      <c r="AI8" s="784"/>
      <c r="AJ8" s="785"/>
      <c r="AK8" s="766" t="s">
        <v>581</v>
      </c>
      <c r="AL8" s="767"/>
      <c r="AM8" s="767"/>
      <c r="AN8" s="767"/>
      <c r="AO8" s="767"/>
      <c r="AP8" s="767">
        <v>0</v>
      </c>
      <c r="AQ8" s="767"/>
      <c r="AR8" s="767"/>
      <c r="AS8" s="767"/>
      <c r="AT8" s="767"/>
      <c r="AU8" s="768"/>
      <c r="AV8" s="768"/>
      <c r="AW8" s="768"/>
      <c r="AX8" s="768"/>
      <c r="AY8" s="769"/>
      <c r="AZ8" s="223"/>
      <c r="BA8" s="223"/>
      <c r="BB8" s="223"/>
      <c r="BC8" s="223"/>
      <c r="BD8" s="223"/>
      <c r="BE8" s="224"/>
      <c r="BF8" s="224"/>
      <c r="BG8" s="224"/>
      <c r="BH8" s="224"/>
      <c r="BI8" s="224"/>
      <c r="BJ8" s="224"/>
      <c r="BK8" s="224"/>
      <c r="BL8" s="224"/>
      <c r="BM8" s="224"/>
      <c r="BN8" s="224"/>
      <c r="BO8" s="224"/>
      <c r="BP8" s="224"/>
      <c r="BQ8" s="229">
        <v>2</v>
      </c>
      <c r="BR8" s="230"/>
      <c r="BS8" s="770" t="s">
        <v>583</v>
      </c>
      <c r="BT8" s="771"/>
      <c r="BU8" s="771"/>
      <c r="BV8" s="771"/>
      <c r="BW8" s="771"/>
      <c r="BX8" s="771"/>
      <c r="BY8" s="771"/>
      <c r="BZ8" s="771"/>
      <c r="CA8" s="771"/>
      <c r="CB8" s="771"/>
      <c r="CC8" s="771"/>
      <c r="CD8" s="771"/>
      <c r="CE8" s="771"/>
      <c r="CF8" s="771"/>
      <c r="CG8" s="772"/>
      <c r="CH8" s="773">
        <v>9</v>
      </c>
      <c r="CI8" s="774"/>
      <c r="CJ8" s="774"/>
      <c r="CK8" s="774"/>
      <c r="CL8" s="775"/>
      <c r="CM8" s="773">
        <v>82</v>
      </c>
      <c r="CN8" s="774"/>
      <c r="CO8" s="774"/>
      <c r="CP8" s="774"/>
      <c r="CQ8" s="775"/>
      <c r="CR8" s="773">
        <v>11</v>
      </c>
      <c r="CS8" s="774"/>
      <c r="CT8" s="774"/>
      <c r="CU8" s="774"/>
      <c r="CV8" s="775"/>
      <c r="CW8" s="773" t="s">
        <v>581</v>
      </c>
      <c r="CX8" s="774"/>
      <c r="CY8" s="774"/>
      <c r="CZ8" s="774"/>
      <c r="DA8" s="775"/>
      <c r="DB8" s="773" t="s">
        <v>581</v>
      </c>
      <c r="DC8" s="774"/>
      <c r="DD8" s="774"/>
      <c r="DE8" s="774"/>
      <c r="DF8" s="775"/>
      <c r="DG8" s="773" t="s">
        <v>581</v>
      </c>
      <c r="DH8" s="774"/>
      <c r="DI8" s="774"/>
      <c r="DJ8" s="774"/>
      <c r="DK8" s="775"/>
      <c r="DL8" s="773" t="s">
        <v>581</v>
      </c>
      <c r="DM8" s="774"/>
      <c r="DN8" s="774"/>
      <c r="DO8" s="774"/>
      <c r="DP8" s="775"/>
      <c r="DQ8" s="773" t="s">
        <v>581</v>
      </c>
      <c r="DR8" s="774"/>
      <c r="DS8" s="774"/>
      <c r="DT8" s="774"/>
      <c r="DU8" s="775"/>
      <c r="DV8" s="770"/>
      <c r="DW8" s="771"/>
      <c r="DX8" s="771"/>
      <c r="DY8" s="771"/>
      <c r="DZ8" s="776"/>
      <c r="EA8" s="225"/>
    </row>
    <row r="9" spans="1:131" s="226" customFormat="1" ht="26.25" customHeight="1" x14ac:dyDescent="0.2">
      <c r="A9" s="229">
        <v>3</v>
      </c>
      <c r="B9" s="777"/>
      <c r="C9" s="778"/>
      <c r="D9" s="778"/>
      <c r="E9" s="778"/>
      <c r="F9" s="778"/>
      <c r="G9" s="778"/>
      <c r="H9" s="778"/>
      <c r="I9" s="778"/>
      <c r="J9" s="778"/>
      <c r="K9" s="778"/>
      <c r="L9" s="778"/>
      <c r="M9" s="778"/>
      <c r="N9" s="778"/>
      <c r="O9" s="778"/>
      <c r="P9" s="779"/>
      <c r="Q9" s="780"/>
      <c r="R9" s="781"/>
      <c r="S9" s="781"/>
      <c r="T9" s="781"/>
      <c r="U9" s="781"/>
      <c r="V9" s="781"/>
      <c r="W9" s="781"/>
      <c r="X9" s="781"/>
      <c r="Y9" s="781"/>
      <c r="Z9" s="781"/>
      <c r="AA9" s="781"/>
      <c r="AB9" s="781"/>
      <c r="AC9" s="781"/>
      <c r="AD9" s="781"/>
      <c r="AE9" s="782"/>
      <c r="AF9" s="783"/>
      <c r="AG9" s="784"/>
      <c r="AH9" s="784"/>
      <c r="AI9" s="784"/>
      <c r="AJ9" s="785"/>
      <c r="AK9" s="766"/>
      <c r="AL9" s="767"/>
      <c r="AM9" s="767"/>
      <c r="AN9" s="767"/>
      <c r="AO9" s="767"/>
      <c r="AP9" s="767"/>
      <c r="AQ9" s="767"/>
      <c r="AR9" s="767"/>
      <c r="AS9" s="767"/>
      <c r="AT9" s="767"/>
      <c r="AU9" s="768"/>
      <c r="AV9" s="768"/>
      <c r="AW9" s="768"/>
      <c r="AX9" s="768"/>
      <c r="AY9" s="769"/>
      <c r="AZ9" s="223"/>
      <c r="BA9" s="223"/>
      <c r="BB9" s="223"/>
      <c r="BC9" s="223"/>
      <c r="BD9" s="223"/>
      <c r="BE9" s="224"/>
      <c r="BF9" s="224"/>
      <c r="BG9" s="224"/>
      <c r="BH9" s="224"/>
      <c r="BI9" s="224"/>
      <c r="BJ9" s="224"/>
      <c r="BK9" s="224"/>
      <c r="BL9" s="224"/>
      <c r="BM9" s="224"/>
      <c r="BN9" s="224"/>
      <c r="BO9" s="224"/>
      <c r="BP9" s="224"/>
      <c r="BQ9" s="229">
        <v>3</v>
      </c>
      <c r="BR9" s="230"/>
      <c r="BS9" s="770" t="s">
        <v>584</v>
      </c>
      <c r="BT9" s="771"/>
      <c r="BU9" s="771"/>
      <c r="BV9" s="771"/>
      <c r="BW9" s="771"/>
      <c r="BX9" s="771"/>
      <c r="BY9" s="771"/>
      <c r="BZ9" s="771"/>
      <c r="CA9" s="771"/>
      <c r="CB9" s="771"/>
      <c r="CC9" s="771"/>
      <c r="CD9" s="771"/>
      <c r="CE9" s="771"/>
      <c r="CF9" s="771"/>
      <c r="CG9" s="772"/>
      <c r="CH9" s="773">
        <v>0</v>
      </c>
      <c r="CI9" s="774"/>
      <c r="CJ9" s="774"/>
      <c r="CK9" s="774"/>
      <c r="CL9" s="775"/>
      <c r="CM9" s="773">
        <v>6</v>
      </c>
      <c r="CN9" s="774"/>
      <c r="CO9" s="774"/>
      <c r="CP9" s="774"/>
      <c r="CQ9" s="775"/>
      <c r="CR9" s="773">
        <v>5</v>
      </c>
      <c r="CS9" s="774"/>
      <c r="CT9" s="774"/>
      <c r="CU9" s="774"/>
      <c r="CV9" s="775"/>
      <c r="CW9" s="773" t="s">
        <v>581</v>
      </c>
      <c r="CX9" s="774"/>
      <c r="CY9" s="774"/>
      <c r="CZ9" s="774"/>
      <c r="DA9" s="775"/>
      <c r="DB9" s="773" t="s">
        <v>581</v>
      </c>
      <c r="DC9" s="774"/>
      <c r="DD9" s="774"/>
      <c r="DE9" s="774"/>
      <c r="DF9" s="775"/>
      <c r="DG9" s="773" t="s">
        <v>581</v>
      </c>
      <c r="DH9" s="774"/>
      <c r="DI9" s="774"/>
      <c r="DJ9" s="774"/>
      <c r="DK9" s="775"/>
      <c r="DL9" s="773" t="s">
        <v>581</v>
      </c>
      <c r="DM9" s="774"/>
      <c r="DN9" s="774"/>
      <c r="DO9" s="774"/>
      <c r="DP9" s="775"/>
      <c r="DQ9" s="773" t="s">
        <v>581</v>
      </c>
      <c r="DR9" s="774"/>
      <c r="DS9" s="774"/>
      <c r="DT9" s="774"/>
      <c r="DU9" s="775"/>
      <c r="DV9" s="770"/>
      <c r="DW9" s="771"/>
      <c r="DX9" s="771"/>
      <c r="DY9" s="771"/>
      <c r="DZ9" s="776"/>
      <c r="EA9" s="225"/>
    </row>
    <row r="10" spans="1:131" s="226" customFormat="1" ht="26.25" customHeight="1" x14ac:dyDescent="0.2">
      <c r="A10" s="229">
        <v>4</v>
      </c>
      <c r="B10" s="777"/>
      <c r="C10" s="778"/>
      <c r="D10" s="778"/>
      <c r="E10" s="778"/>
      <c r="F10" s="778"/>
      <c r="G10" s="778"/>
      <c r="H10" s="778"/>
      <c r="I10" s="778"/>
      <c r="J10" s="778"/>
      <c r="K10" s="778"/>
      <c r="L10" s="778"/>
      <c r="M10" s="778"/>
      <c r="N10" s="778"/>
      <c r="O10" s="778"/>
      <c r="P10" s="779"/>
      <c r="Q10" s="780"/>
      <c r="R10" s="781"/>
      <c r="S10" s="781"/>
      <c r="T10" s="781"/>
      <c r="U10" s="781"/>
      <c r="V10" s="781"/>
      <c r="W10" s="781"/>
      <c r="X10" s="781"/>
      <c r="Y10" s="781"/>
      <c r="Z10" s="781"/>
      <c r="AA10" s="781"/>
      <c r="AB10" s="781"/>
      <c r="AC10" s="781"/>
      <c r="AD10" s="781"/>
      <c r="AE10" s="782"/>
      <c r="AF10" s="783"/>
      <c r="AG10" s="784"/>
      <c r="AH10" s="784"/>
      <c r="AI10" s="784"/>
      <c r="AJ10" s="785"/>
      <c r="AK10" s="766"/>
      <c r="AL10" s="767"/>
      <c r="AM10" s="767"/>
      <c r="AN10" s="767"/>
      <c r="AO10" s="767"/>
      <c r="AP10" s="767"/>
      <c r="AQ10" s="767"/>
      <c r="AR10" s="767"/>
      <c r="AS10" s="767"/>
      <c r="AT10" s="767"/>
      <c r="AU10" s="768"/>
      <c r="AV10" s="768"/>
      <c r="AW10" s="768"/>
      <c r="AX10" s="768"/>
      <c r="AY10" s="769"/>
      <c r="AZ10" s="223"/>
      <c r="BA10" s="223"/>
      <c r="BB10" s="223"/>
      <c r="BC10" s="223"/>
      <c r="BD10" s="223"/>
      <c r="BE10" s="224"/>
      <c r="BF10" s="224"/>
      <c r="BG10" s="224"/>
      <c r="BH10" s="224"/>
      <c r="BI10" s="224"/>
      <c r="BJ10" s="224"/>
      <c r="BK10" s="224"/>
      <c r="BL10" s="224"/>
      <c r="BM10" s="224"/>
      <c r="BN10" s="224"/>
      <c r="BO10" s="224"/>
      <c r="BP10" s="224"/>
      <c r="BQ10" s="229">
        <v>4</v>
      </c>
      <c r="BR10" s="230"/>
      <c r="BS10" s="770"/>
      <c r="BT10" s="771"/>
      <c r="BU10" s="771"/>
      <c r="BV10" s="771"/>
      <c r="BW10" s="771"/>
      <c r="BX10" s="771"/>
      <c r="BY10" s="771"/>
      <c r="BZ10" s="771"/>
      <c r="CA10" s="771"/>
      <c r="CB10" s="771"/>
      <c r="CC10" s="771"/>
      <c r="CD10" s="771"/>
      <c r="CE10" s="771"/>
      <c r="CF10" s="771"/>
      <c r="CG10" s="772"/>
      <c r="CH10" s="773"/>
      <c r="CI10" s="774"/>
      <c r="CJ10" s="774"/>
      <c r="CK10" s="774"/>
      <c r="CL10" s="775"/>
      <c r="CM10" s="773"/>
      <c r="CN10" s="774"/>
      <c r="CO10" s="774"/>
      <c r="CP10" s="774"/>
      <c r="CQ10" s="775"/>
      <c r="CR10" s="773"/>
      <c r="CS10" s="774"/>
      <c r="CT10" s="774"/>
      <c r="CU10" s="774"/>
      <c r="CV10" s="775"/>
      <c r="CW10" s="773"/>
      <c r="CX10" s="774"/>
      <c r="CY10" s="774"/>
      <c r="CZ10" s="774"/>
      <c r="DA10" s="775"/>
      <c r="DB10" s="773"/>
      <c r="DC10" s="774"/>
      <c r="DD10" s="774"/>
      <c r="DE10" s="774"/>
      <c r="DF10" s="775"/>
      <c r="DG10" s="773"/>
      <c r="DH10" s="774"/>
      <c r="DI10" s="774"/>
      <c r="DJ10" s="774"/>
      <c r="DK10" s="775"/>
      <c r="DL10" s="773"/>
      <c r="DM10" s="774"/>
      <c r="DN10" s="774"/>
      <c r="DO10" s="774"/>
      <c r="DP10" s="775"/>
      <c r="DQ10" s="773"/>
      <c r="DR10" s="774"/>
      <c r="DS10" s="774"/>
      <c r="DT10" s="774"/>
      <c r="DU10" s="775"/>
      <c r="DV10" s="770"/>
      <c r="DW10" s="771"/>
      <c r="DX10" s="771"/>
      <c r="DY10" s="771"/>
      <c r="DZ10" s="776"/>
      <c r="EA10" s="225"/>
    </row>
    <row r="11" spans="1:131" s="226" customFormat="1" ht="26.25" customHeight="1" x14ac:dyDescent="0.2">
      <c r="A11" s="229">
        <v>5</v>
      </c>
      <c r="B11" s="777"/>
      <c r="C11" s="778"/>
      <c r="D11" s="778"/>
      <c r="E11" s="778"/>
      <c r="F11" s="778"/>
      <c r="G11" s="778"/>
      <c r="H11" s="778"/>
      <c r="I11" s="778"/>
      <c r="J11" s="778"/>
      <c r="K11" s="778"/>
      <c r="L11" s="778"/>
      <c r="M11" s="778"/>
      <c r="N11" s="778"/>
      <c r="O11" s="778"/>
      <c r="P11" s="779"/>
      <c r="Q11" s="780"/>
      <c r="R11" s="781"/>
      <c r="S11" s="781"/>
      <c r="T11" s="781"/>
      <c r="U11" s="781"/>
      <c r="V11" s="781"/>
      <c r="W11" s="781"/>
      <c r="X11" s="781"/>
      <c r="Y11" s="781"/>
      <c r="Z11" s="781"/>
      <c r="AA11" s="781"/>
      <c r="AB11" s="781"/>
      <c r="AC11" s="781"/>
      <c r="AD11" s="781"/>
      <c r="AE11" s="782"/>
      <c r="AF11" s="783"/>
      <c r="AG11" s="784"/>
      <c r="AH11" s="784"/>
      <c r="AI11" s="784"/>
      <c r="AJ11" s="785"/>
      <c r="AK11" s="766"/>
      <c r="AL11" s="767"/>
      <c r="AM11" s="767"/>
      <c r="AN11" s="767"/>
      <c r="AO11" s="767"/>
      <c r="AP11" s="767"/>
      <c r="AQ11" s="767"/>
      <c r="AR11" s="767"/>
      <c r="AS11" s="767"/>
      <c r="AT11" s="767"/>
      <c r="AU11" s="768"/>
      <c r="AV11" s="768"/>
      <c r="AW11" s="768"/>
      <c r="AX11" s="768"/>
      <c r="AY11" s="769"/>
      <c r="AZ11" s="223"/>
      <c r="BA11" s="223"/>
      <c r="BB11" s="223"/>
      <c r="BC11" s="223"/>
      <c r="BD11" s="223"/>
      <c r="BE11" s="224"/>
      <c r="BF11" s="224"/>
      <c r="BG11" s="224"/>
      <c r="BH11" s="224"/>
      <c r="BI11" s="224"/>
      <c r="BJ11" s="224"/>
      <c r="BK11" s="224"/>
      <c r="BL11" s="224"/>
      <c r="BM11" s="224"/>
      <c r="BN11" s="224"/>
      <c r="BO11" s="224"/>
      <c r="BP11" s="224"/>
      <c r="BQ11" s="229">
        <v>5</v>
      </c>
      <c r="BR11" s="230"/>
      <c r="BS11" s="770"/>
      <c r="BT11" s="771"/>
      <c r="BU11" s="771"/>
      <c r="BV11" s="771"/>
      <c r="BW11" s="771"/>
      <c r="BX11" s="771"/>
      <c r="BY11" s="771"/>
      <c r="BZ11" s="771"/>
      <c r="CA11" s="771"/>
      <c r="CB11" s="771"/>
      <c r="CC11" s="771"/>
      <c r="CD11" s="771"/>
      <c r="CE11" s="771"/>
      <c r="CF11" s="771"/>
      <c r="CG11" s="772"/>
      <c r="CH11" s="773"/>
      <c r="CI11" s="774"/>
      <c r="CJ11" s="774"/>
      <c r="CK11" s="774"/>
      <c r="CL11" s="775"/>
      <c r="CM11" s="773"/>
      <c r="CN11" s="774"/>
      <c r="CO11" s="774"/>
      <c r="CP11" s="774"/>
      <c r="CQ11" s="775"/>
      <c r="CR11" s="773"/>
      <c r="CS11" s="774"/>
      <c r="CT11" s="774"/>
      <c r="CU11" s="774"/>
      <c r="CV11" s="775"/>
      <c r="CW11" s="773"/>
      <c r="CX11" s="774"/>
      <c r="CY11" s="774"/>
      <c r="CZ11" s="774"/>
      <c r="DA11" s="775"/>
      <c r="DB11" s="773"/>
      <c r="DC11" s="774"/>
      <c r="DD11" s="774"/>
      <c r="DE11" s="774"/>
      <c r="DF11" s="775"/>
      <c r="DG11" s="773"/>
      <c r="DH11" s="774"/>
      <c r="DI11" s="774"/>
      <c r="DJ11" s="774"/>
      <c r="DK11" s="775"/>
      <c r="DL11" s="773"/>
      <c r="DM11" s="774"/>
      <c r="DN11" s="774"/>
      <c r="DO11" s="774"/>
      <c r="DP11" s="775"/>
      <c r="DQ11" s="773"/>
      <c r="DR11" s="774"/>
      <c r="DS11" s="774"/>
      <c r="DT11" s="774"/>
      <c r="DU11" s="775"/>
      <c r="DV11" s="770"/>
      <c r="DW11" s="771"/>
      <c r="DX11" s="771"/>
      <c r="DY11" s="771"/>
      <c r="DZ11" s="776"/>
      <c r="EA11" s="225"/>
    </row>
    <row r="12" spans="1:131" s="226" customFormat="1" ht="26.25" customHeight="1" x14ac:dyDescent="0.2">
      <c r="A12" s="229">
        <v>6</v>
      </c>
      <c r="B12" s="777"/>
      <c r="C12" s="778"/>
      <c r="D12" s="778"/>
      <c r="E12" s="778"/>
      <c r="F12" s="778"/>
      <c r="G12" s="778"/>
      <c r="H12" s="778"/>
      <c r="I12" s="778"/>
      <c r="J12" s="778"/>
      <c r="K12" s="778"/>
      <c r="L12" s="778"/>
      <c r="M12" s="778"/>
      <c r="N12" s="778"/>
      <c r="O12" s="778"/>
      <c r="P12" s="779"/>
      <c r="Q12" s="780"/>
      <c r="R12" s="781"/>
      <c r="S12" s="781"/>
      <c r="T12" s="781"/>
      <c r="U12" s="781"/>
      <c r="V12" s="781"/>
      <c r="W12" s="781"/>
      <c r="X12" s="781"/>
      <c r="Y12" s="781"/>
      <c r="Z12" s="781"/>
      <c r="AA12" s="781"/>
      <c r="AB12" s="781"/>
      <c r="AC12" s="781"/>
      <c r="AD12" s="781"/>
      <c r="AE12" s="782"/>
      <c r="AF12" s="783"/>
      <c r="AG12" s="784"/>
      <c r="AH12" s="784"/>
      <c r="AI12" s="784"/>
      <c r="AJ12" s="785"/>
      <c r="AK12" s="766"/>
      <c r="AL12" s="767"/>
      <c r="AM12" s="767"/>
      <c r="AN12" s="767"/>
      <c r="AO12" s="767"/>
      <c r="AP12" s="767"/>
      <c r="AQ12" s="767"/>
      <c r="AR12" s="767"/>
      <c r="AS12" s="767"/>
      <c r="AT12" s="767"/>
      <c r="AU12" s="768"/>
      <c r="AV12" s="768"/>
      <c r="AW12" s="768"/>
      <c r="AX12" s="768"/>
      <c r="AY12" s="769"/>
      <c r="AZ12" s="223"/>
      <c r="BA12" s="223"/>
      <c r="BB12" s="223"/>
      <c r="BC12" s="223"/>
      <c r="BD12" s="223"/>
      <c r="BE12" s="224"/>
      <c r="BF12" s="224"/>
      <c r="BG12" s="224"/>
      <c r="BH12" s="224"/>
      <c r="BI12" s="224"/>
      <c r="BJ12" s="224"/>
      <c r="BK12" s="224"/>
      <c r="BL12" s="224"/>
      <c r="BM12" s="224"/>
      <c r="BN12" s="224"/>
      <c r="BO12" s="224"/>
      <c r="BP12" s="224"/>
      <c r="BQ12" s="229">
        <v>6</v>
      </c>
      <c r="BR12" s="230"/>
      <c r="BS12" s="770"/>
      <c r="BT12" s="771"/>
      <c r="BU12" s="771"/>
      <c r="BV12" s="771"/>
      <c r="BW12" s="771"/>
      <c r="BX12" s="771"/>
      <c r="BY12" s="771"/>
      <c r="BZ12" s="771"/>
      <c r="CA12" s="771"/>
      <c r="CB12" s="771"/>
      <c r="CC12" s="771"/>
      <c r="CD12" s="771"/>
      <c r="CE12" s="771"/>
      <c r="CF12" s="771"/>
      <c r="CG12" s="772"/>
      <c r="CH12" s="773"/>
      <c r="CI12" s="774"/>
      <c r="CJ12" s="774"/>
      <c r="CK12" s="774"/>
      <c r="CL12" s="775"/>
      <c r="CM12" s="773"/>
      <c r="CN12" s="774"/>
      <c r="CO12" s="774"/>
      <c r="CP12" s="774"/>
      <c r="CQ12" s="775"/>
      <c r="CR12" s="773"/>
      <c r="CS12" s="774"/>
      <c r="CT12" s="774"/>
      <c r="CU12" s="774"/>
      <c r="CV12" s="775"/>
      <c r="CW12" s="773"/>
      <c r="CX12" s="774"/>
      <c r="CY12" s="774"/>
      <c r="CZ12" s="774"/>
      <c r="DA12" s="775"/>
      <c r="DB12" s="773"/>
      <c r="DC12" s="774"/>
      <c r="DD12" s="774"/>
      <c r="DE12" s="774"/>
      <c r="DF12" s="775"/>
      <c r="DG12" s="773"/>
      <c r="DH12" s="774"/>
      <c r="DI12" s="774"/>
      <c r="DJ12" s="774"/>
      <c r="DK12" s="775"/>
      <c r="DL12" s="773"/>
      <c r="DM12" s="774"/>
      <c r="DN12" s="774"/>
      <c r="DO12" s="774"/>
      <c r="DP12" s="775"/>
      <c r="DQ12" s="773"/>
      <c r="DR12" s="774"/>
      <c r="DS12" s="774"/>
      <c r="DT12" s="774"/>
      <c r="DU12" s="775"/>
      <c r="DV12" s="770"/>
      <c r="DW12" s="771"/>
      <c r="DX12" s="771"/>
      <c r="DY12" s="771"/>
      <c r="DZ12" s="776"/>
      <c r="EA12" s="225"/>
    </row>
    <row r="13" spans="1:131" s="226" customFormat="1" ht="26.25" customHeight="1" x14ac:dyDescent="0.2">
      <c r="A13" s="229">
        <v>7</v>
      </c>
      <c r="B13" s="777"/>
      <c r="C13" s="778"/>
      <c r="D13" s="778"/>
      <c r="E13" s="778"/>
      <c r="F13" s="778"/>
      <c r="G13" s="778"/>
      <c r="H13" s="778"/>
      <c r="I13" s="778"/>
      <c r="J13" s="778"/>
      <c r="K13" s="778"/>
      <c r="L13" s="778"/>
      <c r="M13" s="778"/>
      <c r="N13" s="778"/>
      <c r="O13" s="778"/>
      <c r="P13" s="779"/>
      <c r="Q13" s="780"/>
      <c r="R13" s="781"/>
      <c r="S13" s="781"/>
      <c r="T13" s="781"/>
      <c r="U13" s="781"/>
      <c r="V13" s="781"/>
      <c r="W13" s="781"/>
      <c r="X13" s="781"/>
      <c r="Y13" s="781"/>
      <c r="Z13" s="781"/>
      <c r="AA13" s="781"/>
      <c r="AB13" s="781"/>
      <c r="AC13" s="781"/>
      <c r="AD13" s="781"/>
      <c r="AE13" s="782"/>
      <c r="AF13" s="783"/>
      <c r="AG13" s="784"/>
      <c r="AH13" s="784"/>
      <c r="AI13" s="784"/>
      <c r="AJ13" s="785"/>
      <c r="AK13" s="766"/>
      <c r="AL13" s="767"/>
      <c r="AM13" s="767"/>
      <c r="AN13" s="767"/>
      <c r="AO13" s="767"/>
      <c r="AP13" s="767"/>
      <c r="AQ13" s="767"/>
      <c r="AR13" s="767"/>
      <c r="AS13" s="767"/>
      <c r="AT13" s="767"/>
      <c r="AU13" s="768"/>
      <c r="AV13" s="768"/>
      <c r="AW13" s="768"/>
      <c r="AX13" s="768"/>
      <c r="AY13" s="769"/>
      <c r="AZ13" s="223"/>
      <c r="BA13" s="223"/>
      <c r="BB13" s="223"/>
      <c r="BC13" s="223"/>
      <c r="BD13" s="223"/>
      <c r="BE13" s="224"/>
      <c r="BF13" s="224"/>
      <c r="BG13" s="224"/>
      <c r="BH13" s="224"/>
      <c r="BI13" s="224"/>
      <c r="BJ13" s="224"/>
      <c r="BK13" s="224"/>
      <c r="BL13" s="224"/>
      <c r="BM13" s="224"/>
      <c r="BN13" s="224"/>
      <c r="BO13" s="224"/>
      <c r="BP13" s="224"/>
      <c r="BQ13" s="229">
        <v>7</v>
      </c>
      <c r="BR13" s="230"/>
      <c r="BS13" s="770"/>
      <c r="BT13" s="771"/>
      <c r="BU13" s="771"/>
      <c r="BV13" s="771"/>
      <c r="BW13" s="771"/>
      <c r="BX13" s="771"/>
      <c r="BY13" s="771"/>
      <c r="BZ13" s="771"/>
      <c r="CA13" s="771"/>
      <c r="CB13" s="771"/>
      <c r="CC13" s="771"/>
      <c r="CD13" s="771"/>
      <c r="CE13" s="771"/>
      <c r="CF13" s="771"/>
      <c r="CG13" s="772"/>
      <c r="CH13" s="773"/>
      <c r="CI13" s="774"/>
      <c r="CJ13" s="774"/>
      <c r="CK13" s="774"/>
      <c r="CL13" s="775"/>
      <c r="CM13" s="773"/>
      <c r="CN13" s="774"/>
      <c r="CO13" s="774"/>
      <c r="CP13" s="774"/>
      <c r="CQ13" s="775"/>
      <c r="CR13" s="773"/>
      <c r="CS13" s="774"/>
      <c r="CT13" s="774"/>
      <c r="CU13" s="774"/>
      <c r="CV13" s="775"/>
      <c r="CW13" s="773"/>
      <c r="CX13" s="774"/>
      <c r="CY13" s="774"/>
      <c r="CZ13" s="774"/>
      <c r="DA13" s="775"/>
      <c r="DB13" s="773"/>
      <c r="DC13" s="774"/>
      <c r="DD13" s="774"/>
      <c r="DE13" s="774"/>
      <c r="DF13" s="775"/>
      <c r="DG13" s="773"/>
      <c r="DH13" s="774"/>
      <c r="DI13" s="774"/>
      <c r="DJ13" s="774"/>
      <c r="DK13" s="775"/>
      <c r="DL13" s="773"/>
      <c r="DM13" s="774"/>
      <c r="DN13" s="774"/>
      <c r="DO13" s="774"/>
      <c r="DP13" s="775"/>
      <c r="DQ13" s="773"/>
      <c r="DR13" s="774"/>
      <c r="DS13" s="774"/>
      <c r="DT13" s="774"/>
      <c r="DU13" s="775"/>
      <c r="DV13" s="770"/>
      <c r="DW13" s="771"/>
      <c r="DX13" s="771"/>
      <c r="DY13" s="771"/>
      <c r="DZ13" s="776"/>
      <c r="EA13" s="225"/>
    </row>
    <row r="14" spans="1:131" s="226" customFormat="1" ht="26.25" customHeight="1" x14ac:dyDescent="0.2">
      <c r="A14" s="229">
        <v>8</v>
      </c>
      <c r="B14" s="777"/>
      <c r="C14" s="778"/>
      <c r="D14" s="778"/>
      <c r="E14" s="778"/>
      <c r="F14" s="778"/>
      <c r="G14" s="778"/>
      <c r="H14" s="778"/>
      <c r="I14" s="778"/>
      <c r="J14" s="778"/>
      <c r="K14" s="778"/>
      <c r="L14" s="778"/>
      <c r="M14" s="778"/>
      <c r="N14" s="778"/>
      <c r="O14" s="778"/>
      <c r="P14" s="779"/>
      <c r="Q14" s="780"/>
      <c r="R14" s="781"/>
      <c r="S14" s="781"/>
      <c r="T14" s="781"/>
      <c r="U14" s="781"/>
      <c r="V14" s="781"/>
      <c r="W14" s="781"/>
      <c r="X14" s="781"/>
      <c r="Y14" s="781"/>
      <c r="Z14" s="781"/>
      <c r="AA14" s="781"/>
      <c r="AB14" s="781"/>
      <c r="AC14" s="781"/>
      <c r="AD14" s="781"/>
      <c r="AE14" s="782"/>
      <c r="AF14" s="783"/>
      <c r="AG14" s="784"/>
      <c r="AH14" s="784"/>
      <c r="AI14" s="784"/>
      <c r="AJ14" s="785"/>
      <c r="AK14" s="766"/>
      <c r="AL14" s="767"/>
      <c r="AM14" s="767"/>
      <c r="AN14" s="767"/>
      <c r="AO14" s="767"/>
      <c r="AP14" s="767"/>
      <c r="AQ14" s="767"/>
      <c r="AR14" s="767"/>
      <c r="AS14" s="767"/>
      <c r="AT14" s="767"/>
      <c r="AU14" s="768"/>
      <c r="AV14" s="768"/>
      <c r="AW14" s="768"/>
      <c r="AX14" s="768"/>
      <c r="AY14" s="769"/>
      <c r="AZ14" s="223"/>
      <c r="BA14" s="223"/>
      <c r="BB14" s="223"/>
      <c r="BC14" s="223"/>
      <c r="BD14" s="223"/>
      <c r="BE14" s="224"/>
      <c r="BF14" s="224"/>
      <c r="BG14" s="224"/>
      <c r="BH14" s="224"/>
      <c r="BI14" s="224"/>
      <c r="BJ14" s="224"/>
      <c r="BK14" s="224"/>
      <c r="BL14" s="224"/>
      <c r="BM14" s="224"/>
      <c r="BN14" s="224"/>
      <c r="BO14" s="224"/>
      <c r="BP14" s="224"/>
      <c r="BQ14" s="229">
        <v>8</v>
      </c>
      <c r="BR14" s="230"/>
      <c r="BS14" s="770"/>
      <c r="BT14" s="771"/>
      <c r="BU14" s="771"/>
      <c r="BV14" s="771"/>
      <c r="BW14" s="771"/>
      <c r="BX14" s="771"/>
      <c r="BY14" s="771"/>
      <c r="BZ14" s="771"/>
      <c r="CA14" s="771"/>
      <c r="CB14" s="771"/>
      <c r="CC14" s="771"/>
      <c r="CD14" s="771"/>
      <c r="CE14" s="771"/>
      <c r="CF14" s="771"/>
      <c r="CG14" s="772"/>
      <c r="CH14" s="773"/>
      <c r="CI14" s="774"/>
      <c r="CJ14" s="774"/>
      <c r="CK14" s="774"/>
      <c r="CL14" s="775"/>
      <c r="CM14" s="773"/>
      <c r="CN14" s="774"/>
      <c r="CO14" s="774"/>
      <c r="CP14" s="774"/>
      <c r="CQ14" s="775"/>
      <c r="CR14" s="773"/>
      <c r="CS14" s="774"/>
      <c r="CT14" s="774"/>
      <c r="CU14" s="774"/>
      <c r="CV14" s="775"/>
      <c r="CW14" s="773"/>
      <c r="CX14" s="774"/>
      <c r="CY14" s="774"/>
      <c r="CZ14" s="774"/>
      <c r="DA14" s="775"/>
      <c r="DB14" s="773"/>
      <c r="DC14" s="774"/>
      <c r="DD14" s="774"/>
      <c r="DE14" s="774"/>
      <c r="DF14" s="775"/>
      <c r="DG14" s="773"/>
      <c r="DH14" s="774"/>
      <c r="DI14" s="774"/>
      <c r="DJ14" s="774"/>
      <c r="DK14" s="775"/>
      <c r="DL14" s="773"/>
      <c r="DM14" s="774"/>
      <c r="DN14" s="774"/>
      <c r="DO14" s="774"/>
      <c r="DP14" s="775"/>
      <c r="DQ14" s="773"/>
      <c r="DR14" s="774"/>
      <c r="DS14" s="774"/>
      <c r="DT14" s="774"/>
      <c r="DU14" s="775"/>
      <c r="DV14" s="770"/>
      <c r="DW14" s="771"/>
      <c r="DX14" s="771"/>
      <c r="DY14" s="771"/>
      <c r="DZ14" s="776"/>
      <c r="EA14" s="225"/>
    </row>
    <row r="15" spans="1:131" s="226" customFormat="1" ht="26.25" customHeight="1" x14ac:dyDescent="0.2">
      <c r="A15" s="229">
        <v>9</v>
      </c>
      <c r="B15" s="777"/>
      <c r="C15" s="778"/>
      <c r="D15" s="778"/>
      <c r="E15" s="778"/>
      <c r="F15" s="778"/>
      <c r="G15" s="778"/>
      <c r="H15" s="778"/>
      <c r="I15" s="778"/>
      <c r="J15" s="778"/>
      <c r="K15" s="778"/>
      <c r="L15" s="778"/>
      <c r="M15" s="778"/>
      <c r="N15" s="778"/>
      <c r="O15" s="778"/>
      <c r="P15" s="779"/>
      <c r="Q15" s="780"/>
      <c r="R15" s="781"/>
      <c r="S15" s="781"/>
      <c r="T15" s="781"/>
      <c r="U15" s="781"/>
      <c r="V15" s="781"/>
      <c r="W15" s="781"/>
      <c r="X15" s="781"/>
      <c r="Y15" s="781"/>
      <c r="Z15" s="781"/>
      <c r="AA15" s="781"/>
      <c r="AB15" s="781"/>
      <c r="AC15" s="781"/>
      <c r="AD15" s="781"/>
      <c r="AE15" s="782"/>
      <c r="AF15" s="783"/>
      <c r="AG15" s="784"/>
      <c r="AH15" s="784"/>
      <c r="AI15" s="784"/>
      <c r="AJ15" s="785"/>
      <c r="AK15" s="766"/>
      <c r="AL15" s="767"/>
      <c r="AM15" s="767"/>
      <c r="AN15" s="767"/>
      <c r="AO15" s="767"/>
      <c r="AP15" s="767"/>
      <c r="AQ15" s="767"/>
      <c r="AR15" s="767"/>
      <c r="AS15" s="767"/>
      <c r="AT15" s="767"/>
      <c r="AU15" s="768"/>
      <c r="AV15" s="768"/>
      <c r="AW15" s="768"/>
      <c r="AX15" s="768"/>
      <c r="AY15" s="769"/>
      <c r="AZ15" s="223"/>
      <c r="BA15" s="223"/>
      <c r="BB15" s="223"/>
      <c r="BC15" s="223"/>
      <c r="BD15" s="223"/>
      <c r="BE15" s="224"/>
      <c r="BF15" s="224"/>
      <c r="BG15" s="224"/>
      <c r="BH15" s="224"/>
      <c r="BI15" s="224"/>
      <c r="BJ15" s="224"/>
      <c r="BK15" s="224"/>
      <c r="BL15" s="224"/>
      <c r="BM15" s="224"/>
      <c r="BN15" s="224"/>
      <c r="BO15" s="224"/>
      <c r="BP15" s="224"/>
      <c r="BQ15" s="229">
        <v>9</v>
      </c>
      <c r="BR15" s="230"/>
      <c r="BS15" s="770"/>
      <c r="BT15" s="771"/>
      <c r="BU15" s="771"/>
      <c r="BV15" s="771"/>
      <c r="BW15" s="771"/>
      <c r="BX15" s="771"/>
      <c r="BY15" s="771"/>
      <c r="BZ15" s="771"/>
      <c r="CA15" s="771"/>
      <c r="CB15" s="771"/>
      <c r="CC15" s="771"/>
      <c r="CD15" s="771"/>
      <c r="CE15" s="771"/>
      <c r="CF15" s="771"/>
      <c r="CG15" s="772"/>
      <c r="CH15" s="773"/>
      <c r="CI15" s="774"/>
      <c r="CJ15" s="774"/>
      <c r="CK15" s="774"/>
      <c r="CL15" s="775"/>
      <c r="CM15" s="773"/>
      <c r="CN15" s="774"/>
      <c r="CO15" s="774"/>
      <c r="CP15" s="774"/>
      <c r="CQ15" s="775"/>
      <c r="CR15" s="773"/>
      <c r="CS15" s="774"/>
      <c r="CT15" s="774"/>
      <c r="CU15" s="774"/>
      <c r="CV15" s="775"/>
      <c r="CW15" s="773"/>
      <c r="CX15" s="774"/>
      <c r="CY15" s="774"/>
      <c r="CZ15" s="774"/>
      <c r="DA15" s="775"/>
      <c r="DB15" s="773"/>
      <c r="DC15" s="774"/>
      <c r="DD15" s="774"/>
      <c r="DE15" s="774"/>
      <c r="DF15" s="775"/>
      <c r="DG15" s="773"/>
      <c r="DH15" s="774"/>
      <c r="DI15" s="774"/>
      <c r="DJ15" s="774"/>
      <c r="DK15" s="775"/>
      <c r="DL15" s="773"/>
      <c r="DM15" s="774"/>
      <c r="DN15" s="774"/>
      <c r="DO15" s="774"/>
      <c r="DP15" s="775"/>
      <c r="DQ15" s="773"/>
      <c r="DR15" s="774"/>
      <c r="DS15" s="774"/>
      <c r="DT15" s="774"/>
      <c r="DU15" s="775"/>
      <c r="DV15" s="770"/>
      <c r="DW15" s="771"/>
      <c r="DX15" s="771"/>
      <c r="DY15" s="771"/>
      <c r="DZ15" s="776"/>
      <c r="EA15" s="225"/>
    </row>
    <row r="16" spans="1:131" s="226" customFormat="1" ht="26.25" customHeight="1" x14ac:dyDescent="0.2">
      <c r="A16" s="229">
        <v>10</v>
      </c>
      <c r="B16" s="777"/>
      <c r="C16" s="778"/>
      <c r="D16" s="778"/>
      <c r="E16" s="778"/>
      <c r="F16" s="778"/>
      <c r="G16" s="778"/>
      <c r="H16" s="778"/>
      <c r="I16" s="778"/>
      <c r="J16" s="778"/>
      <c r="K16" s="778"/>
      <c r="L16" s="778"/>
      <c r="M16" s="778"/>
      <c r="N16" s="778"/>
      <c r="O16" s="778"/>
      <c r="P16" s="779"/>
      <c r="Q16" s="780"/>
      <c r="R16" s="781"/>
      <c r="S16" s="781"/>
      <c r="T16" s="781"/>
      <c r="U16" s="781"/>
      <c r="V16" s="781"/>
      <c r="W16" s="781"/>
      <c r="X16" s="781"/>
      <c r="Y16" s="781"/>
      <c r="Z16" s="781"/>
      <c r="AA16" s="781"/>
      <c r="AB16" s="781"/>
      <c r="AC16" s="781"/>
      <c r="AD16" s="781"/>
      <c r="AE16" s="782"/>
      <c r="AF16" s="783"/>
      <c r="AG16" s="784"/>
      <c r="AH16" s="784"/>
      <c r="AI16" s="784"/>
      <c r="AJ16" s="785"/>
      <c r="AK16" s="766"/>
      <c r="AL16" s="767"/>
      <c r="AM16" s="767"/>
      <c r="AN16" s="767"/>
      <c r="AO16" s="767"/>
      <c r="AP16" s="767"/>
      <c r="AQ16" s="767"/>
      <c r="AR16" s="767"/>
      <c r="AS16" s="767"/>
      <c r="AT16" s="767"/>
      <c r="AU16" s="768"/>
      <c r="AV16" s="768"/>
      <c r="AW16" s="768"/>
      <c r="AX16" s="768"/>
      <c r="AY16" s="769"/>
      <c r="AZ16" s="223"/>
      <c r="BA16" s="223"/>
      <c r="BB16" s="223"/>
      <c r="BC16" s="223"/>
      <c r="BD16" s="223"/>
      <c r="BE16" s="224"/>
      <c r="BF16" s="224"/>
      <c r="BG16" s="224"/>
      <c r="BH16" s="224"/>
      <c r="BI16" s="224"/>
      <c r="BJ16" s="224"/>
      <c r="BK16" s="224"/>
      <c r="BL16" s="224"/>
      <c r="BM16" s="224"/>
      <c r="BN16" s="224"/>
      <c r="BO16" s="224"/>
      <c r="BP16" s="224"/>
      <c r="BQ16" s="229">
        <v>10</v>
      </c>
      <c r="BR16" s="230"/>
      <c r="BS16" s="770"/>
      <c r="BT16" s="771"/>
      <c r="BU16" s="771"/>
      <c r="BV16" s="771"/>
      <c r="BW16" s="771"/>
      <c r="BX16" s="771"/>
      <c r="BY16" s="771"/>
      <c r="BZ16" s="771"/>
      <c r="CA16" s="771"/>
      <c r="CB16" s="771"/>
      <c r="CC16" s="771"/>
      <c r="CD16" s="771"/>
      <c r="CE16" s="771"/>
      <c r="CF16" s="771"/>
      <c r="CG16" s="772"/>
      <c r="CH16" s="773"/>
      <c r="CI16" s="774"/>
      <c r="CJ16" s="774"/>
      <c r="CK16" s="774"/>
      <c r="CL16" s="775"/>
      <c r="CM16" s="773"/>
      <c r="CN16" s="774"/>
      <c r="CO16" s="774"/>
      <c r="CP16" s="774"/>
      <c r="CQ16" s="775"/>
      <c r="CR16" s="773"/>
      <c r="CS16" s="774"/>
      <c r="CT16" s="774"/>
      <c r="CU16" s="774"/>
      <c r="CV16" s="775"/>
      <c r="CW16" s="773"/>
      <c r="CX16" s="774"/>
      <c r="CY16" s="774"/>
      <c r="CZ16" s="774"/>
      <c r="DA16" s="775"/>
      <c r="DB16" s="773"/>
      <c r="DC16" s="774"/>
      <c r="DD16" s="774"/>
      <c r="DE16" s="774"/>
      <c r="DF16" s="775"/>
      <c r="DG16" s="773"/>
      <c r="DH16" s="774"/>
      <c r="DI16" s="774"/>
      <c r="DJ16" s="774"/>
      <c r="DK16" s="775"/>
      <c r="DL16" s="773"/>
      <c r="DM16" s="774"/>
      <c r="DN16" s="774"/>
      <c r="DO16" s="774"/>
      <c r="DP16" s="775"/>
      <c r="DQ16" s="773"/>
      <c r="DR16" s="774"/>
      <c r="DS16" s="774"/>
      <c r="DT16" s="774"/>
      <c r="DU16" s="775"/>
      <c r="DV16" s="770"/>
      <c r="DW16" s="771"/>
      <c r="DX16" s="771"/>
      <c r="DY16" s="771"/>
      <c r="DZ16" s="776"/>
      <c r="EA16" s="225"/>
    </row>
    <row r="17" spans="1:131" s="226" customFormat="1" ht="26.25" customHeight="1" x14ac:dyDescent="0.2">
      <c r="A17" s="229">
        <v>11</v>
      </c>
      <c r="B17" s="777"/>
      <c r="C17" s="778"/>
      <c r="D17" s="778"/>
      <c r="E17" s="778"/>
      <c r="F17" s="778"/>
      <c r="G17" s="778"/>
      <c r="H17" s="778"/>
      <c r="I17" s="778"/>
      <c r="J17" s="778"/>
      <c r="K17" s="778"/>
      <c r="L17" s="778"/>
      <c r="M17" s="778"/>
      <c r="N17" s="778"/>
      <c r="O17" s="778"/>
      <c r="P17" s="779"/>
      <c r="Q17" s="780"/>
      <c r="R17" s="781"/>
      <c r="S17" s="781"/>
      <c r="T17" s="781"/>
      <c r="U17" s="781"/>
      <c r="V17" s="781"/>
      <c r="W17" s="781"/>
      <c r="X17" s="781"/>
      <c r="Y17" s="781"/>
      <c r="Z17" s="781"/>
      <c r="AA17" s="781"/>
      <c r="AB17" s="781"/>
      <c r="AC17" s="781"/>
      <c r="AD17" s="781"/>
      <c r="AE17" s="782"/>
      <c r="AF17" s="783"/>
      <c r="AG17" s="784"/>
      <c r="AH17" s="784"/>
      <c r="AI17" s="784"/>
      <c r="AJ17" s="785"/>
      <c r="AK17" s="766"/>
      <c r="AL17" s="767"/>
      <c r="AM17" s="767"/>
      <c r="AN17" s="767"/>
      <c r="AO17" s="767"/>
      <c r="AP17" s="767"/>
      <c r="AQ17" s="767"/>
      <c r="AR17" s="767"/>
      <c r="AS17" s="767"/>
      <c r="AT17" s="767"/>
      <c r="AU17" s="768"/>
      <c r="AV17" s="768"/>
      <c r="AW17" s="768"/>
      <c r="AX17" s="768"/>
      <c r="AY17" s="769"/>
      <c r="AZ17" s="223"/>
      <c r="BA17" s="223"/>
      <c r="BB17" s="223"/>
      <c r="BC17" s="223"/>
      <c r="BD17" s="223"/>
      <c r="BE17" s="224"/>
      <c r="BF17" s="224"/>
      <c r="BG17" s="224"/>
      <c r="BH17" s="224"/>
      <c r="BI17" s="224"/>
      <c r="BJ17" s="224"/>
      <c r="BK17" s="224"/>
      <c r="BL17" s="224"/>
      <c r="BM17" s="224"/>
      <c r="BN17" s="224"/>
      <c r="BO17" s="224"/>
      <c r="BP17" s="224"/>
      <c r="BQ17" s="229">
        <v>11</v>
      </c>
      <c r="BR17" s="230"/>
      <c r="BS17" s="770"/>
      <c r="BT17" s="771"/>
      <c r="BU17" s="771"/>
      <c r="BV17" s="771"/>
      <c r="BW17" s="771"/>
      <c r="BX17" s="771"/>
      <c r="BY17" s="771"/>
      <c r="BZ17" s="771"/>
      <c r="CA17" s="771"/>
      <c r="CB17" s="771"/>
      <c r="CC17" s="771"/>
      <c r="CD17" s="771"/>
      <c r="CE17" s="771"/>
      <c r="CF17" s="771"/>
      <c r="CG17" s="772"/>
      <c r="CH17" s="773"/>
      <c r="CI17" s="774"/>
      <c r="CJ17" s="774"/>
      <c r="CK17" s="774"/>
      <c r="CL17" s="775"/>
      <c r="CM17" s="773"/>
      <c r="CN17" s="774"/>
      <c r="CO17" s="774"/>
      <c r="CP17" s="774"/>
      <c r="CQ17" s="775"/>
      <c r="CR17" s="773"/>
      <c r="CS17" s="774"/>
      <c r="CT17" s="774"/>
      <c r="CU17" s="774"/>
      <c r="CV17" s="775"/>
      <c r="CW17" s="773"/>
      <c r="CX17" s="774"/>
      <c r="CY17" s="774"/>
      <c r="CZ17" s="774"/>
      <c r="DA17" s="775"/>
      <c r="DB17" s="773"/>
      <c r="DC17" s="774"/>
      <c r="DD17" s="774"/>
      <c r="DE17" s="774"/>
      <c r="DF17" s="775"/>
      <c r="DG17" s="773"/>
      <c r="DH17" s="774"/>
      <c r="DI17" s="774"/>
      <c r="DJ17" s="774"/>
      <c r="DK17" s="775"/>
      <c r="DL17" s="773"/>
      <c r="DM17" s="774"/>
      <c r="DN17" s="774"/>
      <c r="DO17" s="774"/>
      <c r="DP17" s="775"/>
      <c r="DQ17" s="773"/>
      <c r="DR17" s="774"/>
      <c r="DS17" s="774"/>
      <c r="DT17" s="774"/>
      <c r="DU17" s="775"/>
      <c r="DV17" s="770"/>
      <c r="DW17" s="771"/>
      <c r="DX17" s="771"/>
      <c r="DY17" s="771"/>
      <c r="DZ17" s="776"/>
      <c r="EA17" s="225"/>
    </row>
    <row r="18" spans="1:131" s="226" customFormat="1" ht="26.25" customHeight="1" x14ac:dyDescent="0.2">
      <c r="A18" s="229">
        <v>12</v>
      </c>
      <c r="B18" s="777"/>
      <c r="C18" s="778"/>
      <c r="D18" s="778"/>
      <c r="E18" s="778"/>
      <c r="F18" s="778"/>
      <c r="G18" s="778"/>
      <c r="H18" s="778"/>
      <c r="I18" s="778"/>
      <c r="J18" s="778"/>
      <c r="K18" s="778"/>
      <c r="L18" s="778"/>
      <c r="M18" s="778"/>
      <c r="N18" s="778"/>
      <c r="O18" s="778"/>
      <c r="P18" s="779"/>
      <c r="Q18" s="780"/>
      <c r="R18" s="781"/>
      <c r="S18" s="781"/>
      <c r="T18" s="781"/>
      <c r="U18" s="781"/>
      <c r="V18" s="781"/>
      <c r="W18" s="781"/>
      <c r="X18" s="781"/>
      <c r="Y18" s="781"/>
      <c r="Z18" s="781"/>
      <c r="AA18" s="781"/>
      <c r="AB18" s="781"/>
      <c r="AC18" s="781"/>
      <c r="AD18" s="781"/>
      <c r="AE18" s="782"/>
      <c r="AF18" s="783"/>
      <c r="AG18" s="784"/>
      <c r="AH18" s="784"/>
      <c r="AI18" s="784"/>
      <c r="AJ18" s="785"/>
      <c r="AK18" s="766"/>
      <c r="AL18" s="767"/>
      <c r="AM18" s="767"/>
      <c r="AN18" s="767"/>
      <c r="AO18" s="767"/>
      <c r="AP18" s="767"/>
      <c r="AQ18" s="767"/>
      <c r="AR18" s="767"/>
      <c r="AS18" s="767"/>
      <c r="AT18" s="767"/>
      <c r="AU18" s="768"/>
      <c r="AV18" s="768"/>
      <c r="AW18" s="768"/>
      <c r="AX18" s="768"/>
      <c r="AY18" s="769"/>
      <c r="AZ18" s="223"/>
      <c r="BA18" s="223"/>
      <c r="BB18" s="223"/>
      <c r="BC18" s="223"/>
      <c r="BD18" s="223"/>
      <c r="BE18" s="224"/>
      <c r="BF18" s="224"/>
      <c r="BG18" s="224"/>
      <c r="BH18" s="224"/>
      <c r="BI18" s="224"/>
      <c r="BJ18" s="224"/>
      <c r="BK18" s="224"/>
      <c r="BL18" s="224"/>
      <c r="BM18" s="224"/>
      <c r="BN18" s="224"/>
      <c r="BO18" s="224"/>
      <c r="BP18" s="224"/>
      <c r="BQ18" s="229">
        <v>12</v>
      </c>
      <c r="BR18" s="230"/>
      <c r="BS18" s="770"/>
      <c r="BT18" s="771"/>
      <c r="BU18" s="771"/>
      <c r="BV18" s="771"/>
      <c r="BW18" s="771"/>
      <c r="BX18" s="771"/>
      <c r="BY18" s="771"/>
      <c r="BZ18" s="771"/>
      <c r="CA18" s="771"/>
      <c r="CB18" s="771"/>
      <c r="CC18" s="771"/>
      <c r="CD18" s="771"/>
      <c r="CE18" s="771"/>
      <c r="CF18" s="771"/>
      <c r="CG18" s="772"/>
      <c r="CH18" s="773"/>
      <c r="CI18" s="774"/>
      <c r="CJ18" s="774"/>
      <c r="CK18" s="774"/>
      <c r="CL18" s="775"/>
      <c r="CM18" s="773"/>
      <c r="CN18" s="774"/>
      <c r="CO18" s="774"/>
      <c r="CP18" s="774"/>
      <c r="CQ18" s="775"/>
      <c r="CR18" s="773"/>
      <c r="CS18" s="774"/>
      <c r="CT18" s="774"/>
      <c r="CU18" s="774"/>
      <c r="CV18" s="775"/>
      <c r="CW18" s="773"/>
      <c r="CX18" s="774"/>
      <c r="CY18" s="774"/>
      <c r="CZ18" s="774"/>
      <c r="DA18" s="775"/>
      <c r="DB18" s="773"/>
      <c r="DC18" s="774"/>
      <c r="DD18" s="774"/>
      <c r="DE18" s="774"/>
      <c r="DF18" s="775"/>
      <c r="DG18" s="773"/>
      <c r="DH18" s="774"/>
      <c r="DI18" s="774"/>
      <c r="DJ18" s="774"/>
      <c r="DK18" s="775"/>
      <c r="DL18" s="773"/>
      <c r="DM18" s="774"/>
      <c r="DN18" s="774"/>
      <c r="DO18" s="774"/>
      <c r="DP18" s="775"/>
      <c r="DQ18" s="773"/>
      <c r="DR18" s="774"/>
      <c r="DS18" s="774"/>
      <c r="DT18" s="774"/>
      <c r="DU18" s="775"/>
      <c r="DV18" s="770"/>
      <c r="DW18" s="771"/>
      <c r="DX18" s="771"/>
      <c r="DY18" s="771"/>
      <c r="DZ18" s="776"/>
      <c r="EA18" s="225"/>
    </row>
    <row r="19" spans="1:131" s="226" customFormat="1" ht="26.25" customHeight="1" x14ac:dyDescent="0.2">
      <c r="A19" s="229">
        <v>13</v>
      </c>
      <c r="B19" s="777"/>
      <c r="C19" s="778"/>
      <c r="D19" s="778"/>
      <c r="E19" s="778"/>
      <c r="F19" s="778"/>
      <c r="G19" s="778"/>
      <c r="H19" s="778"/>
      <c r="I19" s="778"/>
      <c r="J19" s="778"/>
      <c r="K19" s="778"/>
      <c r="L19" s="778"/>
      <c r="M19" s="778"/>
      <c r="N19" s="778"/>
      <c r="O19" s="778"/>
      <c r="P19" s="779"/>
      <c r="Q19" s="780"/>
      <c r="R19" s="781"/>
      <c r="S19" s="781"/>
      <c r="T19" s="781"/>
      <c r="U19" s="781"/>
      <c r="V19" s="781"/>
      <c r="W19" s="781"/>
      <c r="X19" s="781"/>
      <c r="Y19" s="781"/>
      <c r="Z19" s="781"/>
      <c r="AA19" s="781"/>
      <c r="AB19" s="781"/>
      <c r="AC19" s="781"/>
      <c r="AD19" s="781"/>
      <c r="AE19" s="782"/>
      <c r="AF19" s="783"/>
      <c r="AG19" s="784"/>
      <c r="AH19" s="784"/>
      <c r="AI19" s="784"/>
      <c r="AJ19" s="785"/>
      <c r="AK19" s="766"/>
      <c r="AL19" s="767"/>
      <c r="AM19" s="767"/>
      <c r="AN19" s="767"/>
      <c r="AO19" s="767"/>
      <c r="AP19" s="767"/>
      <c r="AQ19" s="767"/>
      <c r="AR19" s="767"/>
      <c r="AS19" s="767"/>
      <c r="AT19" s="767"/>
      <c r="AU19" s="768"/>
      <c r="AV19" s="768"/>
      <c r="AW19" s="768"/>
      <c r="AX19" s="768"/>
      <c r="AY19" s="769"/>
      <c r="AZ19" s="223"/>
      <c r="BA19" s="223"/>
      <c r="BB19" s="223"/>
      <c r="BC19" s="223"/>
      <c r="BD19" s="223"/>
      <c r="BE19" s="224"/>
      <c r="BF19" s="224"/>
      <c r="BG19" s="224"/>
      <c r="BH19" s="224"/>
      <c r="BI19" s="224"/>
      <c r="BJ19" s="224"/>
      <c r="BK19" s="224"/>
      <c r="BL19" s="224"/>
      <c r="BM19" s="224"/>
      <c r="BN19" s="224"/>
      <c r="BO19" s="224"/>
      <c r="BP19" s="224"/>
      <c r="BQ19" s="229">
        <v>13</v>
      </c>
      <c r="BR19" s="230"/>
      <c r="BS19" s="770"/>
      <c r="BT19" s="771"/>
      <c r="BU19" s="771"/>
      <c r="BV19" s="771"/>
      <c r="BW19" s="771"/>
      <c r="BX19" s="771"/>
      <c r="BY19" s="771"/>
      <c r="BZ19" s="771"/>
      <c r="CA19" s="771"/>
      <c r="CB19" s="771"/>
      <c r="CC19" s="771"/>
      <c r="CD19" s="771"/>
      <c r="CE19" s="771"/>
      <c r="CF19" s="771"/>
      <c r="CG19" s="772"/>
      <c r="CH19" s="773"/>
      <c r="CI19" s="774"/>
      <c r="CJ19" s="774"/>
      <c r="CK19" s="774"/>
      <c r="CL19" s="775"/>
      <c r="CM19" s="773"/>
      <c r="CN19" s="774"/>
      <c r="CO19" s="774"/>
      <c r="CP19" s="774"/>
      <c r="CQ19" s="775"/>
      <c r="CR19" s="773"/>
      <c r="CS19" s="774"/>
      <c r="CT19" s="774"/>
      <c r="CU19" s="774"/>
      <c r="CV19" s="775"/>
      <c r="CW19" s="773"/>
      <c r="CX19" s="774"/>
      <c r="CY19" s="774"/>
      <c r="CZ19" s="774"/>
      <c r="DA19" s="775"/>
      <c r="DB19" s="773"/>
      <c r="DC19" s="774"/>
      <c r="DD19" s="774"/>
      <c r="DE19" s="774"/>
      <c r="DF19" s="775"/>
      <c r="DG19" s="773"/>
      <c r="DH19" s="774"/>
      <c r="DI19" s="774"/>
      <c r="DJ19" s="774"/>
      <c r="DK19" s="775"/>
      <c r="DL19" s="773"/>
      <c r="DM19" s="774"/>
      <c r="DN19" s="774"/>
      <c r="DO19" s="774"/>
      <c r="DP19" s="775"/>
      <c r="DQ19" s="773"/>
      <c r="DR19" s="774"/>
      <c r="DS19" s="774"/>
      <c r="DT19" s="774"/>
      <c r="DU19" s="775"/>
      <c r="DV19" s="770"/>
      <c r="DW19" s="771"/>
      <c r="DX19" s="771"/>
      <c r="DY19" s="771"/>
      <c r="DZ19" s="776"/>
      <c r="EA19" s="225"/>
    </row>
    <row r="20" spans="1:131" s="226" customFormat="1" ht="26.25" customHeight="1" x14ac:dyDescent="0.2">
      <c r="A20" s="229">
        <v>14</v>
      </c>
      <c r="B20" s="777"/>
      <c r="C20" s="778"/>
      <c r="D20" s="778"/>
      <c r="E20" s="778"/>
      <c r="F20" s="778"/>
      <c r="G20" s="778"/>
      <c r="H20" s="778"/>
      <c r="I20" s="778"/>
      <c r="J20" s="778"/>
      <c r="K20" s="778"/>
      <c r="L20" s="778"/>
      <c r="M20" s="778"/>
      <c r="N20" s="778"/>
      <c r="O20" s="778"/>
      <c r="P20" s="779"/>
      <c r="Q20" s="780"/>
      <c r="R20" s="781"/>
      <c r="S20" s="781"/>
      <c r="T20" s="781"/>
      <c r="U20" s="781"/>
      <c r="V20" s="781"/>
      <c r="W20" s="781"/>
      <c r="X20" s="781"/>
      <c r="Y20" s="781"/>
      <c r="Z20" s="781"/>
      <c r="AA20" s="781"/>
      <c r="AB20" s="781"/>
      <c r="AC20" s="781"/>
      <c r="AD20" s="781"/>
      <c r="AE20" s="782"/>
      <c r="AF20" s="783"/>
      <c r="AG20" s="784"/>
      <c r="AH20" s="784"/>
      <c r="AI20" s="784"/>
      <c r="AJ20" s="785"/>
      <c r="AK20" s="766"/>
      <c r="AL20" s="767"/>
      <c r="AM20" s="767"/>
      <c r="AN20" s="767"/>
      <c r="AO20" s="767"/>
      <c r="AP20" s="767"/>
      <c r="AQ20" s="767"/>
      <c r="AR20" s="767"/>
      <c r="AS20" s="767"/>
      <c r="AT20" s="767"/>
      <c r="AU20" s="768"/>
      <c r="AV20" s="768"/>
      <c r="AW20" s="768"/>
      <c r="AX20" s="768"/>
      <c r="AY20" s="769"/>
      <c r="AZ20" s="223"/>
      <c r="BA20" s="223"/>
      <c r="BB20" s="223"/>
      <c r="BC20" s="223"/>
      <c r="BD20" s="223"/>
      <c r="BE20" s="224"/>
      <c r="BF20" s="224"/>
      <c r="BG20" s="224"/>
      <c r="BH20" s="224"/>
      <c r="BI20" s="224"/>
      <c r="BJ20" s="224"/>
      <c r="BK20" s="224"/>
      <c r="BL20" s="224"/>
      <c r="BM20" s="224"/>
      <c r="BN20" s="224"/>
      <c r="BO20" s="224"/>
      <c r="BP20" s="224"/>
      <c r="BQ20" s="229">
        <v>14</v>
      </c>
      <c r="BR20" s="230"/>
      <c r="BS20" s="770"/>
      <c r="BT20" s="771"/>
      <c r="BU20" s="771"/>
      <c r="BV20" s="771"/>
      <c r="BW20" s="771"/>
      <c r="BX20" s="771"/>
      <c r="BY20" s="771"/>
      <c r="BZ20" s="771"/>
      <c r="CA20" s="771"/>
      <c r="CB20" s="771"/>
      <c r="CC20" s="771"/>
      <c r="CD20" s="771"/>
      <c r="CE20" s="771"/>
      <c r="CF20" s="771"/>
      <c r="CG20" s="772"/>
      <c r="CH20" s="773"/>
      <c r="CI20" s="774"/>
      <c r="CJ20" s="774"/>
      <c r="CK20" s="774"/>
      <c r="CL20" s="775"/>
      <c r="CM20" s="773"/>
      <c r="CN20" s="774"/>
      <c r="CO20" s="774"/>
      <c r="CP20" s="774"/>
      <c r="CQ20" s="775"/>
      <c r="CR20" s="773"/>
      <c r="CS20" s="774"/>
      <c r="CT20" s="774"/>
      <c r="CU20" s="774"/>
      <c r="CV20" s="775"/>
      <c r="CW20" s="773"/>
      <c r="CX20" s="774"/>
      <c r="CY20" s="774"/>
      <c r="CZ20" s="774"/>
      <c r="DA20" s="775"/>
      <c r="DB20" s="773"/>
      <c r="DC20" s="774"/>
      <c r="DD20" s="774"/>
      <c r="DE20" s="774"/>
      <c r="DF20" s="775"/>
      <c r="DG20" s="773"/>
      <c r="DH20" s="774"/>
      <c r="DI20" s="774"/>
      <c r="DJ20" s="774"/>
      <c r="DK20" s="775"/>
      <c r="DL20" s="773"/>
      <c r="DM20" s="774"/>
      <c r="DN20" s="774"/>
      <c r="DO20" s="774"/>
      <c r="DP20" s="775"/>
      <c r="DQ20" s="773"/>
      <c r="DR20" s="774"/>
      <c r="DS20" s="774"/>
      <c r="DT20" s="774"/>
      <c r="DU20" s="775"/>
      <c r="DV20" s="770"/>
      <c r="DW20" s="771"/>
      <c r="DX20" s="771"/>
      <c r="DY20" s="771"/>
      <c r="DZ20" s="776"/>
      <c r="EA20" s="225"/>
    </row>
    <row r="21" spans="1:131" s="226" customFormat="1" ht="26.25" customHeight="1" thickBot="1" x14ac:dyDescent="0.25">
      <c r="A21" s="229">
        <v>15</v>
      </c>
      <c r="B21" s="777"/>
      <c r="C21" s="778"/>
      <c r="D21" s="778"/>
      <c r="E21" s="778"/>
      <c r="F21" s="778"/>
      <c r="G21" s="778"/>
      <c r="H21" s="778"/>
      <c r="I21" s="778"/>
      <c r="J21" s="778"/>
      <c r="K21" s="778"/>
      <c r="L21" s="778"/>
      <c r="M21" s="778"/>
      <c r="N21" s="778"/>
      <c r="O21" s="778"/>
      <c r="P21" s="779"/>
      <c r="Q21" s="780"/>
      <c r="R21" s="781"/>
      <c r="S21" s="781"/>
      <c r="T21" s="781"/>
      <c r="U21" s="781"/>
      <c r="V21" s="781"/>
      <c r="W21" s="781"/>
      <c r="X21" s="781"/>
      <c r="Y21" s="781"/>
      <c r="Z21" s="781"/>
      <c r="AA21" s="781"/>
      <c r="AB21" s="781"/>
      <c r="AC21" s="781"/>
      <c r="AD21" s="781"/>
      <c r="AE21" s="782"/>
      <c r="AF21" s="783"/>
      <c r="AG21" s="784"/>
      <c r="AH21" s="784"/>
      <c r="AI21" s="784"/>
      <c r="AJ21" s="785"/>
      <c r="AK21" s="766"/>
      <c r="AL21" s="767"/>
      <c r="AM21" s="767"/>
      <c r="AN21" s="767"/>
      <c r="AO21" s="767"/>
      <c r="AP21" s="767"/>
      <c r="AQ21" s="767"/>
      <c r="AR21" s="767"/>
      <c r="AS21" s="767"/>
      <c r="AT21" s="767"/>
      <c r="AU21" s="768"/>
      <c r="AV21" s="768"/>
      <c r="AW21" s="768"/>
      <c r="AX21" s="768"/>
      <c r="AY21" s="769"/>
      <c r="AZ21" s="223"/>
      <c r="BA21" s="223"/>
      <c r="BB21" s="223"/>
      <c r="BC21" s="223"/>
      <c r="BD21" s="223"/>
      <c r="BE21" s="224"/>
      <c r="BF21" s="224"/>
      <c r="BG21" s="224"/>
      <c r="BH21" s="224"/>
      <c r="BI21" s="224"/>
      <c r="BJ21" s="224"/>
      <c r="BK21" s="224"/>
      <c r="BL21" s="224"/>
      <c r="BM21" s="224"/>
      <c r="BN21" s="224"/>
      <c r="BO21" s="224"/>
      <c r="BP21" s="224"/>
      <c r="BQ21" s="229">
        <v>15</v>
      </c>
      <c r="BR21" s="230"/>
      <c r="BS21" s="770"/>
      <c r="BT21" s="771"/>
      <c r="BU21" s="771"/>
      <c r="BV21" s="771"/>
      <c r="BW21" s="771"/>
      <c r="BX21" s="771"/>
      <c r="BY21" s="771"/>
      <c r="BZ21" s="771"/>
      <c r="CA21" s="771"/>
      <c r="CB21" s="771"/>
      <c r="CC21" s="771"/>
      <c r="CD21" s="771"/>
      <c r="CE21" s="771"/>
      <c r="CF21" s="771"/>
      <c r="CG21" s="772"/>
      <c r="CH21" s="773"/>
      <c r="CI21" s="774"/>
      <c r="CJ21" s="774"/>
      <c r="CK21" s="774"/>
      <c r="CL21" s="775"/>
      <c r="CM21" s="773"/>
      <c r="CN21" s="774"/>
      <c r="CO21" s="774"/>
      <c r="CP21" s="774"/>
      <c r="CQ21" s="775"/>
      <c r="CR21" s="773"/>
      <c r="CS21" s="774"/>
      <c r="CT21" s="774"/>
      <c r="CU21" s="774"/>
      <c r="CV21" s="775"/>
      <c r="CW21" s="773"/>
      <c r="CX21" s="774"/>
      <c r="CY21" s="774"/>
      <c r="CZ21" s="774"/>
      <c r="DA21" s="775"/>
      <c r="DB21" s="773"/>
      <c r="DC21" s="774"/>
      <c r="DD21" s="774"/>
      <c r="DE21" s="774"/>
      <c r="DF21" s="775"/>
      <c r="DG21" s="773"/>
      <c r="DH21" s="774"/>
      <c r="DI21" s="774"/>
      <c r="DJ21" s="774"/>
      <c r="DK21" s="775"/>
      <c r="DL21" s="773"/>
      <c r="DM21" s="774"/>
      <c r="DN21" s="774"/>
      <c r="DO21" s="774"/>
      <c r="DP21" s="775"/>
      <c r="DQ21" s="773"/>
      <c r="DR21" s="774"/>
      <c r="DS21" s="774"/>
      <c r="DT21" s="774"/>
      <c r="DU21" s="775"/>
      <c r="DV21" s="770"/>
      <c r="DW21" s="771"/>
      <c r="DX21" s="771"/>
      <c r="DY21" s="771"/>
      <c r="DZ21" s="776"/>
      <c r="EA21" s="225"/>
    </row>
    <row r="22" spans="1:131" s="226" customFormat="1" ht="26.25" customHeight="1" x14ac:dyDescent="0.2">
      <c r="A22" s="229">
        <v>16</v>
      </c>
      <c r="B22" s="777"/>
      <c r="C22" s="778"/>
      <c r="D22" s="778"/>
      <c r="E22" s="778"/>
      <c r="F22" s="778"/>
      <c r="G22" s="778"/>
      <c r="H22" s="778"/>
      <c r="I22" s="778"/>
      <c r="J22" s="778"/>
      <c r="K22" s="778"/>
      <c r="L22" s="778"/>
      <c r="M22" s="778"/>
      <c r="N22" s="778"/>
      <c r="O22" s="778"/>
      <c r="P22" s="779"/>
      <c r="Q22" s="796"/>
      <c r="R22" s="797"/>
      <c r="S22" s="797"/>
      <c r="T22" s="797"/>
      <c r="U22" s="797"/>
      <c r="V22" s="797"/>
      <c r="W22" s="797"/>
      <c r="X22" s="797"/>
      <c r="Y22" s="797"/>
      <c r="Z22" s="797"/>
      <c r="AA22" s="797"/>
      <c r="AB22" s="797"/>
      <c r="AC22" s="797"/>
      <c r="AD22" s="797"/>
      <c r="AE22" s="798"/>
      <c r="AF22" s="783"/>
      <c r="AG22" s="784"/>
      <c r="AH22" s="784"/>
      <c r="AI22" s="784"/>
      <c r="AJ22" s="785"/>
      <c r="AK22" s="799"/>
      <c r="AL22" s="800"/>
      <c r="AM22" s="800"/>
      <c r="AN22" s="800"/>
      <c r="AO22" s="800"/>
      <c r="AP22" s="800"/>
      <c r="AQ22" s="800"/>
      <c r="AR22" s="800"/>
      <c r="AS22" s="800"/>
      <c r="AT22" s="800"/>
      <c r="AU22" s="801"/>
      <c r="AV22" s="801"/>
      <c r="AW22" s="801"/>
      <c r="AX22" s="801"/>
      <c r="AY22" s="802"/>
      <c r="AZ22" s="803" t="s">
        <v>392</v>
      </c>
      <c r="BA22" s="803"/>
      <c r="BB22" s="803"/>
      <c r="BC22" s="803"/>
      <c r="BD22" s="804"/>
      <c r="BE22" s="224"/>
      <c r="BF22" s="224"/>
      <c r="BG22" s="224"/>
      <c r="BH22" s="224"/>
      <c r="BI22" s="224"/>
      <c r="BJ22" s="224"/>
      <c r="BK22" s="224"/>
      <c r="BL22" s="224"/>
      <c r="BM22" s="224"/>
      <c r="BN22" s="224"/>
      <c r="BO22" s="224"/>
      <c r="BP22" s="224"/>
      <c r="BQ22" s="229">
        <v>16</v>
      </c>
      <c r="BR22" s="230"/>
      <c r="BS22" s="770"/>
      <c r="BT22" s="771"/>
      <c r="BU22" s="771"/>
      <c r="BV22" s="771"/>
      <c r="BW22" s="771"/>
      <c r="BX22" s="771"/>
      <c r="BY22" s="771"/>
      <c r="BZ22" s="771"/>
      <c r="CA22" s="771"/>
      <c r="CB22" s="771"/>
      <c r="CC22" s="771"/>
      <c r="CD22" s="771"/>
      <c r="CE22" s="771"/>
      <c r="CF22" s="771"/>
      <c r="CG22" s="772"/>
      <c r="CH22" s="773"/>
      <c r="CI22" s="774"/>
      <c r="CJ22" s="774"/>
      <c r="CK22" s="774"/>
      <c r="CL22" s="775"/>
      <c r="CM22" s="773"/>
      <c r="CN22" s="774"/>
      <c r="CO22" s="774"/>
      <c r="CP22" s="774"/>
      <c r="CQ22" s="775"/>
      <c r="CR22" s="773"/>
      <c r="CS22" s="774"/>
      <c r="CT22" s="774"/>
      <c r="CU22" s="774"/>
      <c r="CV22" s="775"/>
      <c r="CW22" s="773"/>
      <c r="CX22" s="774"/>
      <c r="CY22" s="774"/>
      <c r="CZ22" s="774"/>
      <c r="DA22" s="775"/>
      <c r="DB22" s="773"/>
      <c r="DC22" s="774"/>
      <c r="DD22" s="774"/>
      <c r="DE22" s="774"/>
      <c r="DF22" s="775"/>
      <c r="DG22" s="773"/>
      <c r="DH22" s="774"/>
      <c r="DI22" s="774"/>
      <c r="DJ22" s="774"/>
      <c r="DK22" s="775"/>
      <c r="DL22" s="773"/>
      <c r="DM22" s="774"/>
      <c r="DN22" s="774"/>
      <c r="DO22" s="774"/>
      <c r="DP22" s="775"/>
      <c r="DQ22" s="773"/>
      <c r="DR22" s="774"/>
      <c r="DS22" s="774"/>
      <c r="DT22" s="774"/>
      <c r="DU22" s="775"/>
      <c r="DV22" s="770"/>
      <c r="DW22" s="771"/>
      <c r="DX22" s="771"/>
      <c r="DY22" s="771"/>
      <c r="DZ22" s="776"/>
      <c r="EA22" s="225"/>
    </row>
    <row r="23" spans="1:131" s="226" customFormat="1" ht="26.25" customHeight="1" thickBot="1" x14ac:dyDescent="0.25">
      <c r="A23" s="231" t="s">
        <v>393</v>
      </c>
      <c r="B23" s="786" t="s">
        <v>394</v>
      </c>
      <c r="C23" s="787"/>
      <c r="D23" s="787"/>
      <c r="E23" s="787"/>
      <c r="F23" s="787"/>
      <c r="G23" s="787"/>
      <c r="H23" s="787"/>
      <c r="I23" s="787"/>
      <c r="J23" s="787"/>
      <c r="K23" s="787"/>
      <c r="L23" s="787"/>
      <c r="M23" s="787"/>
      <c r="N23" s="787"/>
      <c r="O23" s="787"/>
      <c r="P23" s="788"/>
      <c r="Q23" s="789">
        <v>37609</v>
      </c>
      <c r="R23" s="790"/>
      <c r="S23" s="790"/>
      <c r="T23" s="790"/>
      <c r="U23" s="790"/>
      <c r="V23" s="790">
        <v>36441</v>
      </c>
      <c r="W23" s="790"/>
      <c r="X23" s="790"/>
      <c r="Y23" s="790"/>
      <c r="Z23" s="790"/>
      <c r="AA23" s="790">
        <v>1168</v>
      </c>
      <c r="AB23" s="790"/>
      <c r="AC23" s="790"/>
      <c r="AD23" s="790"/>
      <c r="AE23" s="791"/>
      <c r="AF23" s="792">
        <v>878</v>
      </c>
      <c r="AG23" s="790"/>
      <c r="AH23" s="790"/>
      <c r="AI23" s="790"/>
      <c r="AJ23" s="793"/>
      <c r="AK23" s="794"/>
      <c r="AL23" s="795"/>
      <c r="AM23" s="795"/>
      <c r="AN23" s="795"/>
      <c r="AO23" s="795"/>
      <c r="AP23" s="790"/>
      <c r="AQ23" s="790"/>
      <c r="AR23" s="790"/>
      <c r="AS23" s="790"/>
      <c r="AT23" s="790"/>
      <c r="AU23" s="806"/>
      <c r="AV23" s="806"/>
      <c r="AW23" s="806"/>
      <c r="AX23" s="806"/>
      <c r="AY23" s="807"/>
      <c r="AZ23" s="808" t="s">
        <v>137</v>
      </c>
      <c r="BA23" s="809"/>
      <c r="BB23" s="809"/>
      <c r="BC23" s="809"/>
      <c r="BD23" s="810"/>
      <c r="BE23" s="224"/>
      <c r="BF23" s="224"/>
      <c r="BG23" s="224"/>
      <c r="BH23" s="224"/>
      <c r="BI23" s="224"/>
      <c r="BJ23" s="224"/>
      <c r="BK23" s="224"/>
      <c r="BL23" s="224"/>
      <c r="BM23" s="224"/>
      <c r="BN23" s="224"/>
      <c r="BO23" s="224"/>
      <c r="BP23" s="224"/>
      <c r="BQ23" s="229">
        <v>17</v>
      </c>
      <c r="BR23" s="230"/>
      <c r="BS23" s="770"/>
      <c r="BT23" s="771"/>
      <c r="BU23" s="771"/>
      <c r="BV23" s="771"/>
      <c r="BW23" s="771"/>
      <c r="BX23" s="771"/>
      <c r="BY23" s="771"/>
      <c r="BZ23" s="771"/>
      <c r="CA23" s="771"/>
      <c r="CB23" s="771"/>
      <c r="CC23" s="771"/>
      <c r="CD23" s="771"/>
      <c r="CE23" s="771"/>
      <c r="CF23" s="771"/>
      <c r="CG23" s="772"/>
      <c r="CH23" s="773"/>
      <c r="CI23" s="774"/>
      <c r="CJ23" s="774"/>
      <c r="CK23" s="774"/>
      <c r="CL23" s="775"/>
      <c r="CM23" s="773"/>
      <c r="CN23" s="774"/>
      <c r="CO23" s="774"/>
      <c r="CP23" s="774"/>
      <c r="CQ23" s="775"/>
      <c r="CR23" s="773"/>
      <c r="CS23" s="774"/>
      <c r="CT23" s="774"/>
      <c r="CU23" s="774"/>
      <c r="CV23" s="775"/>
      <c r="CW23" s="773"/>
      <c r="CX23" s="774"/>
      <c r="CY23" s="774"/>
      <c r="CZ23" s="774"/>
      <c r="DA23" s="775"/>
      <c r="DB23" s="773"/>
      <c r="DC23" s="774"/>
      <c r="DD23" s="774"/>
      <c r="DE23" s="774"/>
      <c r="DF23" s="775"/>
      <c r="DG23" s="773"/>
      <c r="DH23" s="774"/>
      <c r="DI23" s="774"/>
      <c r="DJ23" s="774"/>
      <c r="DK23" s="775"/>
      <c r="DL23" s="773"/>
      <c r="DM23" s="774"/>
      <c r="DN23" s="774"/>
      <c r="DO23" s="774"/>
      <c r="DP23" s="775"/>
      <c r="DQ23" s="773"/>
      <c r="DR23" s="774"/>
      <c r="DS23" s="774"/>
      <c r="DT23" s="774"/>
      <c r="DU23" s="775"/>
      <c r="DV23" s="770"/>
      <c r="DW23" s="771"/>
      <c r="DX23" s="771"/>
      <c r="DY23" s="771"/>
      <c r="DZ23" s="776"/>
      <c r="EA23" s="225"/>
    </row>
    <row r="24" spans="1:131" s="226" customFormat="1" ht="26.25" customHeight="1" x14ac:dyDescent="0.2">
      <c r="A24" s="805" t="s">
        <v>395</v>
      </c>
      <c r="B24" s="805"/>
      <c r="C24" s="805"/>
      <c r="D24" s="805"/>
      <c r="E24" s="805"/>
      <c r="F24" s="805"/>
      <c r="G24" s="805"/>
      <c r="H24" s="805"/>
      <c r="I24" s="805"/>
      <c r="J24" s="805"/>
      <c r="K24" s="805"/>
      <c r="L24" s="805"/>
      <c r="M24" s="805"/>
      <c r="N24" s="805"/>
      <c r="O24" s="805"/>
      <c r="P24" s="805"/>
      <c r="Q24" s="805"/>
      <c r="R24" s="805"/>
      <c r="S24" s="805"/>
      <c r="T24" s="805"/>
      <c r="U24" s="805"/>
      <c r="V24" s="805"/>
      <c r="W24" s="805"/>
      <c r="X24" s="805"/>
      <c r="Y24" s="805"/>
      <c r="Z24" s="805"/>
      <c r="AA24" s="805"/>
      <c r="AB24" s="805"/>
      <c r="AC24" s="805"/>
      <c r="AD24" s="805"/>
      <c r="AE24" s="805"/>
      <c r="AF24" s="805"/>
      <c r="AG24" s="805"/>
      <c r="AH24" s="805"/>
      <c r="AI24" s="805"/>
      <c r="AJ24" s="805"/>
      <c r="AK24" s="805"/>
      <c r="AL24" s="805"/>
      <c r="AM24" s="805"/>
      <c r="AN24" s="805"/>
      <c r="AO24" s="805"/>
      <c r="AP24" s="805"/>
      <c r="AQ24" s="805"/>
      <c r="AR24" s="805"/>
      <c r="AS24" s="805"/>
      <c r="AT24" s="805"/>
      <c r="AU24" s="805"/>
      <c r="AV24" s="805"/>
      <c r="AW24" s="805"/>
      <c r="AX24" s="805"/>
      <c r="AY24" s="805"/>
      <c r="AZ24" s="223"/>
      <c r="BA24" s="223"/>
      <c r="BB24" s="223"/>
      <c r="BC24" s="223"/>
      <c r="BD24" s="223"/>
      <c r="BE24" s="224"/>
      <c r="BF24" s="224"/>
      <c r="BG24" s="224"/>
      <c r="BH24" s="224"/>
      <c r="BI24" s="224"/>
      <c r="BJ24" s="224"/>
      <c r="BK24" s="224"/>
      <c r="BL24" s="224"/>
      <c r="BM24" s="224"/>
      <c r="BN24" s="224"/>
      <c r="BO24" s="224"/>
      <c r="BP24" s="224"/>
      <c r="BQ24" s="229">
        <v>18</v>
      </c>
      <c r="BR24" s="230"/>
      <c r="BS24" s="770"/>
      <c r="BT24" s="771"/>
      <c r="BU24" s="771"/>
      <c r="BV24" s="771"/>
      <c r="BW24" s="771"/>
      <c r="BX24" s="771"/>
      <c r="BY24" s="771"/>
      <c r="BZ24" s="771"/>
      <c r="CA24" s="771"/>
      <c r="CB24" s="771"/>
      <c r="CC24" s="771"/>
      <c r="CD24" s="771"/>
      <c r="CE24" s="771"/>
      <c r="CF24" s="771"/>
      <c r="CG24" s="772"/>
      <c r="CH24" s="773"/>
      <c r="CI24" s="774"/>
      <c r="CJ24" s="774"/>
      <c r="CK24" s="774"/>
      <c r="CL24" s="775"/>
      <c r="CM24" s="773"/>
      <c r="CN24" s="774"/>
      <c r="CO24" s="774"/>
      <c r="CP24" s="774"/>
      <c r="CQ24" s="775"/>
      <c r="CR24" s="773"/>
      <c r="CS24" s="774"/>
      <c r="CT24" s="774"/>
      <c r="CU24" s="774"/>
      <c r="CV24" s="775"/>
      <c r="CW24" s="773"/>
      <c r="CX24" s="774"/>
      <c r="CY24" s="774"/>
      <c r="CZ24" s="774"/>
      <c r="DA24" s="775"/>
      <c r="DB24" s="773"/>
      <c r="DC24" s="774"/>
      <c r="DD24" s="774"/>
      <c r="DE24" s="774"/>
      <c r="DF24" s="775"/>
      <c r="DG24" s="773"/>
      <c r="DH24" s="774"/>
      <c r="DI24" s="774"/>
      <c r="DJ24" s="774"/>
      <c r="DK24" s="775"/>
      <c r="DL24" s="773"/>
      <c r="DM24" s="774"/>
      <c r="DN24" s="774"/>
      <c r="DO24" s="774"/>
      <c r="DP24" s="775"/>
      <c r="DQ24" s="773"/>
      <c r="DR24" s="774"/>
      <c r="DS24" s="774"/>
      <c r="DT24" s="774"/>
      <c r="DU24" s="775"/>
      <c r="DV24" s="770"/>
      <c r="DW24" s="771"/>
      <c r="DX24" s="771"/>
      <c r="DY24" s="771"/>
      <c r="DZ24" s="776"/>
      <c r="EA24" s="225"/>
    </row>
    <row r="25" spans="1:131" ht="26.25" customHeight="1" thickBot="1" x14ac:dyDescent="0.25">
      <c r="A25" s="722" t="s">
        <v>396</v>
      </c>
      <c r="B25" s="722"/>
      <c r="C25" s="722"/>
      <c r="D25" s="722"/>
      <c r="E25" s="722"/>
      <c r="F25" s="722"/>
      <c r="G25" s="722"/>
      <c r="H25" s="722"/>
      <c r="I25" s="722"/>
      <c r="J25" s="722"/>
      <c r="K25" s="722"/>
      <c r="L25" s="722"/>
      <c r="M25" s="722"/>
      <c r="N25" s="722"/>
      <c r="O25" s="722"/>
      <c r="P25" s="722"/>
      <c r="Q25" s="722"/>
      <c r="R25" s="722"/>
      <c r="S25" s="722"/>
      <c r="T25" s="722"/>
      <c r="U25" s="722"/>
      <c r="V25" s="722"/>
      <c r="W25" s="722"/>
      <c r="X25" s="722"/>
      <c r="Y25" s="722"/>
      <c r="Z25" s="722"/>
      <c r="AA25" s="722"/>
      <c r="AB25" s="722"/>
      <c r="AC25" s="722"/>
      <c r="AD25" s="722"/>
      <c r="AE25" s="722"/>
      <c r="AF25" s="722"/>
      <c r="AG25" s="722"/>
      <c r="AH25" s="722"/>
      <c r="AI25" s="722"/>
      <c r="AJ25" s="722"/>
      <c r="AK25" s="722"/>
      <c r="AL25" s="722"/>
      <c r="AM25" s="722"/>
      <c r="AN25" s="722"/>
      <c r="AO25" s="722"/>
      <c r="AP25" s="722"/>
      <c r="AQ25" s="722"/>
      <c r="AR25" s="722"/>
      <c r="AS25" s="722"/>
      <c r="AT25" s="722"/>
      <c r="AU25" s="722"/>
      <c r="AV25" s="722"/>
      <c r="AW25" s="722"/>
      <c r="AX25" s="722"/>
      <c r="AY25" s="722"/>
      <c r="AZ25" s="722"/>
      <c r="BA25" s="722"/>
      <c r="BB25" s="722"/>
      <c r="BC25" s="722"/>
      <c r="BD25" s="722"/>
      <c r="BE25" s="722"/>
      <c r="BF25" s="722"/>
      <c r="BG25" s="722"/>
      <c r="BH25" s="722"/>
      <c r="BI25" s="722"/>
      <c r="BJ25" s="223"/>
      <c r="BK25" s="223"/>
      <c r="BL25" s="223"/>
      <c r="BM25" s="223"/>
      <c r="BN25" s="223"/>
      <c r="BO25" s="232"/>
      <c r="BP25" s="232"/>
      <c r="BQ25" s="229">
        <v>19</v>
      </c>
      <c r="BR25" s="230"/>
      <c r="BS25" s="770"/>
      <c r="BT25" s="771"/>
      <c r="BU25" s="771"/>
      <c r="BV25" s="771"/>
      <c r="BW25" s="771"/>
      <c r="BX25" s="771"/>
      <c r="BY25" s="771"/>
      <c r="BZ25" s="771"/>
      <c r="CA25" s="771"/>
      <c r="CB25" s="771"/>
      <c r="CC25" s="771"/>
      <c r="CD25" s="771"/>
      <c r="CE25" s="771"/>
      <c r="CF25" s="771"/>
      <c r="CG25" s="772"/>
      <c r="CH25" s="773"/>
      <c r="CI25" s="774"/>
      <c r="CJ25" s="774"/>
      <c r="CK25" s="774"/>
      <c r="CL25" s="775"/>
      <c r="CM25" s="773"/>
      <c r="CN25" s="774"/>
      <c r="CO25" s="774"/>
      <c r="CP25" s="774"/>
      <c r="CQ25" s="775"/>
      <c r="CR25" s="773"/>
      <c r="CS25" s="774"/>
      <c r="CT25" s="774"/>
      <c r="CU25" s="774"/>
      <c r="CV25" s="775"/>
      <c r="CW25" s="773"/>
      <c r="CX25" s="774"/>
      <c r="CY25" s="774"/>
      <c r="CZ25" s="774"/>
      <c r="DA25" s="775"/>
      <c r="DB25" s="773"/>
      <c r="DC25" s="774"/>
      <c r="DD25" s="774"/>
      <c r="DE25" s="774"/>
      <c r="DF25" s="775"/>
      <c r="DG25" s="773"/>
      <c r="DH25" s="774"/>
      <c r="DI25" s="774"/>
      <c r="DJ25" s="774"/>
      <c r="DK25" s="775"/>
      <c r="DL25" s="773"/>
      <c r="DM25" s="774"/>
      <c r="DN25" s="774"/>
      <c r="DO25" s="774"/>
      <c r="DP25" s="775"/>
      <c r="DQ25" s="773"/>
      <c r="DR25" s="774"/>
      <c r="DS25" s="774"/>
      <c r="DT25" s="774"/>
      <c r="DU25" s="775"/>
      <c r="DV25" s="770"/>
      <c r="DW25" s="771"/>
      <c r="DX25" s="771"/>
      <c r="DY25" s="771"/>
      <c r="DZ25" s="776"/>
      <c r="EA25" s="221"/>
    </row>
    <row r="26" spans="1:131" ht="26.25" customHeight="1" x14ac:dyDescent="0.2">
      <c r="A26" s="724" t="s">
        <v>373</v>
      </c>
      <c r="B26" s="725"/>
      <c r="C26" s="725"/>
      <c r="D26" s="725"/>
      <c r="E26" s="725"/>
      <c r="F26" s="725"/>
      <c r="G26" s="725"/>
      <c r="H26" s="725"/>
      <c r="I26" s="725"/>
      <c r="J26" s="725"/>
      <c r="K26" s="725"/>
      <c r="L26" s="725"/>
      <c r="M26" s="725"/>
      <c r="N26" s="725"/>
      <c r="O26" s="725"/>
      <c r="P26" s="726"/>
      <c r="Q26" s="730" t="s">
        <v>397</v>
      </c>
      <c r="R26" s="731"/>
      <c r="S26" s="731"/>
      <c r="T26" s="731"/>
      <c r="U26" s="732"/>
      <c r="V26" s="730" t="s">
        <v>398</v>
      </c>
      <c r="W26" s="731"/>
      <c r="X26" s="731"/>
      <c r="Y26" s="731"/>
      <c r="Z26" s="732"/>
      <c r="AA26" s="730" t="s">
        <v>399</v>
      </c>
      <c r="AB26" s="731"/>
      <c r="AC26" s="731"/>
      <c r="AD26" s="731"/>
      <c r="AE26" s="731"/>
      <c r="AF26" s="811" t="s">
        <v>400</v>
      </c>
      <c r="AG26" s="812"/>
      <c r="AH26" s="812"/>
      <c r="AI26" s="812"/>
      <c r="AJ26" s="813"/>
      <c r="AK26" s="731" t="s">
        <v>401</v>
      </c>
      <c r="AL26" s="731"/>
      <c r="AM26" s="731"/>
      <c r="AN26" s="731"/>
      <c r="AO26" s="732"/>
      <c r="AP26" s="730" t="s">
        <v>402</v>
      </c>
      <c r="AQ26" s="731"/>
      <c r="AR26" s="731"/>
      <c r="AS26" s="731"/>
      <c r="AT26" s="732"/>
      <c r="AU26" s="730" t="s">
        <v>403</v>
      </c>
      <c r="AV26" s="731"/>
      <c r="AW26" s="731"/>
      <c r="AX26" s="731"/>
      <c r="AY26" s="732"/>
      <c r="AZ26" s="730" t="s">
        <v>404</v>
      </c>
      <c r="BA26" s="731"/>
      <c r="BB26" s="731"/>
      <c r="BC26" s="731"/>
      <c r="BD26" s="732"/>
      <c r="BE26" s="730" t="s">
        <v>380</v>
      </c>
      <c r="BF26" s="731"/>
      <c r="BG26" s="731"/>
      <c r="BH26" s="731"/>
      <c r="BI26" s="737"/>
      <c r="BJ26" s="223"/>
      <c r="BK26" s="223"/>
      <c r="BL26" s="223"/>
      <c r="BM26" s="223"/>
      <c r="BN26" s="223"/>
      <c r="BO26" s="232"/>
      <c r="BP26" s="232"/>
      <c r="BQ26" s="229">
        <v>20</v>
      </c>
      <c r="BR26" s="230"/>
      <c r="BS26" s="770"/>
      <c r="BT26" s="771"/>
      <c r="BU26" s="771"/>
      <c r="BV26" s="771"/>
      <c r="BW26" s="771"/>
      <c r="BX26" s="771"/>
      <c r="BY26" s="771"/>
      <c r="BZ26" s="771"/>
      <c r="CA26" s="771"/>
      <c r="CB26" s="771"/>
      <c r="CC26" s="771"/>
      <c r="CD26" s="771"/>
      <c r="CE26" s="771"/>
      <c r="CF26" s="771"/>
      <c r="CG26" s="772"/>
      <c r="CH26" s="773"/>
      <c r="CI26" s="774"/>
      <c r="CJ26" s="774"/>
      <c r="CK26" s="774"/>
      <c r="CL26" s="775"/>
      <c r="CM26" s="773"/>
      <c r="CN26" s="774"/>
      <c r="CO26" s="774"/>
      <c r="CP26" s="774"/>
      <c r="CQ26" s="775"/>
      <c r="CR26" s="773"/>
      <c r="CS26" s="774"/>
      <c r="CT26" s="774"/>
      <c r="CU26" s="774"/>
      <c r="CV26" s="775"/>
      <c r="CW26" s="773"/>
      <c r="CX26" s="774"/>
      <c r="CY26" s="774"/>
      <c r="CZ26" s="774"/>
      <c r="DA26" s="775"/>
      <c r="DB26" s="773"/>
      <c r="DC26" s="774"/>
      <c r="DD26" s="774"/>
      <c r="DE26" s="774"/>
      <c r="DF26" s="775"/>
      <c r="DG26" s="773"/>
      <c r="DH26" s="774"/>
      <c r="DI26" s="774"/>
      <c r="DJ26" s="774"/>
      <c r="DK26" s="775"/>
      <c r="DL26" s="773"/>
      <c r="DM26" s="774"/>
      <c r="DN26" s="774"/>
      <c r="DO26" s="774"/>
      <c r="DP26" s="775"/>
      <c r="DQ26" s="773"/>
      <c r="DR26" s="774"/>
      <c r="DS26" s="774"/>
      <c r="DT26" s="774"/>
      <c r="DU26" s="775"/>
      <c r="DV26" s="770"/>
      <c r="DW26" s="771"/>
      <c r="DX26" s="771"/>
      <c r="DY26" s="771"/>
      <c r="DZ26" s="776"/>
      <c r="EA26" s="221"/>
    </row>
    <row r="27" spans="1:131" ht="26.25" customHeight="1" thickBot="1" x14ac:dyDescent="0.25">
      <c r="A27" s="727"/>
      <c r="B27" s="728"/>
      <c r="C27" s="728"/>
      <c r="D27" s="728"/>
      <c r="E27" s="728"/>
      <c r="F27" s="728"/>
      <c r="G27" s="728"/>
      <c r="H27" s="728"/>
      <c r="I27" s="728"/>
      <c r="J27" s="728"/>
      <c r="K27" s="728"/>
      <c r="L27" s="728"/>
      <c r="M27" s="728"/>
      <c r="N27" s="728"/>
      <c r="O27" s="728"/>
      <c r="P27" s="729"/>
      <c r="Q27" s="733"/>
      <c r="R27" s="734"/>
      <c r="S27" s="734"/>
      <c r="T27" s="734"/>
      <c r="U27" s="735"/>
      <c r="V27" s="733"/>
      <c r="W27" s="734"/>
      <c r="X27" s="734"/>
      <c r="Y27" s="734"/>
      <c r="Z27" s="735"/>
      <c r="AA27" s="733"/>
      <c r="AB27" s="734"/>
      <c r="AC27" s="734"/>
      <c r="AD27" s="734"/>
      <c r="AE27" s="734"/>
      <c r="AF27" s="814"/>
      <c r="AG27" s="815"/>
      <c r="AH27" s="815"/>
      <c r="AI27" s="815"/>
      <c r="AJ27" s="816"/>
      <c r="AK27" s="734"/>
      <c r="AL27" s="734"/>
      <c r="AM27" s="734"/>
      <c r="AN27" s="734"/>
      <c r="AO27" s="735"/>
      <c r="AP27" s="733"/>
      <c r="AQ27" s="734"/>
      <c r="AR27" s="734"/>
      <c r="AS27" s="734"/>
      <c r="AT27" s="735"/>
      <c r="AU27" s="733"/>
      <c r="AV27" s="734"/>
      <c r="AW27" s="734"/>
      <c r="AX27" s="734"/>
      <c r="AY27" s="735"/>
      <c r="AZ27" s="733"/>
      <c r="BA27" s="734"/>
      <c r="BB27" s="734"/>
      <c r="BC27" s="734"/>
      <c r="BD27" s="735"/>
      <c r="BE27" s="733"/>
      <c r="BF27" s="734"/>
      <c r="BG27" s="734"/>
      <c r="BH27" s="734"/>
      <c r="BI27" s="739"/>
      <c r="BJ27" s="223"/>
      <c r="BK27" s="223"/>
      <c r="BL27" s="223"/>
      <c r="BM27" s="223"/>
      <c r="BN27" s="223"/>
      <c r="BO27" s="232"/>
      <c r="BP27" s="232"/>
      <c r="BQ27" s="229">
        <v>21</v>
      </c>
      <c r="BR27" s="230"/>
      <c r="BS27" s="770"/>
      <c r="BT27" s="771"/>
      <c r="BU27" s="771"/>
      <c r="BV27" s="771"/>
      <c r="BW27" s="771"/>
      <c r="BX27" s="771"/>
      <c r="BY27" s="771"/>
      <c r="BZ27" s="771"/>
      <c r="CA27" s="771"/>
      <c r="CB27" s="771"/>
      <c r="CC27" s="771"/>
      <c r="CD27" s="771"/>
      <c r="CE27" s="771"/>
      <c r="CF27" s="771"/>
      <c r="CG27" s="772"/>
      <c r="CH27" s="773"/>
      <c r="CI27" s="774"/>
      <c r="CJ27" s="774"/>
      <c r="CK27" s="774"/>
      <c r="CL27" s="775"/>
      <c r="CM27" s="773"/>
      <c r="CN27" s="774"/>
      <c r="CO27" s="774"/>
      <c r="CP27" s="774"/>
      <c r="CQ27" s="775"/>
      <c r="CR27" s="773"/>
      <c r="CS27" s="774"/>
      <c r="CT27" s="774"/>
      <c r="CU27" s="774"/>
      <c r="CV27" s="775"/>
      <c r="CW27" s="773"/>
      <c r="CX27" s="774"/>
      <c r="CY27" s="774"/>
      <c r="CZ27" s="774"/>
      <c r="DA27" s="775"/>
      <c r="DB27" s="773"/>
      <c r="DC27" s="774"/>
      <c r="DD27" s="774"/>
      <c r="DE27" s="774"/>
      <c r="DF27" s="775"/>
      <c r="DG27" s="773"/>
      <c r="DH27" s="774"/>
      <c r="DI27" s="774"/>
      <c r="DJ27" s="774"/>
      <c r="DK27" s="775"/>
      <c r="DL27" s="773"/>
      <c r="DM27" s="774"/>
      <c r="DN27" s="774"/>
      <c r="DO27" s="774"/>
      <c r="DP27" s="775"/>
      <c r="DQ27" s="773"/>
      <c r="DR27" s="774"/>
      <c r="DS27" s="774"/>
      <c r="DT27" s="774"/>
      <c r="DU27" s="775"/>
      <c r="DV27" s="770"/>
      <c r="DW27" s="771"/>
      <c r="DX27" s="771"/>
      <c r="DY27" s="771"/>
      <c r="DZ27" s="776"/>
      <c r="EA27" s="221"/>
    </row>
    <row r="28" spans="1:131" ht="26.25" customHeight="1" thickTop="1" x14ac:dyDescent="0.2">
      <c r="A28" s="233">
        <v>1</v>
      </c>
      <c r="B28" s="746" t="s">
        <v>405</v>
      </c>
      <c r="C28" s="747"/>
      <c r="D28" s="747"/>
      <c r="E28" s="747"/>
      <c r="F28" s="747"/>
      <c r="G28" s="747"/>
      <c r="H28" s="747"/>
      <c r="I28" s="747"/>
      <c r="J28" s="747"/>
      <c r="K28" s="747"/>
      <c r="L28" s="747"/>
      <c r="M28" s="747"/>
      <c r="N28" s="747"/>
      <c r="O28" s="747"/>
      <c r="P28" s="748"/>
      <c r="Q28" s="819">
        <v>7774</v>
      </c>
      <c r="R28" s="820"/>
      <c r="S28" s="820"/>
      <c r="T28" s="820"/>
      <c r="U28" s="820"/>
      <c r="V28" s="820">
        <v>7771</v>
      </c>
      <c r="W28" s="820"/>
      <c r="X28" s="820"/>
      <c r="Y28" s="820"/>
      <c r="Z28" s="820"/>
      <c r="AA28" s="820">
        <v>3</v>
      </c>
      <c r="AB28" s="820"/>
      <c r="AC28" s="820"/>
      <c r="AD28" s="820"/>
      <c r="AE28" s="821"/>
      <c r="AF28" s="822">
        <v>3</v>
      </c>
      <c r="AG28" s="820"/>
      <c r="AH28" s="820"/>
      <c r="AI28" s="820"/>
      <c r="AJ28" s="823"/>
      <c r="AK28" s="824">
        <v>672</v>
      </c>
      <c r="AL28" s="825"/>
      <c r="AM28" s="825"/>
      <c r="AN28" s="825"/>
      <c r="AO28" s="825"/>
      <c r="AP28" s="825" t="s">
        <v>581</v>
      </c>
      <c r="AQ28" s="825"/>
      <c r="AR28" s="825"/>
      <c r="AS28" s="825"/>
      <c r="AT28" s="825"/>
      <c r="AU28" s="825" t="s">
        <v>581</v>
      </c>
      <c r="AV28" s="825"/>
      <c r="AW28" s="825"/>
      <c r="AX28" s="825"/>
      <c r="AY28" s="825"/>
      <c r="AZ28" s="826" t="s">
        <v>581</v>
      </c>
      <c r="BA28" s="826"/>
      <c r="BB28" s="826"/>
      <c r="BC28" s="826"/>
      <c r="BD28" s="826"/>
      <c r="BE28" s="817"/>
      <c r="BF28" s="817"/>
      <c r="BG28" s="817"/>
      <c r="BH28" s="817"/>
      <c r="BI28" s="818"/>
      <c r="BJ28" s="223"/>
      <c r="BK28" s="223"/>
      <c r="BL28" s="223"/>
      <c r="BM28" s="223"/>
      <c r="BN28" s="223"/>
      <c r="BO28" s="232"/>
      <c r="BP28" s="232"/>
      <c r="BQ28" s="229">
        <v>22</v>
      </c>
      <c r="BR28" s="230"/>
      <c r="BS28" s="770"/>
      <c r="BT28" s="771"/>
      <c r="BU28" s="771"/>
      <c r="BV28" s="771"/>
      <c r="BW28" s="771"/>
      <c r="BX28" s="771"/>
      <c r="BY28" s="771"/>
      <c r="BZ28" s="771"/>
      <c r="CA28" s="771"/>
      <c r="CB28" s="771"/>
      <c r="CC28" s="771"/>
      <c r="CD28" s="771"/>
      <c r="CE28" s="771"/>
      <c r="CF28" s="771"/>
      <c r="CG28" s="772"/>
      <c r="CH28" s="773"/>
      <c r="CI28" s="774"/>
      <c r="CJ28" s="774"/>
      <c r="CK28" s="774"/>
      <c r="CL28" s="775"/>
      <c r="CM28" s="773"/>
      <c r="CN28" s="774"/>
      <c r="CO28" s="774"/>
      <c r="CP28" s="774"/>
      <c r="CQ28" s="775"/>
      <c r="CR28" s="773"/>
      <c r="CS28" s="774"/>
      <c r="CT28" s="774"/>
      <c r="CU28" s="774"/>
      <c r="CV28" s="775"/>
      <c r="CW28" s="773"/>
      <c r="CX28" s="774"/>
      <c r="CY28" s="774"/>
      <c r="CZ28" s="774"/>
      <c r="DA28" s="775"/>
      <c r="DB28" s="773"/>
      <c r="DC28" s="774"/>
      <c r="DD28" s="774"/>
      <c r="DE28" s="774"/>
      <c r="DF28" s="775"/>
      <c r="DG28" s="773"/>
      <c r="DH28" s="774"/>
      <c r="DI28" s="774"/>
      <c r="DJ28" s="774"/>
      <c r="DK28" s="775"/>
      <c r="DL28" s="773"/>
      <c r="DM28" s="774"/>
      <c r="DN28" s="774"/>
      <c r="DO28" s="774"/>
      <c r="DP28" s="775"/>
      <c r="DQ28" s="773"/>
      <c r="DR28" s="774"/>
      <c r="DS28" s="774"/>
      <c r="DT28" s="774"/>
      <c r="DU28" s="775"/>
      <c r="DV28" s="770"/>
      <c r="DW28" s="771"/>
      <c r="DX28" s="771"/>
      <c r="DY28" s="771"/>
      <c r="DZ28" s="776"/>
      <c r="EA28" s="221"/>
    </row>
    <row r="29" spans="1:131" ht="26.25" customHeight="1" x14ac:dyDescent="0.2">
      <c r="A29" s="233">
        <v>2</v>
      </c>
      <c r="B29" s="777" t="s">
        <v>406</v>
      </c>
      <c r="C29" s="778"/>
      <c r="D29" s="778"/>
      <c r="E29" s="778"/>
      <c r="F29" s="778"/>
      <c r="G29" s="778"/>
      <c r="H29" s="778"/>
      <c r="I29" s="778"/>
      <c r="J29" s="778"/>
      <c r="K29" s="778"/>
      <c r="L29" s="778"/>
      <c r="M29" s="778"/>
      <c r="N29" s="778"/>
      <c r="O29" s="778"/>
      <c r="P29" s="779"/>
      <c r="Q29" s="780">
        <v>7170</v>
      </c>
      <c r="R29" s="781"/>
      <c r="S29" s="781"/>
      <c r="T29" s="781"/>
      <c r="U29" s="781"/>
      <c r="V29" s="781">
        <v>6735</v>
      </c>
      <c r="W29" s="781"/>
      <c r="X29" s="781"/>
      <c r="Y29" s="781"/>
      <c r="Z29" s="781"/>
      <c r="AA29" s="781">
        <v>435</v>
      </c>
      <c r="AB29" s="781"/>
      <c r="AC29" s="781"/>
      <c r="AD29" s="781"/>
      <c r="AE29" s="782"/>
      <c r="AF29" s="783">
        <v>435</v>
      </c>
      <c r="AG29" s="784"/>
      <c r="AH29" s="784"/>
      <c r="AI29" s="784"/>
      <c r="AJ29" s="785"/>
      <c r="AK29" s="831">
        <v>1052</v>
      </c>
      <c r="AL29" s="827"/>
      <c r="AM29" s="827"/>
      <c r="AN29" s="827"/>
      <c r="AO29" s="827"/>
      <c r="AP29" s="827" t="s">
        <v>581</v>
      </c>
      <c r="AQ29" s="827"/>
      <c r="AR29" s="827"/>
      <c r="AS29" s="827"/>
      <c r="AT29" s="827"/>
      <c r="AU29" s="827" t="s">
        <v>581</v>
      </c>
      <c r="AV29" s="827"/>
      <c r="AW29" s="827"/>
      <c r="AX29" s="827"/>
      <c r="AY29" s="827"/>
      <c r="AZ29" s="828" t="s">
        <v>581</v>
      </c>
      <c r="BA29" s="828"/>
      <c r="BB29" s="828"/>
      <c r="BC29" s="828"/>
      <c r="BD29" s="828"/>
      <c r="BE29" s="829"/>
      <c r="BF29" s="829"/>
      <c r="BG29" s="829"/>
      <c r="BH29" s="829"/>
      <c r="BI29" s="830"/>
      <c r="BJ29" s="223"/>
      <c r="BK29" s="223"/>
      <c r="BL29" s="223"/>
      <c r="BM29" s="223"/>
      <c r="BN29" s="223"/>
      <c r="BO29" s="232"/>
      <c r="BP29" s="232"/>
      <c r="BQ29" s="229">
        <v>23</v>
      </c>
      <c r="BR29" s="230"/>
      <c r="BS29" s="770"/>
      <c r="BT29" s="771"/>
      <c r="BU29" s="771"/>
      <c r="BV29" s="771"/>
      <c r="BW29" s="771"/>
      <c r="BX29" s="771"/>
      <c r="BY29" s="771"/>
      <c r="BZ29" s="771"/>
      <c r="CA29" s="771"/>
      <c r="CB29" s="771"/>
      <c r="CC29" s="771"/>
      <c r="CD29" s="771"/>
      <c r="CE29" s="771"/>
      <c r="CF29" s="771"/>
      <c r="CG29" s="772"/>
      <c r="CH29" s="773"/>
      <c r="CI29" s="774"/>
      <c r="CJ29" s="774"/>
      <c r="CK29" s="774"/>
      <c r="CL29" s="775"/>
      <c r="CM29" s="773"/>
      <c r="CN29" s="774"/>
      <c r="CO29" s="774"/>
      <c r="CP29" s="774"/>
      <c r="CQ29" s="775"/>
      <c r="CR29" s="773"/>
      <c r="CS29" s="774"/>
      <c r="CT29" s="774"/>
      <c r="CU29" s="774"/>
      <c r="CV29" s="775"/>
      <c r="CW29" s="773"/>
      <c r="CX29" s="774"/>
      <c r="CY29" s="774"/>
      <c r="CZ29" s="774"/>
      <c r="DA29" s="775"/>
      <c r="DB29" s="773"/>
      <c r="DC29" s="774"/>
      <c r="DD29" s="774"/>
      <c r="DE29" s="774"/>
      <c r="DF29" s="775"/>
      <c r="DG29" s="773"/>
      <c r="DH29" s="774"/>
      <c r="DI29" s="774"/>
      <c r="DJ29" s="774"/>
      <c r="DK29" s="775"/>
      <c r="DL29" s="773"/>
      <c r="DM29" s="774"/>
      <c r="DN29" s="774"/>
      <c r="DO29" s="774"/>
      <c r="DP29" s="775"/>
      <c r="DQ29" s="773"/>
      <c r="DR29" s="774"/>
      <c r="DS29" s="774"/>
      <c r="DT29" s="774"/>
      <c r="DU29" s="775"/>
      <c r="DV29" s="770"/>
      <c r="DW29" s="771"/>
      <c r="DX29" s="771"/>
      <c r="DY29" s="771"/>
      <c r="DZ29" s="776"/>
      <c r="EA29" s="221"/>
    </row>
    <row r="30" spans="1:131" ht="26.25" customHeight="1" x14ac:dyDescent="0.2">
      <c r="A30" s="233">
        <v>3</v>
      </c>
      <c r="B30" s="777" t="s">
        <v>407</v>
      </c>
      <c r="C30" s="778"/>
      <c r="D30" s="778"/>
      <c r="E30" s="778"/>
      <c r="F30" s="778"/>
      <c r="G30" s="778"/>
      <c r="H30" s="778"/>
      <c r="I30" s="778"/>
      <c r="J30" s="778"/>
      <c r="K30" s="778"/>
      <c r="L30" s="778"/>
      <c r="M30" s="778"/>
      <c r="N30" s="778"/>
      <c r="O30" s="778"/>
      <c r="P30" s="779"/>
      <c r="Q30" s="780">
        <v>887</v>
      </c>
      <c r="R30" s="781"/>
      <c r="S30" s="781"/>
      <c r="T30" s="781"/>
      <c r="U30" s="781"/>
      <c r="V30" s="781">
        <v>881</v>
      </c>
      <c r="W30" s="781"/>
      <c r="X30" s="781"/>
      <c r="Y30" s="781"/>
      <c r="Z30" s="781"/>
      <c r="AA30" s="781">
        <v>6</v>
      </c>
      <c r="AB30" s="781"/>
      <c r="AC30" s="781"/>
      <c r="AD30" s="781"/>
      <c r="AE30" s="782"/>
      <c r="AF30" s="783">
        <v>6</v>
      </c>
      <c r="AG30" s="784"/>
      <c r="AH30" s="784"/>
      <c r="AI30" s="784"/>
      <c r="AJ30" s="785"/>
      <c r="AK30" s="831">
        <v>271</v>
      </c>
      <c r="AL30" s="827"/>
      <c r="AM30" s="827"/>
      <c r="AN30" s="827"/>
      <c r="AO30" s="827"/>
      <c r="AP30" s="827" t="s">
        <v>581</v>
      </c>
      <c r="AQ30" s="827"/>
      <c r="AR30" s="827"/>
      <c r="AS30" s="827"/>
      <c r="AT30" s="827"/>
      <c r="AU30" s="827" t="s">
        <v>581</v>
      </c>
      <c r="AV30" s="827"/>
      <c r="AW30" s="827"/>
      <c r="AX30" s="827"/>
      <c r="AY30" s="827"/>
      <c r="AZ30" s="828" t="s">
        <v>581</v>
      </c>
      <c r="BA30" s="828"/>
      <c r="BB30" s="828"/>
      <c r="BC30" s="828"/>
      <c r="BD30" s="828"/>
      <c r="BE30" s="829"/>
      <c r="BF30" s="829"/>
      <c r="BG30" s="829"/>
      <c r="BH30" s="829"/>
      <c r="BI30" s="830"/>
      <c r="BJ30" s="223"/>
      <c r="BK30" s="223"/>
      <c r="BL30" s="223"/>
      <c r="BM30" s="223"/>
      <c r="BN30" s="223"/>
      <c r="BO30" s="232"/>
      <c r="BP30" s="232"/>
      <c r="BQ30" s="229">
        <v>24</v>
      </c>
      <c r="BR30" s="230"/>
      <c r="BS30" s="770"/>
      <c r="BT30" s="771"/>
      <c r="BU30" s="771"/>
      <c r="BV30" s="771"/>
      <c r="BW30" s="771"/>
      <c r="BX30" s="771"/>
      <c r="BY30" s="771"/>
      <c r="BZ30" s="771"/>
      <c r="CA30" s="771"/>
      <c r="CB30" s="771"/>
      <c r="CC30" s="771"/>
      <c r="CD30" s="771"/>
      <c r="CE30" s="771"/>
      <c r="CF30" s="771"/>
      <c r="CG30" s="772"/>
      <c r="CH30" s="773"/>
      <c r="CI30" s="774"/>
      <c r="CJ30" s="774"/>
      <c r="CK30" s="774"/>
      <c r="CL30" s="775"/>
      <c r="CM30" s="773"/>
      <c r="CN30" s="774"/>
      <c r="CO30" s="774"/>
      <c r="CP30" s="774"/>
      <c r="CQ30" s="775"/>
      <c r="CR30" s="773"/>
      <c r="CS30" s="774"/>
      <c r="CT30" s="774"/>
      <c r="CU30" s="774"/>
      <c r="CV30" s="775"/>
      <c r="CW30" s="773"/>
      <c r="CX30" s="774"/>
      <c r="CY30" s="774"/>
      <c r="CZ30" s="774"/>
      <c r="DA30" s="775"/>
      <c r="DB30" s="773"/>
      <c r="DC30" s="774"/>
      <c r="DD30" s="774"/>
      <c r="DE30" s="774"/>
      <c r="DF30" s="775"/>
      <c r="DG30" s="773"/>
      <c r="DH30" s="774"/>
      <c r="DI30" s="774"/>
      <c r="DJ30" s="774"/>
      <c r="DK30" s="775"/>
      <c r="DL30" s="773"/>
      <c r="DM30" s="774"/>
      <c r="DN30" s="774"/>
      <c r="DO30" s="774"/>
      <c r="DP30" s="775"/>
      <c r="DQ30" s="773"/>
      <c r="DR30" s="774"/>
      <c r="DS30" s="774"/>
      <c r="DT30" s="774"/>
      <c r="DU30" s="775"/>
      <c r="DV30" s="770"/>
      <c r="DW30" s="771"/>
      <c r="DX30" s="771"/>
      <c r="DY30" s="771"/>
      <c r="DZ30" s="776"/>
      <c r="EA30" s="221"/>
    </row>
    <row r="31" spans="1:131" ht="26.25" customHeight="1" x14ac:dyDescent="0.2">
      <c r="A31" s="233">
        <v>4</v>
      </c>
      <c r="B31" s="777" t="s">
        <v>408</v>
      </c>
      <c r="C31" s="778"/>
      <c r="D31" s="778"/>
      <c r="E31" s="778"/>
      <c r="F31" s="778"/>
      <c r="G31" s="778"/>
      <c r="H31" s="778"/>
      <c r="I31" s="778"/>
      <c r="J31" s="778"/>
      <c r="K31" s="778"/>
      <c r="L31" s="778"/>
      <c r="M31" s="778"/>
      <c r="N31" s="778"/>
      <c r="O31" s="778"/>
      <c r="P31" s="779"/>
      <c r="Q31" s="780">
        <v>1062</v>
      </c>
      <c r="R31" s="781"/>
      <c r="S31" s="781"/>
      <c r="T31" s="781"/>
      <c r="U31" s="781"/>
      <c r="V31" s="781">
        <v>1185</v>
      </c>
      <c r="W31" s="781"/>
      <c r="X31" s="781"/>
      <c r="Y31" s="781"/>
      <c r="Z31" s="781"/>
      <c r="AA31" s="781">
        <v>-123</v>
      </c>
      <c r="AB31" s="781"/>
      <c r="AC31" s="781"/>
      <c r="AD31" s="781"/>
      <c r="AE31" s="782"/>
      <c r="AF31" s="783">
        <v>386</v>
      </c>
      <c r="AG31" s="784"/>
      <c r="AH31" s="784"/>
      <c r="AI31" s="784"/>
      <c r="AJ31" s="785"/>
      <c r="AK31" s="831">
        <v>204</v>
      </c>
      <c r="AL31" s="827"/>
      <c r="AM31" s="827"/>
      <c r="AN31" s="827"/>
      <c r="AO31" s="827"/>
      <c r="AP31" s="827">
        <v>3269</v>
      </c>
      <c r="AQ31" s="827"/>
      <c r="AR31" s="827"/>
      <c r="AS31" s="827"/>
      <c r="AT31" s="827"/>
      <c r="AU31" s="827">
        <v>1501</v>
      </c>
      <c r="AV31" s="827"/>
      <c r="AW31" s="827"/>
      <c r="AX31" s="827"/>
      <c r="AY31" s="827"/>
      <c r="AZ31" s="828" t="s">
        <v>581</v>
      </c>
      <c r="BA31" s="828"/>
      <c r="BB31" s="828"/>
      <c r="BC31" s="828"/>
      <c r="BD31" s="828"/>
      <c r="BE31" s="829" t="s">
        <v>409</v>
      </c>
      <c r="BF31" s="829"/>
      <c r="BG31" s="829"/>
      <c r="BH31" s="829"/>
      <c r="BI31" s="830"/>
      <c r="BJ31" s="223"/>
      <c r="BK31" s="223"/>
      <c r="BL31" s="223"/>
      <c r="BM31" s="223"/>
      <c r="BN31" s="223"/>
      <c r="BO31" s="232"/>
      <c r="BP31" s="232"/>
      <c r="BQ31" s="229">
        <v>25</v>
      </c>
      <c r="BR31" s="230"/>
      <c r="BS31" s="770"/>
      <c r="BT31" s="771"/>
      <c r="BU31" s="771"/>
      <c r="BV31" s="771"/>
      <c r="BW31" s="771"/>
      <c r="BX31" s="771"/>
      <c r="BY31" s="771"/>
      <c r="BZ31" s="771"/>
      <c r="CA31" s="771"/>
      <c r="CB31" s="771"/>
      <c r="CC31" s="771"/>
      <c r="CD31" s="771"/>
      <c r="CE31" s="771"/>
      <c r="CF31" s="771"/>
      <c r="CG31" s="772"/>
      <c r="CH31" s="773"/>
      <c r="CI31" s="774"/>
      <c r="CJ31" s="774"/>
      <c r="CK31" s="774"/>
      <c r="CL31" s="775"/>
      <c r="CM31" s="773"/>
      <c r="CN31" s="774"/>
      <c r="CO31" s="774"/>
      <c r="CP31" s="774"/>
      <c r="CQ31" s="775"/>
      <c r="CR31" s="773"/>
      <c r="CS31" s="774"/>
      <c r="CT31" s="774"/>
      <c r="CU31" s="774"/>
      <c r="CV31" s="775"/>
      <c r="CW31" s="773"/>
      <c r="CX31" s="774"/>
      <c r="CY31" s="774"/>
      <c r="CZ31" s="774"/>
      <c r="DA31" s="775"/>
      <c r="DB31" s="773"/>
      <c r="DC31" s="774"/>
      <c r="DD31" s="774"/>
      <c r="DE31" s="774"/>
      <c r="DF31" s="775"/>
      <c r="DG31" s="773"/>
      <c r="DH31" s="774"/>
      <c r="DI31" s="774"/>
      <c r="DJ31" s="774"/>
      <c r="DK31" s="775"/>
      <c r="DL31" s="773"/>
      <c r="DM31" s="774"/>
      <c r="DN31" s="774"/>
      <c r="DO31" s="774"/>
      <c r="DP31" s="775"/>
      <c r="DQ31" s="773"/>
      <c r="DR31" s="774"/>
      <c r="DS31" s="774"/>
      <c r="DT31" s="774"/>
      <c r="DU31" s="775"/>
      <c r="DV31" s="770"/>
      <c r="DW31" s="771"/>
      <c r="DX31" s="771"/>
      <c r="DY31" s="771"/>
      <c r="DZ31" s="776"/>
      <c r="EA31" s="221"/>
    </row>
    <row r="32" spans="1:131" ht="26.25" customHeight="1" x14ac:dyDescent="0.2">
      <c r="A32" s="233">
        <v>5</v>
      </c>
      <c r="B32" s="777" t="s">
        <v>410</v>
      </c>
      <c r="C32" s="778"/>
      <c r="D32" s="778"/>
      <c r="E32" s="778"/>
      <c r="F32" s="778"/>
      <c r="G32" s="778"/>
      <c r="H32" s="778"/>
      <c r="I32" s="778"/>
      <c r="J32" s="778"/>
      <c r="K32" s="778"/>
      <c r="L32" s="778"/>
      <c r="M32" s="778"/>
      <c r="N32" s="778"/>
      <c r="O32" s="778"/>
      <c r="P32" s="779"/>
      <c r="Q32" s="780">
        <v>356</v>
      </c>
      <c r="R32" s="781"/>
      <c r="S32" s="781"/>
      <c r="T32" s="781"/>
      <c r="U32" s="781"/>
      <c r="V32" s="781">
        <v>466</v>
      </c>
      <c r="W32" s="781"/>
      <c r="X32" s="781"/>
      <c r="Y32" s="781"/>
      <c r="Z32" s="781"/>
      <c r="AA32" s="781">
        <v>-110</v>
      </c>
      <c r="AB32" s="781"/>
      <c r="AC32" s="781"/>
      <c r="AD32" s="781"/>
      <c r="AE32" s="782"/>
      <c r="AF32" s="783">
        <v>364</v>
      </c>
      <c r="AG32" s="784"/>
      <c r="AH32" s="784"/>
      <c r="AI32" s="784"/>
      <c r="AJ32" s="785"/>
      <c r="AK32" s="831">
        <v>92</v>
      </c>
      <c r="AL32" s="827"/>
      <c r="AM32" s="827"/>
      <c r="AN32" s="827"/>
      <c r="AO32" s="827"/>
      <c r="AP32" s="827">
        <v>51</v>
      </c>
      <c r="AQ32" s="827"/>
      <c r="AR32" s="827"/>
      <c r="AS32" s="827"/>
      <c r="AT32" s="827"/>
      <c r="AU32" s="827">
        <v>29</v>
      </c>
      <c r="AV32" s="827"/>
      <c r="AW32" s="827"/>
      <c r="AX32" s="827"/>
      <c r="AY32" s="827"/>
      <c r="AZ32" s="828" t="s">
        <v>581</v>
      </c>
      <c r="BA32" s="828"/>
      <c r="BB32" s="828"/>
      <c r="BC32" s="828"/>
      <c r="BD32" s="828"/>
      <c r="BE32" s="829" t="s">
        <v>411</v>
      </c>
      <c r="BF32" s="829"/>
      <c r="BG32" s="829"/>
      <c r="BH32" s="829"/>
      <c r="BI32" s="830"/>
      <c r="BJ32" s="223"/>
      <c r="BK32" s="223"/>
      <c r="BL32" s="223"/>
      <c r="BM32" s="223"/>
      <c r="BN32" s="223"/>
      <c r="BO32" s="232"/>
      <c r="BP32" s="232"/>
      <c r="BQ32" s="229">
        <v>26</v>
      </c>
      <c r="BR32" s="230"/>
      <c r="BS32" s="770"/>
      <c r="BT32" s="771"/>
      <c r="BU32" s="771"/>
      <c r="BV32" s="771"/>
      <c r="BW32" s="771"/>
      <c r="BX32" s="771"/>
      <c r="BY32" s="771"/>
      <c r="BZ32" s="771"/>
      <c r="CA32" s="771"/>
      <c r="CB32" s="771"/>
      <c r="CC32" s="771"/>
      <c r="CD32" s="771"/>
      <c r="CE32" s="771"/>
      <c r="CF32" s="771"/>
      <c r="CG32" s="772"/>
      <c r="CH32" s="773"/>
      <c r="CI32" s="774"/>
      <c r="CJ32" s="774"/>
      <c r="CK32" s="774"/>
      <c r="CL32" s="775"/>
      <c r="CM32" s="773"/>
      <c r="CN32" s="774"/>
      <c r="CO32" s="774"/>
      <c r="CP32" s="774"/>
      <c r="CQ32" s="775"/>
      <c r="CR32" s="773"/>
      <c r="CS32" s="774"/>
      <c r="CT32" s="774"/>
      <c r="CU32" s="774"/>
      <c r="CV32" s="775"/>
      <c r="CW32" s="773"/>
      <c r="CX32" s="774"/>
      <c r="CY32" s="774"/>
      <c r="CZ32" s="774"/>
      <c r="DA32" s="775"/>
      <c r="DB32" s="773"/>
      <c r="DC32" s="774"/>
      <c r="DD32" s="774"/>
      <c r="DE32" s="774"/>
      <c r="DF32" s="775"/>
      <c r="DG32" s="773"/>
      <c r="DH32" s="774"/>
      <c r="DI32" s="774"/>
      <c r="DJ32" s="774"/>
      <c r="DK32" s="775"/>
      <c r="DL32" s="773"/>
      <c r="DM32" s="774"/>
      <c r="DN32" s="774"/>
      <c r="DO32" s="774"/>
      <c r="DP32" s="775"/>
      <c r="DQ32" s="773"/>
      <c r="DR32" s="774"/>
      <c r="DS32" s="774"/>
      <c r="DT32" s="774"/>
      <c r="DU32" s="775"/>
      <c r="DV32" s="770"/>
      <c r="DW32" s="771"/>
      <c r="DX32" s="771"/>
      <c r="DY32" s="771"/>
      <c r="DZ32" s="776"/>
      <c r="EA32" s="221"/>
    </row>
    <row r="33" spans="1:131" ht="26.25" customHeight="1" x14ac:dyDescent="0.2">
      <c r="A33" s="233">
        <v>6</v>
      </c>
      <c r="B33" s="777" t="s">
        <v>412</v>
      </c>
      <c r="C33" s="778"/>
      <c r="D33" s="778"/>
      <c r="E33" s="778"/>
      <c r="F33" s="778"/>
      <c r="G33" s="778"/>
      <c r="H33" s="778"/>
      <c r="I33" s="778"/>
      <c r="J33" s="778"/>
      <c r="K33" s="778"/>
      <c r="L33" s="778"/>
      <c r="M33" s="778"/>
      <c r="N33" s="778"/>
      <c r="O33" s="778"/>
      <c r="P33" s="779"/>
      <c r="Q33" s="780">
        <v>1273</v>
      </c>
      <c r="R33" s="781"/>
      <c r="S33" s="781"/>
      <c r="T33" s="781"/>
      <c r="U33" s="781"/>
      <c r="V33" s="781">
        <v>1366</v>
      </c>
      <c r="W33" s="781"/>
      <c r="X33" s="781"/>
      <c r="Y33" s="781"/>
      <c r="Z33" s="781"/>
      <c r="AA33" s="781">
        <v>-93</v>
      </c>
      <c r="AB33" s="781"/>
      <c r="AC33" s="781"/>
      <c r="AD33" s="781"/>
      <c r="AE33" s="782"/>
      <c r="AF33" s="783">
        <v>364</v>
      </c>
      <c r="AG33" s="784"/>
      <c r="AH33" s="784"/>
      <c r="AI33" s="784"/>
      <c r="AJ33" s="785"/>
      <c r="AK33" s="831">
        <v>810</v>
      </c>
      <c r="AL33" s="827"/>
      <c r="AM33" s="827"/>
      <c r="AN33" s="827"/>
      <c r="AO33" s="827"/>
      <c r="AP33" s="827">
        <v>7951</v>
      </c>
      <c r="AQ33" s="827"/>
      <c r="AR33" s="827"/>
      <c r="AS33" s="827"/>
      <c r="AT33" s="827"/>
      <c r="AU33" s="827">
        <v>6928</v>
      </c>
      <c r="AV33" s="827"/>
      <c r="AW33" s="827"/>
      <c r="AX33" s="827"/>
      <c r="AY33" s="827"/>
      <c r="AZ33" s="828" t="s">
        <v>581</v>
      </c>
      <c r="BA33" s="828"/>
      <c r="BB33" s="828"/>
      <c r="BC33" s="828"/>
      <c r="BD33" s="828"/>
      <c r="BE33" s="829" t="s">
        <v>409</v>
      </c>
      <c r="BF33" s="829"/>
      <c r="BG33" s="829"/>
      <c r="BH33" s="829"/>
      <c r="BI33" s="830"/>
      <c r="BJ33" s="223"/>
      <c r="BK33" s="223"/>
      <c r="BL33" s="223"/>
      <c r="BM33" s="223"/>
      <c r="BN33" s="223"/>
      <c r="BO33" s="232"/>
      <c r="BP33" s="232"/>
      <c r="BQ33" s="229">
        <v>27</v>
      </c>
      <c r="BR33" s="230"/>
      <c r="BS33" s="770"/>
      <c r="BT33" s="771"/>
      <c r="BU33" s="771"/>
      <c r="BV33" s="771"/>
      <c r="BW33" s="771"/>
      <c r="BX33" s="771"/>
      <c r="BY33" s="771"/>
      <c r="BZ33" s="771"/>
      <c r="CA33" s="771"/>
      <c r="CB33" s="771"/>
      <c r="CC33" s="771"/>
      <c r="CD33" s="771"/>
      <c r="CE33" s="771"/>
      <c r="CF33" s="771"/>
      <c r="CG33" s="772"/>
      <c r="CH33" s="773"/>
      <c r="CI33" s="774"/>
      <c r="CJ33" s="774"/>
      <c r="CK33" s="774"/>
      <c r="CL33" s="775"/>
      <c r="CM33" s="773"/>
      <c r="CN33" s="774"/>
      <c r="CO33" s="774"/>
      <c r="CP33" s="774"/>
      <c r="CQ33" s="775"/>
      <c r="CR33" s="773"/>
      <c r="CS33" s="774"/>
      <c r="CT33" s="774"/>
      <c r="CU33" s="774"/>
      <c r="CV33" s="775"/>
      <c r="CW33" s="773"/>
      <c r="CX33" s="774"/>
      <c r="CY33" s="774"/>
      <c r="CZ33" s="774"/>
      <c r="DA33" s="775"/>
      <c r="DB33" s="773"/>
      <c r="DC33" s="774"/>
      <c r="DD33" s="774"/>
      <c r="DE33" s="774"/>
      <c r="DF33" s="775"/>
      <c r="DG33" s="773"/>
      <c r="DH33" s="774"/>
      <c r="DI33" s="774"/>
      <c r="DJ33" s="774"/>
      <c r="DK33" s="775"/>
      <c r="DL33" s="773"/>
      <c r="DM33" s="774"/>
      <c r="DN33" s="774"/>
      <c r="DO33" s="774"/>
      <c r="DP33" s="775"/>
      <c r="DQ33" s="773"/>
      <c r="DR33" s="774"/>
      <c r="DS33" s="774"/>
      <c r="DT33" s="774"/>
      <c r="DU33" s="775"/>
      <c r="DV33" s="770"/>
      <c r="DW33" s="771"/>
      <c r="DX33" s="771"/>
      <c r="DY33" s="771"/>
      <c r="DZ33" s="776"/>
      <c r="EA33" s="221"/>
    </row>
    <row r="34" spans="1:131" ht="26.25" customHeight="1" x14ac:dyDescent="0.2">
      <c r="A34" s="233">
        <v>7</v>
      </c>
      <c r="B34" s="777"/>
      <c r="C34" s="778"/>
      <c r="D34" s="778"/>
      <c r="E34" s="778"/>
      <c r="F34" s="778"/>
      <c r="G34" s="778"/>
      <c r="H34" s="778"/>
      <c r="I34" s="778"/>
      <c r="J34" s="778"/>
      <c r="K34" s="778"/>
      <c r="L34" s="778"/>
      <c r="M34" s="778"/>
      <c r="N34" s="778"/>
      <c r="O34" s="778"/>
      <c r="P34" s="779"/>
      <c r="Q34" s="780"/>
      <c r="R34" s="781"/>
      <c r="S34" s="781"/>
      <c r="T34" s="781"/>
      <c r="U34" s="781"/>
      <c r="V34" s="781"/>
      <c r="W34" s="781"/>
      <c r="X34" s="781"/>
      <c r="Y34" s="781"/>
      <c r="Z34" s="781"/>
      <c r="AA34" s="781"/>
      <c r="AB34" s="781"/>
      <c r="AC34" s="781"/>
      <c r="AD34" s="781"/>
      <c r="AE34" s="782"/>
      <c r="AF34" s="783"/>
      <c r="AG34" s="784"/>
      <c r="AH34" s="784"/>
      <c r="AI34" s="784"/>
      <c r="AJ34" s="785"/>
      <c r="AK34" s="831"/>
      <c r="AL34" s="827"/>
      <c r="AM34" s="827"/>
      <c r="AN34" s="827"/>
      <c r="AO34" s="827"/>
      <c r="AP34" s="827"/>
      <c r="AQ34" s="827"/>
      <c r="AR34" s="827"/>
      <c r="AS34" s="827"/>
      <c r="AT34" s="827"/>
      <c r="AU34" s="827"/>
      <c r="AV34" s="827"/>
      <c r="AW34" s="827"/>
      <c r="AX34" s="827"/>
      <c r="AY34" s="827"/>
      <c r="AZ34" s="828"/>
      <c r="BA34" s="828"/>
      <c r="BB34" s="828"/>
      <c r="BC34" s="828"/>
      <c r="BD34" s="828"/>
      <c r="BE34" s="829"/>
      <c r="BF34" s="829"/>
      <c r="BG34" s="829"/>
      <c r="BH34" s="829"/>
      <c r="BI34" s="830"/>
      <c r="BJ34" s="223"/>
      <c r="BK34" s="223"/>
      <c r="BL34" s="223"/>
      <c r="BM34" s="223"/>
      <c r="BN34" s="223"/>
      <c r="BO34" s="232"/>
      <c r="BP34" s="232"/>
      <c r="BQ34" s="229">
        <v>28</v>
      </c>
      <c r="BR34" s="230"/>
      <c r="BS34" s="770"/>
      <c r="BT34" s="771"/>
      <c r="BU34" s="771"/>
      <c r="BV34" s="771"/>
      <c r="BW34" s="771"/>
      <c r="BX34" s="771"/>
      <c r="BY34" s="771"/>
      <c r="BZ34" s="771"/>
      <c r="CA34" s="771"/>
      <c r="CB34" s="771"/>
      <c r="CC34" s="771"/>
      <c r="CD34" s="771"/>
      <c r="CE34" s="771"/>
      <c r="CF34" s="771"/>
      <c r="CG34" s="772"/>
      <c r="CH34" s="773"/>
      <c r="CI34" s="774"/>
      <c r="CJ34" s="774"/>
      <c r="CK34" s="774"/>
      <c r="CL34" s="775"/>
      <c r="CM34" s="773"/>
      <c r="CN34" s="774"/>
      <c r="CO34" s="774"/>
      <c r="CP34" s="774"/>
      <c r="CQ34" s="775"/>
      <c r="CR34" s="773"/>
      <c r="CS34" s="774"/>
      <c r="CT34" s="774"/>
      <c r="CU34" s="774"/>
      <c r="CV34" s="775"/>
      <c r="CW34" s="773"/>
      <c r="CX34" s="774"/>
      <c r="CY34" s="774"/>
      <c r="CZ34" s="774"/>
      <c r="DA34" s="775"/>
      <c r="DB34" s="773"/>
      <c r="DC34" s="774"/>
      <c r="DD34" s="774"/>
      <c r="DE34" s="774"/>
      <c r="DF34" s="775"/>
      <c r="DG34" s="773"/>
      <c r="DH34" s="774"/>
      <c r="DI34" s="774"/>
      <c r="DJ34" s="774"/>
      <c r="DK34" s="775"/>
      <c r="DL34" s="773"/>
      <c r="DM34" s="774"/>
      <c r="DN34" s="774"/>
      <c r="DO34" s="774"/>
      <c r="DP34" s="775"/>
      <c r="DQ34" s="773"/>
      <c r="DR34" s="774"/>
      <c r="DS34" s="774"/>
      <c r="DT34" s="774"/>
      <c r="DU34" s="775"/>
      <c r="DV34" s="770"/>
      <c r="DW34" s="771"/>
      <c r="DX34" s="771"/>
      <c r="DY34" s="771"/>
      <c r="DZ34" s="776"/>
      <c r="EA34" s="221"/>
    </row>
    <row r="35" spans="1:131" ht="26.25" customHeight="1" x14ac:dyDescent="0.2">
      <c r="A35" s="233">
        <v>8</v>
      </c>
      <c r="B35" s="777"/>
      <c r="C35" s="778"/>
      <c r="D35" s="778"/>
      <c r="E35" s="778"/>
      <c r="F35" s="778"/>
      <c r="G35" s="778"/>
      <c r="H35" s="778"/>
      <c r="I35" s="778"/>
      <c r="J35" s="778"/>
      <c r="K35" s="778"/>
      <c r="L35" s="778"/>
      <c r="M35" s="778"/>
      <c r="N35" s="778"/>
      <c r="O35" s="778"/>
      <c r="P35" s="779"/>
      <c r="Q35" s="780"/>
      <c r="R35" s="781"/>
      <c r="S35" s="781"/>
      <c r="T35" s="781"/>
      <c r="U35" s="781"/>
      <c r="V35" s="781"/>
      <c r="W35" s="781"/>
      <c r="X35" s="781"/>
      <c r="Y35" s="781"/>
      <c r="Z35" s="781"/>
      <c r="AA35" s="781"/>
      <c r="AB35" s="781"/>
      <c r="AC35" s="781"/>
      <c r="AD35" s="781"/>
      <c r="AE35" s="782"/>
      <c r="AF35" s="783"/>
      <c r="AG35" s="784"/>
      <c r="AH35" s="784"/>
      <c r="AI35" s="784"/>
      <c r="AJ35" s="785"/>
      <c r="AK35" s="831"/>
      <c r="AL35" s="827"/>
      <c r="AM35" s="827"/>
      <c r="AN35" s="827"/>
      <c r="AO35" s="827"/>
      <c r="AP35" s="827"/>
      <c r="AQ35" s="827"/>
      <c r="AR35" s="827"/>
      <c r="AS35" s="827"/>
      <c r="AT35" s="827"/>
      <c r="AU35" s="827"/>
      <c r="AV35" s="827"/>
      <c r="AW35" s="827"/>
      <c r="AX35" s="827"/>
      <c r="AY35" s="827"/>
      <c r="AZ35" s="828"/>
      <c r="BA35" s="828"/>
      <c r="BB35" s="828"/>
      <c r="BC35" s="828"/>
      <c r="BD35" s="828"/>
      <c r="BE35" s="829"/>
      <c r="BF35" s="829"/>
      <c r="BG35" s="829"/>
      <c r="BH35" s="829"/>
      <c r="BI35" s="830"/>
      <c r="BJ35" s="223"/>
      <c r="BK35" s="223"/>
      <c r="BL35" s="223"/>
      <c r="BM35" s="223"/>
      <c r="BN35" s="223"/>
      <c r="BO35" s="232"/>
      <c r="BP35" s="232"/>
      <c r="BQ35" s="229">
        <v>29</v>
      </c>
      <c r="BR35" s="230"/>
      <c r="BS35" s="770"/>
      <c r="BT35" s="771"/>
      <c r="BU35" s="771"/>
      <c r="BV35" s="771"/>
      <c r="BW35" s="771"/>
      <c r="BX35" s="771"/>
      <c r="BY35" s="771"/>
      <c r="BZ35" s="771"/>
      <c r="CA35" s="771"/>
      <c r="CB35" s="771"/>
      <c r="CC35" s="771"/>
      <c r="CD35" s="771"/>
      <c r="CE35" s="771"/>
      <c r="CF35" s="771"/>
      <c r="CG35" s="772"/>
      <c r="CH35" s="773"/>
      <c r="CI35" s="774"/>
      <c r="CJ35" s="774"/>
      <c r="CK35" s="774"/>
      <c r="CL35" s="775"/>
      <c r="CM35" s="773"/>
      <c r="CN35" s="774"/>
      <c r="CO35" s="774"/>
      <c r="CP35" s="774"/>
      <c r="CQ35" s="775"/>
      <c r="CR35" s="773"/>
      <c r="CS35" s="774"/>
      <c r="CT35" s="774"/>
      <c r="CU35" s="774"/>
      <c r="CV35" s="775"/>
      <c r="CW35" s="773"/>
      <c r="CX35" s="774"/>
      <c r="CY35" s="774"/>
      <c r="CZ35" s="774"/>
      <c r="DA35" s="775"/>
      <c r="DB35" s="773"/>
      <c r="DC35" s="774"/>
      <c r="DD35" s="774"/>
      <c r="DE35" s="774"/>
      <c r="DF35" s="775"/>
      <c r="DG35" s="773"/>
      <c r="DH35" s="774"/>
      <c r="DI35" s="774"/>
      <c r="DJ35" s="774"/>
      <c r="DK35" s="775"/>
      <c r="DL35" s="773"/>
      <c r="DM35" s="774"/>
      <c r="DN35" s="774"/>
      <c r="DO35" s="774"/>
      <c r="DP35" s="775"/>
      <c r="DQ35" s="773"/>
      <c r="DR35" s="774"/>
      <c r="DS35" s="774"/>
      <c r="DT35" s="774"/>
      <c r="DU35" s="775"/>
      <c r="DV35" s="770"/>
      <c r="DW35" s="771"/>
      <c r="DX35" s="771"/>
      <c r="DY35" s="771"/>
      <c r="DZ35" s="776"/>
      <c r="EA35" s="221"/>
    </row>
    <row r="36" spans="1:131" ht="26.25" customHeight="1" x14ac:dyDescent="0.2">
      <c r="A36" s="233">
        <v>9</v>
      </c>
      <c r="B36" s="777"/>
      <c r="C36" s="778"/>
      <c r="D36" s="778"/>
      <c r="E36" s="778"/>
      <c r="F36" s="778"/>
      <c r="G36" s="778"/>
      <c r="H36" s="778"/>
      <c r="I36" s="778"/>
      <c r="J36" s="778"/>
      <c r="K36" s="778"/>
      <c r="L36" s="778"/>
      <c r="M36" s="778"/>
      <c r="N36" s="778"/>
      <c r="O36" s="778"/>
      <c r="P36" s="779"/>
      <c r="Q36" s="780"/>
      <c r="R36" s="781"/>
      <c r="S36" s="781"/>
      <c r="T36" s="781"/>
      <c r="U36" s="781"/>
      <c r="V36" s="781"/>
      <c r="W36" s="781"/>
      <c r="X36" s="781"/>
      <c r="Y36" s="781"/>
      <c r="Z36" s="781"/>
      <c r="AA36" s="781"/>
      <c r="AB36" s="781"/>
      <c r="AC36" s="781"/>
      <c r="AD36" s="781"/>
      <c r="AE36" s="782"/>
      <c r="AF36" s="783"/>
      <c r="AG36" s="784"/>
      <c r="AH36" s="784"/>
      <c r="AI36" s="784"/>
      <c r="AJ36" s="785"/>
      <c r="AK36" s="831"/>
      <c r="AL36" s="827"/>
      <c r="AM36" s="827"/>
      <c r="AN36" s="827"/>
      <c r="AO36" s="827"/>
      <c r="AP36" s="827"/>
      <c r="AQ36" s="827"/>
      <c r="AR36" s="827"/>
      <c r="AS36" s="827"/>
      <c r="AT36" s="827"/>
      <c r="AU36" s="827"/>
      <c r="AV36" s="827"/>
      <c r="AW36" s="827"/>
      <c r="AX36" s="827"/>
      <c r="AY36" s="827"/>
      <c r="AZ36" s="828"/>
      <c r="BA36" s="828"/>
      <c r="BB36" s="828"/>
      <c r="BC36" s="828"/>
      <c r="BD36" s="828"/>
      <c r="BE36" s="829"/>
      <c r="BF36" s="829"/>
      <c r="BG36" s="829"/>
      <c r="BH36" s="829"/>
      <c r="BI36" s="830"/>
      <c r="BJ36" s="223"/>
      <c r="BK36" s="223"/>
      <c r="BL36" s="223"/>
      <c r="BM36" s="223"/>
      <c r="BN36" s="223"/>
      <c r="BO36" s="232"/>
      <c r="BP36" s="232"/>
      <c r="BQ36" s="229">
        <v>30</v>
      </c>
      <c r="BR36" s="230"/>
      <c r="BS36" s="770"/>
      <c r="BT36" s="771"/>
      <c r="BU36" s="771"/>
      <c r="BV36" s="771"/>
      <c r="BW36" s="771"/>
      <c r="BX36" s="771"/>
      <c r="BY36" s="771"/>
      <c r="BZ36" s="771"/>
      <c r="CA36" s="771"/>
      <c r="CB36" s="771"/>
      <c r="CC36" s="771"/>
      <c r="CD36" s="771"/>
      <c r="CE36" s="771"/>
      <c r="CF36" s="771"/>
      <c r="CG36" s="772"/>
      <c r="CH36" s="773"/>
      <c r="CI36" s="774"/>
      <c r="CJ36" s="774"/>
      <c r="CK36" s="774"/>
      <c r="CL36" s="775"/>
      <c r="CM36" s="773"/>
      <c r="CN36" s="774"/>
      <c r="CO36" s="774"/>
      <c r="CP36" s="774"/>
      <c r="CQ36" s="775"/>
      <c r="CR36" s="773"/>
      <c r="CS36" s="774"/>
      <c r="CT36" s="774"/>
      <c r="CU36" s="774"/>
      <c r="CV36" s="775"/>
      <c r="CW36" s="773"/>
      <c r="CX36" s="774"/>
      <c r="CY36" s="774"/>
      <c r="CZ36" s="774"/>
      <c r="DA36" s="775"/>
      <c r="DB36" s="773"/>
      <c r="DC36" s="774"/>
      <c r="DD36" s="774"/>
      <c r="DE36" s="774"/>
      <c r="DF36" s="775"/>
      <c r="DG36" s="773"/>
      <c r="DH36" s="774"/>
      <c r="DI36" s="774"/>
      <c r="DJ36" s="774"/>
      <c r="DK36" s="775"/>
      <c r="DL36" s="773"/>
      <c r="DM36" s="774"/>
      <c r="DN36" s="774"/>
      <c r="DO36" s="774"/>
      <c r="DP36" s="775"/>
      <c r="DQ36" s="773"/>
      <c r="DR36" s="774"/>
      <c r="DS36" s="774"/>
      <c r="DT36" s="774"/>
      <c r="DU36" s="775"/>
      <c r="DV36" s="770"/>
      <c r="DW36" s="771"/>
      <c r="DX36" s="771"/>
      <c r="DY36" s="771"/>
      <c r="DZ36" s="776"/>
      <c r="EA36" s="221"/>
    </row>
    <row r="37" spans="1:131" ht="26.25" customHeight="1" x14ac:dyDescent="0.2">
      <c r="A37" s="233">
        <v>10</v>
      </c>
      <c r="B37" s="777"/>
      <c r="C37" s="778"/>
      <c r="D37" s="778"/>
      <c r="E37" s="778"/>
      <c r="F37" s="778"/>
      <c r="G37" s="778"/>
      <c r="H37" s="778"/>
      <c r="I37" s="778"/>
      <c r="J37" s="778"/>
      <c r="K37" s="778"/>
      <c r="L37" s="778"/>
      <c r="M37" s="778"/>
      <c r="N37" s="778"/>
      <c r="O37" s="778"/>
      <c r="P37" s="779"/>
      <c r="Q37" s="780"/>
      <c r="R37" s="781"/>
      <c r="S37" s="781"/>
      <c r="T37" s="781"/>
      <c r="U37" s="781"/>
      <c r="V37" s="781"/>
      <c r="W37" s="781"/>
      <c r="X37" s="781"/>
      <c r="Y37" s="781"/>
      <c r="Z37" s="781"/>
      <c r="AA37" s="781"/>
      <c r="AB37" s="781"/>
      <c r="AC37" s="781"/>
      <c r="AD37" s="781"/>
      <c r="AE37" s="782"/>
      <c r="AF37" s="783"/>
      <c r="AG37" s="784"/>
      <c r="AH37" s="784"/>
      <c r="AI37" s="784"/>
      <c r="AJ37" s="785"/>
      <c r="AK37" s="831"/>
      <c r="AL37" s="827"/>
      <c r="AM37" s="827"/>
      <c r="AN37" s="827"/>
      <c r="AO37" s="827"/>
      <c r="AP37" s="827"/>
      <c r="AQ37" s="827"/>
      <c r="AR37" s="827"/>
      <c r="AS37" s="827"/>
      <c r="AT37" s="827"/>
      <c r="AU37" s="827"/>
      <c r="AV37" s="827"/>
      <c r="AW37" s="827"/>
      <c r="AX37" s="827"/>
      <c r="AY37" s="827"/>
      <c r="AZ37" s="828"/>
      <c r="BA37" s="828"/>
      <c r="BB37" s="828"/>
      <c r="BC37" s="828"/>
      <c r="BD37" s="828"/>
      <c r="BE37" s="829"/>
      <c r="BF37" s="829"/>
      <c r="BG37" s="829"/>
      <c r="BH37" s="829"/>
      <c r="BI37" s="830"/>
      <c r="BJ37" s="223"/>
      <c r="BK37" s="223"/>
      <c r="BL37" s="223"/>
      <c r="BM37" s="223"/>
      <c r="BN37" s="223"/>
      <c r="BO37" s="232"/>
      <c r="BP37" s="232"/>
      <c r="BQ37" s="229">
        <v>31</v>
      </c>
      <c r="BR37" s="230"/>
      <c r="BS37" s="770"/>
      <c r="BT37" s="771"/>
      <c r="BU37" s="771"/>
      <c r="BV37" s="771"/>
      <c r="BW37" s="771"/>
      <c r="BX37" s="771"/>
      <c r="BY37" s="771"/>
      <c r="BZ37" s="771"/>
      <c r="CA37" s="771"/>
      <c r="CB37" s="771"/>
      <c r="CC37" s="771"/>
      <c r="CD37" s="771"/>
      <c r="CE37" s="771"/>
      <c r="CF37" s="771"/>
      <c r="CG37" s="772"/>
      <c r="CH37" s="773"/>
      <c r="CI37" s="774"/>
      <c r="CJ37" s="774"/>
      <c r="CK37" s="774"/>
      <c r="CL37" s="775"/>
      <c r="CM37" s="773"/>
      <c r="CN37" s="774"/>
      <c r="CO37" s="774"/>
      <c r="CP37" s="774"/>
      <c r="CQ37" s="775"/>
      <c r="CR37" s="773"/>
      <c r="CS37" s="774"/>
      <c r="CT37" s="774"/>
      <c r="CU37" s="774"/>
      <c r="CV37" s="775"/>
      <c r="CW37" s="773"/>
      <c r="CX37" s="774"/>
      <c r="CY37" s="774"/>
      <c r="CZ37" s="774"/>
      <c r="DA37" s="775"/>
      <c r="DB37" s="773"/>
      <c r="DC37" s="774"/>
      <c r="DD37" s="774"/>
      <c r="DE37" s="774"/>
      <c r="DF37" s="775"/>
      <c r="DG37" s="773"/>
      <c r="DH37" s="774"/>
      <c r="DI37" s="774"/>
      <c r="DJ37" s="774"/>
      <c r="DK37" s="775"/>
      <c r="DL37" s="773"/>
      <c r="DM37" s="774"/>
      <c r="DN37" s="774"/>
      <c r="DO37" s="774"/>
      <c r="DP37" s="775"/>
      <c r="DQ37" s="773"/>
      <c r="DR37" s="774"/>
      <c r="DS37" s="774"/>
      <c r="DT37" s="774"/>
      <c r="DU37" s="775"/>
      <c r="DV37" s="770"/>
      <c r="DW37" s="771"/>
      <c r="DX37" s="771"/>
      <c r="DY37" s="771"/>
      <c r="DZ37" s="776"/>
      <c r="EA37" s="221"/>
    </row>
    <row r="38" spans="1:131" ht="26.25" customHeight="1" x14ac:dyDescent="0.2">
      <c r="A38" s="233">
        <v>11</v>
      </c>
      <c r="B38" s="777"/>
      <c r="C38" s="778"/>
      <c r="D38" s="778"/>
      <c r="E38" s="778"/>
      <c r="F38" s="778"/>
      <c r="G38" s="778"/>
      <c r="H38" s="778"/>
      <c r="I38" s="778"/>
      <c r="J38" s="778"/>
      <c r="K38" s="778"/>
      <c r="L38" s="778"/>
      <c r="M38" s="778"/>
      <c r="N38" s="778"/>
      <c r="O38" s="778"/>
      <c r="P38" s="779"/>
      <c r="Q38" s="780"/>
      <c r="R38" s="781"/>
      <c r="S38" s="781"/>
      <c r="T38" s="781"/>
      <c r="U38" s="781"/>
      <c r="V38" s="781"/>
      <c r="W38" s="781"/>
      <c r="X38" s="781"/>
      <c r="Y38" s="781"/>
      <c r="Z38" s="781"/>
      <c r="AA38" s="781"/>
      <c r="AB38" s="781"/>
      <c r="AC38" s="781"/>
      <c r="AD38" s="781"/>
      <c r="AE38" s="782"/>
      <c r="AF38" s="783"/>
      <c r="AG38" s="784"/>
      <c r="AH38" s="784"/>
      <c r="AI38" s="784"/>
      <c r="AJ38" s="785"/>
      <c r="AK38" s="831"/>
      <c r="AL38" s="827"/>
      <c r="AM38" s="827"/>
      <c r="AN38" s="827"/>
      <c r="AO38" s="827"/>
      <c r="AP38" s="827"/>
      <c r="AQ38" s="827"/>
      <c r="AR38" s="827"/>
      <c r="AS38" s="827"/>
      <c r="AT38" s="827"/>
      <c r="AU38" s="827"/>
      <c r="AV38" s="827"/>
      <c r="AW38" s="827"/>
      <c r="AX38" s="827"/>
      <c r="AY38" s="827"/>
      <c r="AZ38" s="828"/>
      <c r="BA38" s="828"/>
      <c r="BB38" s="828"/>
      <c r="BC38" s="828"/>
      <c r="BD38" s="828"/>
      <c r="BE38" s="829"/>
      <c r="BF38" s="829"/>
      <c r="BG38" s="829"/>
      <c r="BH38" s="829"/>
      <c r="BI38" s="830"/>
      <c r="BJ38" s="223"/>
      <c r="BK38" s="223"/>
      <c r="BL38" s="223"/>
      <c r="BM38" s="223"/>
      <c r="BN38" s="223"/>
      <c r="BO38" s="232"/>
      <c r="BP38" s="232"/>
      <c r="BQ38" s="229">
        <v>32</v>
      </c>
      <c r="BR38" s="230"/>
      <c r="BS38" s="770"/>
      <c r="BT38" s="771"/>
      <c r="BU38" s="771"/>
      <c r="BV38" s="771"/>
      <c r="BW38" s="771"/>
      <c r="BX38" s="771"/>
      <c r="BY38" s="771"/>
      <c r="BZ38" s="771"/>
      <c r="CA38" s="771"/>
      <c r="CB38" s="771"/>
      <c r="CC38" s="771"/>
      <c r="CD38" s="771"/>
      <c r="CE38" s="771"/>
      <c r="CF38" s="771"/>
      <c r="CG38" s="772"/>
      <c r="CH38" s="773"/>
      <c r="CI38" s="774"/>
      <c r="CJ38" s="774"/>
      <c r="CK38" s="774"/>
      <c r="CL38" s="775"/>
      <c r="CM38" s="773"/>
      <c r="CN38" s="774"/>
      <c r="CO38" s="774"/>
      <c r="CP38" s="774"/>
      <c r="CQ38" s="775"/>
      <c r="CR38" s="773"/>
      <c r="CS38" s="774"/>
      <c r="CT38" s="774"/>
      <c r="CU38" s="774"/>
      <c r="CV38" s="775"/>
      <c r="CW38" s="773"/>
      <c r="CX38" s="774"/>
      <c r="CY38" s="774"/>
      <c r="CZ38" s="774"/>
      <c r="DA38" s="775"/>
      <c r="DB38" s="773"/>
      <c r="DC38" s="774"/>
      <c r="DD38" s="774"/>
      <c r="DE38" s="774"/>
      <c r="DF38" s="775"/>
      <c r="DG38" s="773"/>
      <c r="DH38" s="774"/>
      <c r="DI38" s="774"/>
      <c r="DJ38" s="774"/>
      <c r="DK38" s="775"/>
      <c r="DL38" s="773"/>
      <c r="DM38" s="774"/>
      <c r="DN38" s="774"/>
      <c r="DO38" s="774"/>
      <c r="DP38" s="775"/>
      <c r="DQ38" s="773"/>
      <c r="DR38" s="774"/>
      <c r="DS38" s="774"/>
      <c r="DT38" s="774"/>
      <c r="DU38" s="775"/>
      <c r="DV38" s="770"/>
      <c r="DW38" s="771"/>
      <c r="DX38" s="771"/>
      <c r="DY38" s="771"/>
      <c r="DZ38" s="776"/>
      <c r="EA38" s="221"/>
    </row>
    <row r="39" spans="1:131" ht="26.25" customHeight="1" x14ac:dyDescent="0.2">
      <c r="A39" s="233">
        <v>12</v>
      </c>
      <c r="B39" s="777"/>
      <c r="C39" s="778"/>
      <c r="D39" s="778"/>
      <c r="E39" s="778"/>
      <c r="F39" s="778"/>
      <c r="G39" s="778"/>
      <c r="H39" s="778"/>
      <c r="I39" s="778"/>
      <c r="J39" s="778"/>
      <c r="K39" s="778"/>
      <c r="L39" s="778"/>
      <c r="M39" s="778"/>
      <c r="N39" s="778"/>
      <c r="O39" s="778"/>
      <c r="P39" s="779"/>
      <c r="Q39" s="780"/>
      <c r="R39" s="781"/>
      <c r="S39" s="781"/>
      <c r="T39" s="781"/>
      <c r="U39" s="781"/>
      <c r="V39" s="781"/>
      <c r="W39" s="781"/>
      <c r="X39" s="781"/>
      <c r="Y39" s="781"/>
      <c r="Z39" s="781"/>
      <c r="AA39" s="781"/>
      <c r="AB39" s="781"/>
      <c r="AC39" s="781"/>
      <c r="AD39" s="781"/>
      <c r="AE39" s="782"/>
      <c r="AF39" s="783"/>
      <c r="AG39" s="784"/>
      <c r="AH39" s="784"/>
      <c r="AI39" s="784"/>
      <c r="AJ39" s="785"/>
      <c r="AK39" s="831"/>
      <c r="AL39" s="827"/>
      <c r="AM39" s="827"/>
      <c r="AN39" s="827"/>
      <c r="AO39" s="827"/>
      <c r="AP39" s="827"/>
      <c r="AQ39" s="827"/>
      <c r="AR39" s="827"/>
      <c r="AS39" s="827"/>
      <c r="AT39" s="827"/>
      <c r="AU39" s="827"/>
      <c r="AV39" s="827"/>
      <c r="AW39" s="827"/>
      <c r="AX39" s="827"/>
      <c r="AY39" s="827"/>
      <c r="AZ39" s="828"/>
      <c r="BA39" s="828"/>
      <c r="BB39" s="828"/>
      <c r="BC39" s="828"/>
      <c r="BD39" s="828"/>
      <c r="BE39" s="829"/>
      <c r="BF39" s="829"/>
      <c r="BG39" s="829"/>
      <c r="BH39" s="829"/>
      <c r="BI39" s="830"/>
      <c r="BJ39" s="223"/>
      <c r="BK39" s="223"/>
      <c r="BL39" s="223"/>
      <c r="BM39" s="223"/>
      <c r="BN39" s="223"/>
      <c r="BO39" s="232"/>
      <c r="BP39" s="232"/>
      <c r="BQ39" s="229">
        <v>33</v>
      </c>
      <c r="BR39" s="230"/>
      <c r="BS39" s="770"/>
      <c r="BT39" s="771"/>
      <c r="BU39" s="771"/>
      <c r="BV39" s="771"/>
      <c r="BW39" s="771"/>
      <c r="BX39" s="771"/>
      <c r="BY39" s="771"/>
      <c r="BZ39" s="771"/>
      <c r="CA39" s="771"/>
      <c r="CB39" s="771"/>
      <c r="CC39" s="771"/>
      <c r="CD39" s="771"/>
      <c r="CE39" s="771"/>
      <c r="CF39" s="771"/>
      <c r="CG39" s="772"/>
      <c r="CH39" s="773"/>
      <c r="CI39" s="774"/>
      <c r="CJ39" s="774"/>
      <c r="CK39" s="774"/>
      <c r="CL39" s="775"/>
      <c r="CM39" s="773"/>
      <c r="CN39" s="774"/>
      <c r="CO39" s="774"/>
      <c r="CP39" s="774"/>
      <c r="CQ39" s="775"/>
      <c r="CR39" s="773"/>
      <c r="CS39" s="774"/>
      <c r="CT39" s="774"/>
      <c r="CU39" s="774"/>
      <c r="CV39" s="775"/>
      <c r="CW39" s="773"/>
      <c r="CX39" s="774"/>
      <c r="CY39" s="774"/>
      <c r="CZ39" s="774"/>
      <c r="DA39" s="775"/>
      <c r="DB39" s="773"/>
      <c r="DC39" s="774"/>
      <c r="DD39" s="774"/>
      <c r="DE39" s="774"/>
      <c r="DF39" s="775"/>
      <c r="DG39" s="773"/>
      <c r="DH39" s="774"/>
      <c r="DI39" s="774"/>
      <c r="DJ39" s="774"/>
      <c r="DK39" s="775"/>
      <c r="DL39" s="773"/>
      <c r="DM39" s="774"/>
      <c r="DN39" s="774"/>
      <c r="DO39" s="774"/>
      <c r="DP39" s="775"/>
      <c r="DQ39" s="773"/>
      <c r="DR39" s="774"/>
      <c r="DS39" s="774"/>
      <c r="DT39" s="774"/>
      <c r="DU39" s="775"/>
      <c r="DV39" s="770"/>
      <c r="DW39" s="771"/>
      <c r="DX39" s="771"/>
      <c r="DY39" s="771"/>
      <c r="DZ39" s="776"/>
      <c r="EA39" s="221"/>
    </row>
    <row r="40" spans="1:131" ht="26.25" customHeight="1" x14ac:dyDescent="0.2">
      <c r="A40" s="229">
        <v>13</v>
      </c>
      <c r="B40" s="777"/>
      <c r="C40" s="778"/>
      <c r="D40" s="778"/>
      <c r="E40" s="778"/>
      <c r="F40" s="778"/>
      <c r="G40" s="778"/>
      <c r="H40" s="778"/>
      <c r="I40" s="778"/>
      <c r="J40" s="778"/>
      <c r="K40" s="778"/>
      <c r="L40" s="778"/>
      <c r="M40" s="778"/>
      <c r="N40" s="778"/>
      <c r="O40" s="778"/>
      <c r="P40" s="779"/>
      <c r="Q40" s="780"/>
      <c r="R40" s="781"/>
      <c r="S40" s="781"/>
      <c r="T40" s="781"/>
      <c r="U40" s="781"/>
      <c r="V40" s="781"/>
      <c r="W40" s="781"/>
      <c r="X40" s="781"/>
      <c r="Y40" s="781"/>
      <c r="Z40" s="781"/>
      <c r="AA40" s="781"/>
      <c r="AB40" s="781"/>
      <c r="AC40" s="781"/>
      <c r="AD40" s="781"/>
      <c r="AE40" s="782"/>
      <c r="AF40" s="783"/>
      <c r="AG40" s="784"/>
      <c r="AH40" s="784"/>
      <c r="AI40" s="784"/>
      <c r="AJ40" s="785"/>
      <c r="AK40" s="831"/>
      <c r="AL40" s="827"/>
      <c r="AM40" s="827"/>
      <c r="AN40" s="827"/>
      <c r="AO40" s="827"/>
      <c r="AP40" s="827"/>
      <c r="AQ40" s="827"/>
      <c r="AR40" s="827"/>
      <c r="AS40" s="827"/>
      <c r="AT40" s="827"/>
      <c r="AU40" s="827"/>
      <c r="AV40" s="827"/>
      <c r="AW40" s="827"/>
      <c r="AX40" s="827"/>
      <c r="AY40" s="827"/>
      <c r="AZ40" s="828"/>
      <c r="BA40" s="828"/>
      <c r="BB40" s="828"/>
      <c r="BC40" s="828"/>
      <c r="BD40" s="828"/>
      <c r="BE40" s="829"/>
      <c r="BF40" s="829"/>
      <c r="BG40" s="829"/>
      <c r="BH40" s="829"/>
      <c r="BI40" s="830"/>
      <c r="BJ40" s="223"/>
      <c r="BK40" s="223"/>
      <c r="BL40" s="223"/>
      <c r="BM40" s="223"/>
      <c r="BN40" s="223"/>
      <c r="BO40" s="232"/>
      <c r="BP40" s="232"/>
      <c r="BQ40" s="229">
        <v>34</v>
      </c>
      <c r="BR40" s="230"/>
      <c r="BS40" s="770"/>
      <c r="BT40" s="771"/>
      <c r="BU40" s="771"/>
      <c r="BV40" s="771"/>
      <c r="BW40" s="771"/>
      <c r="BX40" s="771"/>
      <c r="BY40" s="771"/>
      <c r="BZ40" s="771"/>
      <c r="CA40" s="771"/>
      <c r="CB40" s="771"/>
      <c r="CC40" s="771"/>
      <c r="CD40" s="771"/>
      <c r="CE40" s="771"/>
      <c r="CF40" s="771"/>
      <c r="CG40" s="772"/>
      <c r="CH40" s="773"/>
      <c r="CI40" s="774"/>
      <c r="CJ40" s="774"/>
      <c r="CK40" s="774"/>
      <c r="CL40" s="775"/>
      <c r="CM40" s="773"/>
      <c r="CN40" s="774"/>
      <c r="CO40" s="774"/>
      <c r="CP40" s="774"/>
      <c r="CQ40" s="775"/>
      <c r="CR40" s="773"/>
      <c r="CS40" s="774"/>
      <c r="CT40" s="774"/>
      <c r="CU40" s="774"/>
      <c r="CV40" s="775"/>
      <c r="CW40" s="773"/>
      <c r="CX40" s="774"/>
      <c r="CY40" s="774"/>
      <c r="CZ40" s="774"/>
      <c r="DA40" s="775"/>
      <c r="DB40" s="773"/>
      <c r="DC40" s="774"/>
      <c r="DD40" s="774"/>
      <c r="DE40" s="774"/>
      <c r="DF40" s="775"/>
      <c r="DG40" s="773"/>
      <c r="DH40" s="774"/>
      <c r="DI40" s="774"/>
      <c r="DJ40" s="774"/>
      <c r="DK40" s="775"/>
      <c r="DL40" s="773"/>
      <c r="DM40" s="774"/>
      <c r="DN40" s="774"/>
      <c r="DO40" s="774"/>
      <c r="DP40" s="775"/>
      <c r="DQ40" s="773"/>
      <c r="DR40" s="774"/>
      <c r="DS40" s="774"/>
      <c r="DT40" s="774"/>
      <c r="DU40" s="775"/>
      <c r="DV40" s="770"/>
      <c r="DW40" s="771"/>
      <c r="DX40" s="771"/>
      <c r="DY40" s="771"/>
      <c r="DZ40" s="776"/>
      <c r="EA40" s="221"/>
    </row>
    <row r="41" spans="1:131" ht="26.25" customHeight="1" x14ac:dyDescent="0.2">
      <c r="A41" s="229">
        <v>14</v>
      </c>
      <c r="B41" s="777"/>
      <c r="C41" s="778"/>
      <c r="D41" s="778"/>
      <c r="E41" s="778"/>
      <c r="F41" s="778"/>
      <c r="G41" s="778"/>
      <c r="H41" s="778"/>
      <c r="I41" s="778"/>
      <c r="J41" s="778"/>
      <c r="K41" s="778"/>
      <c r="L41" s="778"/>
      <c r="M41" s="778"/>
      <c r="N41" s="778"/>
      <c r="O41" s="778"/>
      <c r="P41" s="779"/>
      <c r="Q41" s="780"/>
      <c r="R41" s="781"/>
      <c r="S41" s="781"/>
      <c r="T41" s="781"/>
      <c r="U41" s="781"/>
      <c r="V41" s="781"/>
      <c r="W41" s="781"/>
      <c r="X41" s="781"/>
      <c r="Y41" s="781"/>
      <c r="Z41" s="781"/>
      <c r="AA41" s="781"/>
      <c r="AB41" s="781"/>
      <c r="AC41" s="781"/>
      <c r="AD41" s="781"/>
      <c r="AE41" s="782"/>
      <c r="AF41" s="783"/>
      <c r="AG41" s="784"/>
      <c r="AH41" s="784"/>
      <c r="AI41" s="784"/>
      <c r="AJ41" s="785"/>
      <c r="AK41" s="831"/>
      <c r="AL41" s="827"/>
      <c r="AM41" s="827"/>
      <c r="AN41" s="827"/>
      <c r="AO41" s="827"/>
      <c r="AP41" s="827"/>
      <c r="AQ41" s="827"/>
      <c r="AR41" s="827"/>
      <c r="AS41" s="827"/>
      <c r="AT41" s="827"/>
      <c r="AU41" s="827"/>
      <c r="AV41" s="827"/>
      <c r="AW41" s="827"/>
      <c r="AX41" s="827"/>
      <c r="AY41" s="827"/>
      <c r="AZ41" s="828"/>
      <c r="BA41" s="828"/>
      <c r="BB41" s="828"/>
      <c r="BC41" s="828"/>
      <c r="BD41" s="828"/>
      <c r="BE41" s="829"/>
      <c r="BF41" s="829"/>
      <c r="BG41" s="829"/>
      <c r="BH41" s="829"/>
      <c r="BI41" s="830"/>
      <c r="BJ41" s="223"/>
      <c r="BK41" s="223"/>
      <c r="BL41" s="223"/>
      <c r="BM41" s="223"/>
      <c r="BN41" s="223"/>
      <c r="BO41" s="232"/>
      <c r="BP41" s="232"/>
      <c r="BQ41" s="229">
        <v>35</v>
      </c>
      <c r="BR41" s="230"/>
      <c r="BS41" s="770"/>
      <c r="BT41" s="771"/>
      <c r="BU41" s="771"/>
      <c r="BV41" s="771"/>
      <c r="BW41" s="771"/>
      <c r="BX41" s="771"/>
      <c r="BY41" s="771"/>
      <c r="BZ41" s="771"/>
      <c r="CA41" s="771"/>
      <c r="CB41" s="771"/>
      <c r="CC41" s="771"/>
      <c r="CD41" s="771"/>
      <c r="CE41" s="771"/>
      <c r="CF41" s="771"/>
      <c r="CG41" s="772"/>
      <c r="CH41" s="773"/>
      <c r="CI41" s="774"/>
      <c r="CJ41" s="774"/>
      <c r="CK41" s="774"/>
      <c r="CL41" s="775"/>
      <c r="CM41" s="773"/>
      <c r="CN41" s="774"/>
      <c r="CO41" s="774"/>
      <c r="CP41" s="774"/>
      <c r="CQ41" s="775"/>
      <c r="CR41" s="773"/>
      <c r="CS41" s="774"/>
      <c r="CT41" s="774"/>
      <c r="CU41" s="774"/>
      <c r="CV41" s="775"/>
      <c r="CW41" s="773"/>
      <c r="CX41" s="774"/>
      <c r="CY41" s="774"/>
      <c r="CZ41" s="774"/>
      <c r="DA41" s="775"/>
      <c r="DB41" s="773"/>
      <c r="DC41" s="774"/>
      <c r="DD41" s="774"/>
      <c r="DE41" s="774"/>
      <c r="DF41" s="775"/>
      <c r="DG41" s="773"/>
      <c r="DH41" s="774"/>
      <c r="DI41" s="774"/>
      <c r="DJ41" s="774"/>
      <c r="DK41" s="775"/>
      <c r="DL41" s="773"/>
      <c r="DM41" s="774"/>
      <c r="DN41" s="774"/>
      <c r="DO41" s="774"/>
      <c r="DP41" s="775"/>
      <c r="DQ41" s="773"/>
      <c r="DR41" s="774"/>
      <c r="DS41" s="774"/>
      <c r="DT41" s="774"/>
      <c r="DU41" s="775"/>
      <c r="DV41" s="770"/>
      <c r="DW41" s="771"/>
      <c r="DX41" s="771"/>
      <c r="DY41" s="771"/>
      <c r="DZ41" s="776"/>
      <c r="EA41" s="221"/>
    </row>
    <row r="42" spans="1:131" ht="26.25" customHeight="1" x14ac:dyDescent="0.2">
      <c r="A42" s="229">
        <v>15</v>
      </c>
      <c r="B42" s="777"/>
      <c r="C42" s="778"/>
      <c r="D42" s="778"/>
      <c r="E42" s="778"/>
      <c r="F42" s="778"/>
      <c r="G42" s="778"/>
      <c r="H42" s="778"/>
      <c r="I42" s="778"/>
      <c r="J42" s="778"/>
      <c r="K42" s="778"/>
      <c r="L42" s="778"/>
      <c r="M42" s="778"/>
      <c r="N42" s="778"/>
      <c r="O42" s="778"/>
      <c r="P42" s="779"/>
      <c r="Q42" s="780"/>
      <c r="R42" s="781"/>
      <c r="S42" s="781"/>
      <c r="T42" s="781"/>
      <c r="U42" s="781"/>
      <c r="V42" s="781"/>
      <c r="W42" s="781"/>
      <c r="X42" s="781"/>
      <c r="Y42" s="781"/>
      <c r="Z42" s="781"/>
      <c r="AA42" s="781"/>
      <c r="AB42" s="781"/>
      <c r="AC42" s="781"/>
      <c r="AD42" s="781"/>
      <c r="AE42" s="782"/>
      <c r="AF42" s="783"/>
      <c r="AG42" s="784"/>
      <c r="AH42" s="784"/>
      <c r="AI42" s="784"/>
      <c r="AJ42" s="785"/>
      <c r="AK42" s="831"/>
      <c r="AL42" s="827"/>
      <c r="AM42" s="827"/>
      <c r="AN42" s="827"/>
      <c r="AO42" s="827"/>
      <c r="AP42" s="827"/>
      <c r="AQ42" s="827"/>
      <c r="AR42" s="827"/>
      <c r="AS42" s="827"/>
      <c r="AT42" s="827"/>
      <c r="AU42" s="827"/>
      <c r="AV42" s="827"/>
      <c r="AW42" s="827"/>
      <c r="AX42" s="827"/>
      <c r="AY42" s="827"/>
      <c r="AZ42" s="828"/>
      <c r="BA42" s="828"/>
      <c r="BB42" s="828"/>
      <c r="BC42" s="828"/>
      <c r="BD42" s="828"/>
      <c r="BE42" s="829"/>
      <c r="BF42" s="829"/>
      <c r="BG42" s="829"/>
      <c r="BH42" s="829"/>
      <c r="BI42" s="830"/>
      <c r="BJ42" s="223"/>
      <c r="BK42" s="223"/>
      <c r="BL42" s="223"/>
      <c r="BM42" s="223"/>
      <c r="BN42" s="223"/>
      <c r="BO42" s="232"/>
      <c r="BP42" s="232"/>
      <c r="BQ42" s="229">
        <v>36</v>
      </c>
      <c r="BR42" s="230"/>
      <c r="BS42" s="770"/>
      <c r="BT42" s="771"/>
      <c r="BU42" s="771"/>
      <c r="BV42" s="771"/>
      <c r="BW42" s="771"/>
      <c r="BX42" s="771"/>
      <c r="BY42" s="771"/>
      <c r="BZ42" s="771"/>
      <c r="CA42" s="771"/>
      <c r="CB42" s="771"/>
      <c r="CC42" s="771"/>
      <c r="CD42" s="771"/>
      <c r="CE42" s="771"/>
      <c r="CF42" s="771"/>
      <c r="CG42" s="772"/>
      <c r="CH42" s="773"/>
      <c r="CI42" s="774"/>
      <c r="CJ42" s="774"/>
      <c r="CK42" s="774"/>
      <c r="CL42" s="775"/>
      <c r="CM42" s="773"/>
      <c r="CN42" s="774"/>
      <c r="CO42" s="774"/>
      <c r="CP42" s="774"/>
      <c r="CQ42" s="775"/>
      <c r="CR42" s="773"/>
      <c r="CS42" s="774"/>
      <c r="CT42" s="774"/>
      <c r="CU42" s="774"/>
      <c r="CV42" s="775"/>
      <c r="CW42" s="773"/>
      <c r="CX42" s="774"/>
      <c r="CY42" s="774"/>
      <c r="CZ42" s="774"/>
      <c r="DA42" s="775"/>
      <c r="DB42" s="773"/>
      <c r="DC42" s="774"/>
      <c r="DD42" s="774"/>
      <c r="DE42" s="774"/>
      <c r="DF42" s="775"/>
      <c r="DG42" s="773"/>
      <c r="DH42" s="774"/>
      <c r="DI42" s="774"/>
      <c r="DJ42" s="774"/>
      <c r="DK42" s="775"/>
      <c r="DL42" s="773"/>
      <c r="DM42" s="774"/>
      <c r="DN42" s="774"/>
      <c r="DO42" s="774"/>
      <c r="DP42" s="775"/>
      <c r="DQ42" s="773"/>
      <c r="DR42" s="774"/>
      <c r="DS42" s="774"/>
      <c r="DT42" s="774"/>
      <c r="DU42" s="775"/>
      <c r="DV42" s="770"/>
      <c r="DW42" s="771"/>
      <c r="DX42" s="771"/>
      <c r="DY42" s="771"/>
      <c r="DZ42" s="776"/>
      <c r="EA42" s="221"/>
    </row>
    <row r="43" spans="1:131" ht="26.25" customHeight="1" x14ac:dyDescent="0.2">
      <c r="A43" s="229">
        <v>16</v>
      </c>
      <c r="B43" s="777"/>
      <c r="C43" s="778"/>
      <c r="D43" s="778"/>
      <c r="E43" s="778"/>
      <c r="F43" s="778"/>
      <c r="G43" s="778"/>
      <c r="H43" s="778"/>
      <c r="I43" s="778"/>
      <c r="J43" s="778"/>
      <c r="K43" s="778"/>
      <c r="L43" s="778"/>
      <c r="M43" s="778"/>
      <c r="N43" s="778"/>
      <c r="O43" s="778"/>
      <c r="P43" s="779"/>
      <c r="Q43" s="780"/>
      <c r="R43" s="781"/>
      <c r="S43" s="781"/>
      <c r="T43" s="781"/>
      <c r="U43" s="781"/>
      <c r="V43" s="781"/>
      <c r="W43" s="781"/>
      <c r="X43" s="781"/>
      <c r="Y43" s="781"/>
      <c r="Z43" s="781"/>
      <c r="AA43" s="781"/>
      <c r="AB43" s="781"/>
      <c r="AC43" s="781"/>
      <c r="AD43" s="781"/>
      <c r="AE43" s="782"/>
      <c r="AF43" s="783"/>
      <c r="AG43" s="784"/>
      <c r="AH43" s="784"/>
      <c r="AI43" s="784"/>
      <c r="AJ43" s="785"/>
      <c r="AK43" s="831"/>
      <c r="AL43" s="827"/>
      <c r="AM43" s="827"/>
      <c r="AN43" s="827"/>
      <c r="AO43" s="827"/>
      <c r="AP43" s="827"/>
      <c r="AQ43" s="827"/>
      <c r="AR43" s="827"/>
      <c r="AS43" s="827"/>
      <c r="AT43" s="827"/>
      <c r="AU43" s="827"/>
      <c r="AV43" s="827"/>
      <c r="AW43" s="827"/>
      <c r="AX43" s="827"/>
      <c r="AY43" s="827"/>
      <c r="AZ43" s="828"/>
      <c r="BA43" s="828"/>
      <c r="BB43" s="828"/>
      <c r="BC43" s="828"/>
      <c r="BD43" s="828"/>
      <c r="BE43" s="829"/>
      <c r="BF43" s="829"/>
      <c r="BG43" s="829"/>
      <c r="BH43" s="829"/>
      <c r="BI43" s="830"/>
      <c r="BJ43" s="223"/>
      <c r="BK43" s="223"/>
      <c r="BL43" s="223"/>
      <c r="BM43" s="223"/>
      <c r="BN43" s="223"/>
      <c r="BO43" s="232"/>
      <c r="BP43" s="232"/>
      <c r="BQ43" s="229">
        <v>37</v>
      </c>
      <c r="BR43" s="230"/>
      <c r="BS43" s="770"/>
      <c r="BT43" s="771"/>
      <c r="BU43" s="771"/>
      <c r="BV43" s="771"/>
      <c r="BW43" s="771"/>
      <c r="BX43" s="771"/>
      <c r="BY43" s="771"/>
      <c r="BZ43" s="771"/>
      <c r="CA43" s="771"/>
      <c r="CB43" s="771"/>
      <c r="CC43" s="771"/>
      <c r="CD43" s="771"/>
      <c r="CE43" s="771"/>
      <c r="CF43" s="771"/>
      <c r="CG43" s="772"/>
      <c r="CH43" s="773"/>
      <c r="CI43" s="774"/>
      <c r="CJ43" s="774"/>
      <c r="CK43" s="774"/>
      <c r="CL43" s="775"/>
      <c r="CM43" s="773"/>
      <c r="CN43" s="774"/>
      <c r="CO43" s="774"/>
      <c r="CP43" s="774"/>
      <c r="CQ43" s="775"/>
      <c r="CR43" s="773"/>
      <c r="CS43" s="774"/>
      <c r="CT43" s="774"/>
      <c r="CU43" s="774"/>
      <c r="CV43" s="775"/>
      <c r="CW43" s="773"/>
      <c r="CX43" s="774"/>
      <c r="CY43" s="774"/>
      <c r="CZ43" s="774"/>
      <c r="DA43" s="775"/>
      <c r="DB43" s="773"/>
      <c r="DC43" s="774"/>
      <c r="DD43" s="774"/>
      <c r="DE43" s="774"/>
      <c r="DF43" s="775"/>
      <c r="DG43" s="773"/>
      <c r="DH43" s="774"/>
      <c r="DI43" s="774"/>
      <c r="DJ43" s="774"/>
      <c r="DK43" s="775"/>
      <c r="DL43" s="773"/>
      <c r="DM43" s="774"/>
      <c r="DN43" s="774"/>
      <c r="DO43" s="774"/>
      <c r="DP43" s="775"/>
      <c r="DQ43" s="773"/>
      <c r="DR43" s="774"/>
      <c r="DS43" s="774"/>
      <c r="DT43" s="774"/>
      <c r="DU43" s="775"/>
      <c r="DV43" s="770"/>
      <c r="DW43" s="771"/>
      <c r="DX43" s="771"/>
      <c r="DY43" s="771"/>
      <c r="DZ43" s="776"/>
      <c r="EA43" s="221"/>
    </row>
    <row r="44" spans="1:131" ht="26.25" customHeight="1" x14ac:dyDescent="0.2">
      <c r="A44" s="229">
        <v>17</v>
      </c>
      <c r="B44" s="777"/>
      <c r="C44" s="778"/>
      <c r="D44" s="778"/>
      <c r="E44" s="778"/>
      <c r="F44" s="778"/>
      <c r="G44" s="778"/>
      <c r="H44" s="778"/>
      <c r="I44" s="778"/>
      <c r="J44" s="778"/>
      <c r="K44" s="778"/>
      <c r="L44" s="778"/>
      <c r="M44" s="778"/>
      <c r="N44" s="778"/>
      <c r="O44" s="778"/>
      <c r="P44" s="779"/>
      <c r="Q44" s="780"/>
      <c r="R44" s="781"/>
      <c r="S44" s="781"/>
      <c r="T44" s="781"/>
      <c r="U44" s="781"/>
      <c r="V44" s="781"/>
      <c r="W44" s="781"/>
      <c r="X44" s="781"/>
      <c r="Y44" s="781"/>
      <c r="Z44" s="781"/>
      <c r="AA44" s="781"/>
      <c r="AB44" s="781"/>
      <c r="AC44" s="781"/>
      <c r="AD44" s="781"/>
      <c r="AE44" s="782"/>
      <c r="AF44" s="783"/>
      <c r="AG44" s="784"/>
      <c r="AH44" s="784"/>
      <c r="AI44" s="784"/>
      <c r="AJ44" s="785"/>
      <c r="AK44" s="831"/>
      <c r="AL44" s="827"/>
      <c r="AM44" s="827"/>
      <c r="AN44" s="827"/>
      <c r="AO44" s="827"/>
      <c r="AP44" s="827"/>
      <c r="AQ44" s="827"/>
      <c r="AR44" s="827"/>
      <c r="AS44" s="827"/>
      <c r="AT44" s="827"/>
      <c r="AU44" s="827"/>
      <c r="AV44" s="827"/>
      <c r="AW44" s="827"/>
      <c r="AX44" s="827"/>
      <c r="AY44" s="827"/>
      <c r="AZ44" s="828"/>
      <c r="BA44" s="828"/>
      <c r="BB44" s="828"/>
      <c r="BC44" s="828"/>
      <c r="BD44" s="828"/>
      <c r="BE44" s="829"/>
      <c r="BF44" s="829"/>
      <c r="BG44" s="829"/>
      <c r="BH44" s="829"/>
      <c r="BI44" s="830"/>
      <c r="BJ44" s="223"/>
      <c r="BK44" s="223"/>
      <c r="BL44" s="223"/>
      <c r="BM44" s="223"/>
      <c r="BN44" s="223"/>
      <c r="BO44" s="232"/>
      <c r="BP44" s="232"/>
      <c r="BQ44" s="229">
        <v>38</v>
      </c>
      <c r="BR44" s="230"/>
      <c r="BS44" s="770"/>
      <c r="BT44" s="771"/>
      <c r="BU44" s="771"/>
      <c r="BV44" s="771"/>
      <c r="BW44" s="771"/>
      <c r="BX44" s="771"/>
      <c r="BY44" s="771"/>
      <c r="BZ44" s="771"/>
      <c r="CA44" s="771"/>
      <c r="CB44" s="771"/>
      <c r="CC44" s="771"/>
      <c r="CD44" s="771"/>
      <c r="CE44" s="771"/>
      <c r="CF44" s="771"/>
      <c r="CG44" s="772"/>
      <c r="CH44" s="773"/>
      <c r="CI44" s="774"/>
      <c r="CJ44" s="774"/>
      <c r="CK44" s="774"/>
      <c r="CL44" s="775"/>
      <c r="CM44" s="773"/>
      <c r="CN44" s="774"/>
      <c r="CO44" s="774"/>
      <c r="CP44" s="774"/>
      <c r="CQ44" s="775"/>
      <c r="CR44" s="773"/>
      <c r="CS44" s="774"/>
      <c r="CT44" s="774"/>
      <c r="CU44" s="774"/>
      <c r="CV44" s="775"/>
      <c r="CW44" s="773"/>
      <c r="CX44" s="774"/>
      <c r="CY44" s="774"/>
      <c r="CZ44" s="774"/>
      <c r="DA44" s="775"/>
      <c r="DB44" s="773"/>
      <c r="DC44" s="774"/>
      <c r="DD44" s="774"/>
      <c r="DE44" s="774"/>
      <c r="DF44" s="775"/>
      <c r="DG44" s="773"/>
      <c r="DH44" s="774"/>
      <c r="DI44" s="774"/>
      <c r="DJ44" s="774"/>
      <c r="DK44" s="775"/>
      <c r="DL44" s="773"/>
      <c r="DM44" s="774"/>
      <c r="DN44" s="774"/>
      <c r="DO44" s="774"/>
      <c r="DP44" s="775"/>
      <c r="DQ44" s="773"/>
      <c r="DR44" s="774"/>
      <c r="DS44" s="774"/>
      <c r="DT44" s="774"/>
      <c r="DU44" s="775"/>
      <c r="DV44" s="770"/>
      <c r="DW44" s="771"/>
      <c r="DX44" s="771"/>
      <c r="DY44" s="771"/>
      <c r="DZ44" s="776"/>
      <c r="EA44" s="221"/>
    </row>
    <row r="45" spans="1:131" ht="26.25" customHeight="1" x14ac:dyDescent="0.2">
      <c r="A45" s="229">
        <v>18</v>
      </c>
      <c r="B45" s="777"/>
      <c r="C45" s="778"/>
      <c r="D45" s="778"/>
      <c r="E45" s="778"/>
      <c r="F45" s="778"/>
      <c r="G45" s="778"/>
      <c r="H45" s="778"/>
      <c r="I45" s="778"/>
      <c r="J45" s="778"/>
      <c r="K45" s="778"/>
      <c r="L45" s="778"/>
      <c r="M45" s="778"/>
      <c r="N45" s="778"/>
      <c r="O45" s="778"/>
      <c r="P45" s="779"/>
      <c r="Q45" s="780"/>
      <c r="R45" s="781"/>
      <c r="S45" s="781"/>
      <c r="T45" s="781"/>
      <c r="U45" s="781"/>
      <c r="V45" s="781"/>
      <c r="W45" s="781"/>
      <c r="X45" s="781"/>
      <c r="Y45" s="781"/>
      <c r="Z45" s="781"/>
      <c r="AA45" s="781"/>
      <c r="AB45" s="781"/>
      <c r="AC45" s="781"/>
      <c r="AD45" s="781"/>
      <c r="AE45" s="782"/>
      <c r="AF45" s="783"/>
      <c r="AG45" s="784"/>
      <c r="AH45" s="784"/>
      <c r="AI45" s="784"/>
      <c r="AJ45" s="785"/>
      <c r="AK45" s="831"/>
      <c r="AL45" s="827"/>
      <c r="AM45" s="827"/>
      <c r="AN45" s="827"/>
      <c r="AO45" s="827"/>
      <c r="AP45" s="827"/>
      <c r="AQ45" s="827"/>
      <c r="AR45" s="827"/>
      <c r="AS45" s="827"/>
      <c r="AT45" s="827"/>
      <c r="AU45" s="827"/>
      <c r="AV45" s="827"/>
      <c r="AW45" s="827"/>
      <c r="AX45" s="827"/>
      <c r="AY45" s="827"/>
      <c r="AZ45" s="828"/>
      <c r="BA45" s="828"/>
      <c r="BB45" s="828"/>
      <c r="BC45" s="828"/>
      <c r="BD45" s="828"/>
      <c r="BE45" s="829"/>
      <c r="BF45" s="829"/>
      <c r="BG45" s="829"/>
      <c r="BH45" s="829"/>
      <c r="BI45" s="830"/>
      <c r="BJ45" s="223"/>
      <c r="BK45" s="223"/>
      <c r="BL45" s="223"/>
      <c r="BM45" s="223"/>
      <c r="BN45" s="223"/>
      <c r="BO45" s="232"/>
      <c r="BP45" s="232"/>
      <c r="BQ45" s="229">
        <v>39</v>
      </c>
      <c r="BR45" s="230"/>
      <c r="BS45" s="770"/>
      <c r="BT45" s="771"/>
      <c r="BU45" s="771"/>
      <c r="BV45" s="771"/>
      <c r="BW45" s="771"/>
      <c r="BX45" s="771"/>
      <c r="BY45" s="771"/>
      <c r="BZ45" s="771"/>
      <c r="CA45" s="771"/>
      <c r="CB45" s="771"/>
      <c r="CC45" s="771"/>
      <c r="CD45" s="771"/>
      <c r="CE45" s="771"/>
      <c r="CF45" s="771"/>
      <c r="CG45" s="772"/>
      <c r="CH45" s="773"/>
      <c r="CI45" s="774"/>
      <c r="CJ45" s="774"/>
      <c r="CK45" s="774"/>
      <c r="CL45" s="775"/>
      <c r="CM45" s="773"/>
      <c r="CN45" s="774"/>
      <c r="CO45" s="774"/>
      <c r="CP45" s="774"/>
      <c r="CQ45" s="775"/>
      <c r="CR45" s="773"/>
      <c r="CS45" s="774"/>
      <c r="CT45" s="774"/>
      <c r="CU45" s="774"/>
      <c r="CV45" s="775"/>
      <c r="CW45" s="773"/>
      <c r="CX45" s="774"/>
      <c r="CY45" s="774"/>
      <c r="CZ45" s="774"/>
      <c r="DA45" s="775"/>
      <c r="DB45" s="773"/>
      <c r="DC45" s="774"/>
      <c r="DD45" s="774"/>
      <c r="DE45" s="774"/>
      <c r="DF45" s="775"/>
      <c r="DG45" s="773"/>
      <c r="DH45" s="774"/>
      <c r="DI45" s="774"/>
      <c r="DJ45" s="774"/>
      <c r="DK45" s="775"/>
      <c r="DL45" s="773"/>
      <c r="DM45" s="774"/>
      <c r="DN45" s="774"/>
      <c r="DO45" s="774"/>
      <c r="DP45" s="775"/>
      <c r="DQ45" s="773"/>
      <c r="DR45" s="774"/>
      <c r="DS45" s="774"/>
      <c r="DT45" s="774"/>
      <c r="DU45" s="775"/>
      <c r="DV45" s="770"/>
      <c r="DW45" s="771"/>
      <c r="DX45" s="771"/>
      <c r="DY45" s="771"/>
      <c r="DZ45" s="776"/>
      <c r="EA45" s="221"/>
    </row>
    <row r="46" spans="1:131" ht="26.25" customHeight="1" x14ac:dyDescent="0.2">
      <c r="A46" s="229">
        <v>19</v>
      </c>
      <c r="B46" s="777"/>
      <c r="C46" s="778"/>
      <c r="D46" s="778"/>
      <c r="E46" s="778"/>
      <c r="F46" s="778"/>
      <c r="G46" s="778"/>
      <c r="H46" s="778"/>
      <c r="I46" s="778"/>
      <c r="J46" s="778"/>
      <c r="K46" s="778"/>
      <c r="L46" s="778"/>
      <c r="M46" s="778"/>
      <c r="N46" s="778"/>
      <c r="O46" s="778"/>
      <c r="P46" s="779"/>
      <c r="Q46" s="780"/>
      <c r="R46" s="781"/>
      <c r="S46" s="781"/>
      <c r="T46" s="781"/>
      <c r="U46" s="781"/>
      <c r="V46" s="781"/>
      <c r="W46" s="781"/>
      <c r="X46" s="781"/>
      <c r="Y46" s="781"/>
      <c r="Z46" s="781"/>
      <c r="AA46" s="781"/>
      <c r="AB46" s="781"/>
      <c r="AC46" s="781"/>
      <c r="AD46" s="781"/>
      <c r="AE46" s="782"/>
      <c r="AF46" s="783"/>
      <c r="AG46" s="784"/>
      <c r="AH46" s="784"/>
      <c r="AI46" s="784"/>
      <c r="AJ46" s="785"/>
      <c r="AK46" s="831"/>
      <c r="AL46" s="827"/>
      <c r="AM46" s="827"/>
      <c r="AN46" s="827"/>
      <c r="AO46" s="827"/>
      <c r="AP46" s="827"/>
      <c r="AQ46" s="827"/>
      <c r="AR46" s="827"/>
      <c r="AS46" s="827"/>
      <c r="AT46" s="827"/>
      <c r="AU46" s="827"/>
      <c r="AV46" s="827"/>
      <c r="AW46" s="827"/>
      <c r="AX46" s="827"/>
      <c r="AY46" s="827"/>
      <c r="AZ46" s="828"/>
      <c r="BA46" s="828"/>
      <c r="BB46" s="828"/>
      <c r="BC46" s="828"/>
      <c r="BD46" s="828"/>
      <c r="BE46" s="829"/>
      <c r="BF46" s="829"/>
      <c r="BG46" s="829"/>
      <c r="BH46" s="829"/>
      <c r="BI46" s="830"/>
      <c r="BJ46" s="223"/>
      <c r="BK46" s="223"/>
      <c r="BL46" s="223"/>
      <c r="BM46" s="223"/>
      <c r="BN46" s="223"/>
      <c r="BO46" s="232"/>
      <c r="BP46" s="232"/>
      <c r="BQ46" s="229">
        <v>40</v>
      </c>
      <c r="BR46" s="230"/>
      <c r="BS46" s="770"/>
      <c r="BT46" s="771"/>
      <c r="BU46" s="771"/>
      <c r="BV46" s="771"/>
      <c r="BW46" s="771"/>
      <c r="BX46" s="771"/>
      <c r="BY46" s="771"/>
      <c r="BZ46" s="771"/>
      <c r="CA46" s="771"/>
      <c r="CB46" s="771"/>
      <c r="CC46" s="771"/>
      <c r="CD46" s="771"/>
      <c r="CE46" s="771"/>
      <c r="CF46" s="771"/>
      <c r="CG46" s="772"/>
      <c r="CH46" s="773"/>
      <c r="CI46" s="774"/>
      <c r="CJ46" s="774"/>
      <c r="CK46" s="774"/>
      <c r="CL46" s="775"/>
      <c r="CM46" s="773"/>
      <c r="CN46" s="774"/>
      <c r="CO46" s="774"/>
      <c r="CP46" s="774"/>
      <c r="CQ46" s="775"/>
      <c r="CR46" s="773"/>
      <c r="CS46" s="774"/>
      <c r="CT46" s="774"/>
      <c r="CU46" s="774"/>
      <c r="CV46" s="775"/>
      <c r="CW46" s="773"/>
      <c r="CX46" s="774"/>
      <c r="CY46" s="774"/>
      <c r="CZ46" s="774"/>
      <c r="DA46" s="775"/>
      <c r="DB46" s="773"/>
      <c r="DC46" s="774"/>
      <c r="DD46" s="774"/>
      <c r="DE46" s="774"/>
      <c r="DF46" s="775"/>
      <c r="DG46" s="773"/>
      <c r="DH46" s="774"/>
      <c r="DI46" s="774"/>
      <c r="DJ46" s="774"/>
      <c r="DK46" s="775"/>
      <c r="DL46" s="773"/>
      <c r="DM46" s="774"/>
      <c r="DN46" s="774"/>
      <c r="DO46" s="774"/>
      <c r="DP46" s="775"/>
      <c r="DQ46" s="773"/>
      <c r="DR46" s="774"/>
      <c r="DS46" s="774"/>
      <c r="DT46" s="774"/>
      <c r="DU46" s="775"/>
      <c r="DV46" s="770"/>
      <c r="DW46" s="771"/>
      <c r="DX46" s="771"/>
      <c r="DY46" s="771"/>
      <c r="DZ46" s="776"/>
      <c r="EA46" s="221"/>
    </row>
    <row r="47" spans="1:131" ht="26.25" customHeight="1" x14ac:dyDescent="0.2">
      <c r="A47" s="229">
        <v>20</v>
      </c>
      <c r="B47" s="777"/>
      <c r="C47" s="778"/>
      <c r="D47" s="778"/>
      <c r="E47" s="778"/>
      <c r="F47" s="778"/>
      <c r="G47" s="778"/>
      <c r="H47" s="778"/>
      <c r="I47" s="778"/>
      <c r="J47" s="778"/>
      <c r="K47" s="778"/>
      <c r="L47" s="778"/>
      <c r="M47" s="778"/>
      <c r="N47" s="778"/>
      <c r="O47" s="778"/>
      <c r="P47" s="779"/>
      <c r="Q47" s="780"/>
      <c r="R47" s="781"/>
      <c r="S47" s="781"/>
      <c r="T47" s="781"/>
      <c r="U47" s="781"/>
      <c r="V47" s="781"/>
      <c r="W47" s="781"/>
      <c r="X47" s="781"/>
      <c r="Y47" s="781"/>
      <c r="Z47" s="781"/>
      <c r="AA47" s="781"/>
      <c r="AB47" s="781"/>
      <c r="AC47" s="781"/>
      <c r="AD47" s="781"/>
      <c r="AE47" s="782"/>
      <c r="AF47" s="783"/>
      <c r="AG47" s="784"/>
      <c r="AH47" s="784"/>
      <c r="AI47" s="784"/>
      <c r="AJ47" s="785"/>
      <c r="AK47" s="831"/>
      <c r="AL47" s="827"/>
      <c r="AM47" s="827"/>
      <c r="AN47" s="827"/>
      <c r="AO47" s="827"/>
      <c r="AP47" s="827"/>
      <c r="AQ47" s="827"/>
      <c r="AR47" s="827"/>
      <c r="AS47" s="827"/>
      <c r="AT47" s="827"/>
      <c r="AU47" s="827"/>
      <c r="AV47" s="827"/>
      <c r="AW47" s="827"/>
      <c r="AX47" s="827"/>
      <c r="AY47" s="827"/>
      <c r="AZ47" s="828"/>
      <c r="BA47" s="828"/>
      <c r="BB47" s="828"/>
      <c r="BC47" s="828"/>
      <c r="BD47" s="828"/>
      <c r="BE47" s="829"/>
      <c r="BF47" s="829"/>
      <c r="BG47" s="829"/>
      <c r="BH47" s="829"/>
      <c r="BI47" s="830"/>
      <c r="BJ47" s="223"/>
      <c r="BK47" s="223"/>
      <c r="BL47" s="223"/>
      <c r="BM47" s="223"/>
      <c r="BN47" s="223"/>
      <c r="BO47" s="232"/>
      <c r="BP47" s="232"/>
      <c r="BQ47" s="229">
        <v>41</v>
      </c>
      <c r="BR47" s="230"/>
      <c r="BS47" s="770"/>
      <c r="BT47" s="771"/>
      <c r="BU47" s="771"/>
      <c r="BV47" s="771"/>
      <c r="BW47" s="771"/>
      <c r="BX47" s="771"/>
      <c r="BY47" s="771"/>
      <c r="BZ47" s="771"/>
      <c r="CA47" s="771"/>
      <c r="CB47" s="771"/>
      <c r="CC47" s="771"/>
      <c r="CD47" s="771"/>
      <c r="CE47" s="771"/>
      <c r="CF47" s="771"/>
      <c r="CG47" s="772"/>
      <c r="CH47" s="773"/>
      <c r="CI47" s="774"/>
      <c r="CJ47" s="774"/>
      <c r="CK47" s="774"/>
      <c r="CL47" s="775"/>
      <c r="CM47" s="773"/>
      <c r="CN47" s="774"/>
      <c r="CO47" s="774"/>
      <c r="CP47" s="774"/>
      <c r="CQ47" s="775"/>
      <c r="CR47" s="773"/>
      <c r="CS47" s="774"/>
      <c r="CT47" s="774"/>
      <c r="CU47" s="774"/>
      <c r="CV47" s="775"/>
      <c r="CW47" s="773"/>
      <c r="CX47" s="774"/>
      <c r="CY47" s="774"/>
      <c r="CZ47" s="774"/>
      <c r="DA47" s="775"/>
      <c r="DB47" s="773"/>
      <c r="DC47" s="774"/>
      <c r="DD47" s="774"/>
      <c r="DE47" s="774"/>
      <c r="DF47" s="775"/>
      <c r="DG47" s="773"/>
      <c r="DH47" s="774"/>
      <c r="DI47" s="774"/>
      <c r="DJ47" s="774"/>
      <c r="DK47" s="775"/>
      <c r="DL47" s="773"/>
      <c r="DM47" s="774"/>
      <c r="DN47" s="774"/>
      <c r="DO47" s="774"/>
      <c r="DP47" s="775"/>
      <c r="DQ47" s="773"/>
      <c r="DR47" s="774"/>
      <c r="DS47" s="774"/>
      <c r="DT47" s="774"/>
      <c r="DU47" s="775"/>
      <c r="DV47" s="770"/>
      <c r="DW47" s="771"/>
      <c r="DX47" s="771"/>
      <c r="DY47" s="771"/>
      <c r="DZ47" s="776"/>
      <c r="EA47" s="221"/>
    </row>
    <row r="48" spans="1:131" ht="26.25" customHeight="1" x14ac:dyDescent="0.2">
      <c r="A48" s="229">
        <v>21</v>
      </c>
      <c r="B48" s="777"/>
      <c r="C48" s="778"/>
      <c r="D48" s="778"/>
      <c r="E48" s="778"/>
      <c r="F48" s="778"/>
      <c r="G48" s="778"/>
      <c r="H48" s="778"/>
      <c r="I48" s="778"/>
      <c r="J48" s="778"/>
      <c r="K48" s="778"/>
      <c r="L48" s="778"/>
      <c r="M48" s="778"/>
      <c r="N48" s="778"/>
      <c r="O48" s="778"/>
      <c r="P48" s="779"/>
      <c r="Q48" s="780"/>
      <c r="R48" s="781"/>
      <c r="S48" s="781"/>
      <c r="T48" s="781"/>
      <c r="U48" s="781"/>
      <c r="V48" s="781"/>
      <c r="W48" s="781"/>
      <c r="X48" s="781"/>
      <c r="Y48" s="781"/>
      <c r="Z48" s="781"/>
      <c r="AA48" s="781"/>
      <c r="AB48" s="781"/>
      <c r="AC48" s="781"/>
      <c r="AD48" s="781"/>
      <c r="AE48" s="782"/>
      <c r="AF48" s="783"/>
      <c r="AG48" s="784"/>
      <c r="AH48" s="784"/>
      <c r="AI48" s="784"/>
      <c r="AJ48" s="785"/>
      <c r="AK48" s="831"/>
      <c r="AL48" s="827"/>
      <c r="AM48" s="827"/>
      <c r="AN48" s="827"/>
      <c r="AO48" s="827"/>
      <c r="AP48" s="827"/>
      <c r="AQ48" s="827"/>
      <c r="AR48" s="827"/>
      <c r="AS48" s="827"/>
      <c r="AT48" s="827"/>
      <c r="AU48" s="827"/>
      <c r="AV48" s="827"/>
      <c r="AW48" s="827"/>
      <c r="AX48" s="827"/>
      <c r="AY48" s="827"/>
      <c r="AZ48" s="828"/>
      <c r="BA48" s="828"/>
      <c r="BB48" s="828"/>
      <c r="BC48" s="828"/>
      <c r="BD48" s="828"/>
      <c r="BE48" s="829"/>
      <c r="BF48" s="829"/>
      <c r="BG48" s="829"/>
      <c r="BH48" s="829"/>
      <c r="BI48" s="830"/>
      <c r="BJ48" s="223"/>
      <c r="BK48" s="223"/>
      <c r="BL48" s="223"/>
      <c r="BM48" s="223"/>
      <c r="BN48" s="223"/>
      <c r="BO48" s="232"/>
      <c r="BP48" s="232"/>
      <c r="BQ48" s="229">
        <v>42</v>
      </c>
      <c r="BR48" s="230"/>
      <c r="BS48" s="770"/>
      <c r="BT48" s="771"/>
      <c r="BU48" s="771"/>
      <c r="BV48" s="771"/>
      <c r="BW48" s="771"/>
      <c r="BX48" s="771"/>
      <c r="BY48" s="771"/>
      <c r="BZ48" s="771"/>
      <c r="CA48" s="771"/>
      <c r="CB48" s="771"/>
      <c r="CC48" s="771"/>
      <c r="CD48" s="771"/>
      <c r="CE48" s="771"/>
      <c r="CF48" s="771"/>
      <c r="CG48" s="772"/>
      <c r="CH48" s="773"/>
      <c r="CI48" s="774"/>
      <c r="CJ48" s="774"/>
      <c r="CK48" s="774"/>
      <c r="CL48" s="775"/>
      <c r="CM48" s="773"/>
      <c r="CN48" s="774"/>
      <c r="CO48" s="774"/>
      <c r="CP48" s="774"/>
      <c r="CQ48" s="775"/>
      <c r="CR48" s="773"/>
      <c r="CS48" s="774"/>
      <c r="CT48" s="774"/>
      <c r="CU48" s="774"/>
      <c r="CV48" s="775"/>
      <c r="CW48" s="773"/>
      <c r="CX48" s="774"/>
      <c r="CY48" s="774"/>
      <c r="CZ48" s="774"/>
      <c r="DA48" s="775"/>
      <c r="DB48" s="773"/>
      <c r="DC48" s="774"/>
      <c r="DD48" s="774"/>
      <c r="DE48" s="774"/>
      <c r="DF48" s="775"/>
      <c r="DG48" s="773"/>
      <c r="DH48" s="774"/>
      <c r="DI48" s="774"/>
      <c r="DJ48" s="774"/>
      <c r="DK48" s="775"/>
      <c r="DL48" s="773"/>
      <c r="DM48" s="774"/>
      <c r="DN48" s="774"/>
      <c r="DO48" s="774"/>
      <c r="DP48" s="775"/>
      <c r="DQ48" s="773"/>
      <c r="DR48" s="774"/>
      <c r="DS48" s="774"/>
      <c r="DT48" s="774"/>
      <c r="DU48" s="775"/>
      <c r="DV48" s="770"/>
      <c r="DW48" s="771"/>
      <c r="DX48" s="771"/>
      <c r="DY48" s="771"/>
      <c r="DZ48" s="776"/>
      <c r="EA48" s="221"/>
    </row>
    <row r="49" spans="1:131" ht="26.25" customHeight="1" x14ac:dyDescent="0.2">
      <c r="A49" s="229">
        <v>22</v>
      </c>
      <c r="B49" s="777"/>
      <c r="C49" s="778"/>
      <c r="D49" s="778"/>
      <c r="E49" s="778"/>
      <c r="F49" s="778"/>
      <c r="G49" s="778"/>
      <c r="H49" s="778"/>
      <c r="I49" s="778"/>
      <c r="J49" s="778"/>
      <c r="K49" s="778"/>
      <c r="L49" s="778"/>
      <c r="M49" s="778"/>
      <c r="N49" s="778"/>
      <c r="O49" s="778"/>
      <c r="P49" s="779"/>
      <c r="Q49" s="780"/>
      <c r="R49" s="781"/>
      <c r="S49" s="781"/>
      <c r="T49" s="781"/>
      <c r="U49" s="781"/>
      <c r="V49" s="781"/>
      <c r="W49" s="781"/>
      <c r="X49" s="781"/>
      <c r="Y49" s="781"/>
      <c r="Z49" s="781"/>
      <c r="AA49" s="781"/>
      <c r="AB49" s="781"/>
      <c r="AC49" s="781"/>
      <c r="AD49" s="781"/>
      <c r="AE49" s="782"/>
      <c r="AF49" s="783"/>
      <c r="AG49" s="784"/>
      <c r="AH49" s="784"/>
      <c r="AI49" s="784"/>
      <c r="AJ49" s="785"/>
      <c r="AK49" s="831"/>
      <c r="AL49" s="827"/>
      <c r="AM49" s="827"/>
      <c r="AN49" s="827"/>
      <c r="AO49" s="827"/>
      <c r="AP49" s="827"/>
      <c r="AQ49" s="827"/>
      <c r="AR49" s="827"/>
      <c r="AS49" s="827"/>
      <c r="AT49" s="827"/>
      <c r="AU49" s="827"/>
      <c r="AV49" s="827"/>
      <c r="AW49" s="827"/>
      <c r="AX49" s="827"/>
      <c r="AY49" s="827"/>
      <c r="AZ49" s="828"/>
      <c r="BA49" s="828"/>
      <c r="BB49" s="828"/>
      <c r="BC49" s="828"/>
      <c r="BD49" s="828"/>
      <c r="BE49" s="829"/>
      <c r="BF49" s="829"/>
      <c r="BG49" s="829"/>
      <c r="BH49" s="829"/>
      <c r="BI49" s="830"/>
      <c r="BJ49" s="223"/>
      <c r="BK49" s="223"/>
      <c r="BL49" s="223"/>
      <c r="BM49" s="223"/>
      <c r="BN49" s="223"/>
      <c r="BO49" s="232"/>
      <c r="BP49" s="232"/>
      <c r="BQ49" s="229">
        <v>43</v>
      </c>
      <c r="BR49" s="230"/>
      <c r="BS49" s="770"/>
      <c r="BT49" s="771"/>
      <c r="BU49" s="771"/>
      <c r="BV49" s="771"/>
      <c r="BW49" s="771"/>
      <c r="BX49" s="771"/>
      <c r="BY49" s="771"/>
      <c r="BZ49" s="771"/>
      <c r="CA49" s="771"/>
      <c r="CB49" s="771"/>
      <c r="CC49" s="771"/>
      <c r="CD49" s="771"/>
      <c r="CE49" s="771"/>
      <c r="CF49" s="771"/>
      <c r="CG49" s="772"/>
      <c r="CH49" s="773"/>
      <c r="CI49" s="774"/>
      <c r="CJ49" s="774"/>
      <c r="CK49" s="774"/>
      <c r="CL49" s="775"/>
      <c r="CM49" s="773"/>
      <c r="CN49" s="774"/>
      <c r="CO49" s="774"/>
      <c r="CP49" s="774"/>
      <c r="CQ49" s="775"/>
      <c r="CR49" s="773"/>
      <c r="CS49" s="774"/>
      <c r="CT49" s="774"/>
      <c r="CU49" s="774"/>
      <c r="CV49" s="775"/>
      <c r="CW49" s="773"/>
      <c r="CX49" s="774"/>
      <c r="CY49" s="774"/>
      <c r="CZ49" s="774"/>
      <c r="DA49" s="775"/>
      <c r="DB49" s="773"/>
      <c r="DC49" s="774"/>
      <c r="DD49" s="774"/>
      <c r="DE49" s="774"/>
      <c r="DF49" s="775"/>
      <c r="DG49" s="773"/>
      <c r="DH49" s="774"/>
      <c r="DI49" s="774"/>
      <c r="DJ49" s="774"/>
      <c r="DK49" s="775"/>
      <c r="DL49" s="773"/>
      <c r="DM49" s="774"/>
      <c r="DN49" s="774"/>
      <c r="DO49" s="774"/>
      <c r="DP49" s="775"/>
      <c r="DQ49" s="773"/>
      <c r="DR49" s="774"/>
      <c r="DS49" s="774"/>
      <c r="DT49" s="774"/>
      <c r="DU49" s="775"/>
      <c r="DV49" s="770"/>
      <c r="DW49" s="771"/>
      <c r="DX49" s="771"/>
      <c r="DY49" s="771"/>
      <c r="DZ49" s="776"/>
      <c r="EA49" s="221"/>
    </row>
    <row r="50" spans="1:131" ht="26.25" customHeight="1" x14ac:dyDescent="0.2">
      <c r="A50" s="229">
        <v>23</v>
      </c>
      <c r="B50" s="777"/>
      <c r="C50" s="778"/>
      <c r="D50" s="778"/>
      <c r="E50" s="778"/>
      <c r="F50" s="778"/>
      <c r="G50" s="778"/>
      <c r="H50" s="778"/>
      <c r="I50" s="778"/>
      <c r="J50" s="778"/>
      <c r="K50" s="778"/>
      <c r="L50" s="778"/>
      <c r="M50" s="778"/>
      <c r="N50" s="778"/>
      <c r="O50" s="778"/>
      <c r="P50" s="779"/>
      <c r="Q50" s="832"/>
      <c r="R50" s="833"/>
      <c r="S50" s="833"/>
      <c r="T50" s="833"/>
      <c r="U50" s="833"/>
      <c r="V50" s="833"/>
      <c r="W50" s="833"/>
      <c r="X50" s="833"/>
      <c r="Y50" s="833"/>
      <c r="Z50" s="833"/>
      <c r="AA50" s="833"/>
      <c r="AB50" s="833"/>
      <c r="AC50" s="833"/>
      <c r="AD50" s="833"/>
      <c r="AE50" s="834"/>
      <c r="AF50" s="783"/>
      <c r="AG50" s="784"/>
      <c r="AH50" s="784"/>
      <c r="AI50" s="784"/>
      <c r="AJ50" s="785"/>
      <c r="AK50" s="836"/>
      <c r="AL50" s="833"/>
      <c r="AM50" s="833"/>
      <c r="AN50" s="833"/>
      <c r="AO50" s="833"/>
      <c r="AP50" s="833"/>
      <c r="AQ50" s="833"/>
      <c r="AR50" s="833"/>
      <c r="AS50" s="833"/>
      <c r="AT50" s="833"/>
      <c r="AU50" s="833"/>
      <c r="AV50" s="833"/>
      <c r="AW50" s="833"/>
      <c r="AX50" s="833"/>
      <c r="AY50" s="833"/>
      <c r="AZ50" s="835"/>
      <c r="BA50" s="835"/>
      <c r="BB50" s="835"/>
      <c r="BC50" s="835"/>
      <c r="BD50" s="835"/>
      <c r="BE50" s="829"/>
      <c r="BF50" s="829"/>
      <c r="BG50" s="829"/>
      <c r="BH50" s="829"/>
      <c r="BI50" s="830"/>
      <c r="BJ50" s="223"/>
      <c r="BK50" s="223"/>
      <c r="BL50" s="223"/>
      <c r="BM50" s="223"/>
      <c r="BN50" s="223"/>
      <c r="BO50" s="232"/>
      <c r="BP50" s="232"/>
      <c r="BQ50" s="229">
        <v>44</v>
      </c>
      <c r="BR50" s="230"/>
      <c r="BS50" s="770"/>
      <c r="BT50" s="771"/>
      <c r="BU50" s="771"/>
      <c r="BV50" s="771"/>
      <c r="BW50" s="771"/>
      <c r="BX50" s="771"/>
      <c r="BY50" s="771"/>
      <c r="BZ50" s="771"/>
      <c r="CA50" s="771"/>
      <c r="CB50" s="771"/>
      <c r="CC50" s="771"/>
      <c r="CD50" s="771"/>
      <c r="CE50" s="771"/>
      <c r="CF50" s="771"/>
      <c r="CG50" s="772"/>
      <c r="CH50" s="773"/>
      <c r="CI50" s="774"/>
      <c r="CJ50" s="774"/>
      <c r="CK50" s="774"/>
      <c r="CL50" s="775"/>
      <c r="CM50" s="773"/>
      <c r="CN50" s="774"/>
      <c r="CO50" s="774"/>
      <c r="CP50" s="774"/>
      <c r="CQ50" s="775"/>
      <c r="CR50" s="773"/>
      <c r="CS50" s="774"/>
      <c r="CT50" s="774"/>
      <c r="CU50" s="774"/>
      <c r="CV50" s="775"/>
      <c r="CW50" s="773"/>
      <c r="CX50" s="774"/>
      <c r="CY50" s="774"/>
      <c r="CZ50" s="774"/>
      <c r="DA50" s="775"/>
      <c r="DB50" s="773"/>
      <c r="DC50" s="774"/>
      <c r="DD50" s="774"/>
      <c r="DE50" s="774"/>
      <c r="DF50" s="775"/>
      <c r="DG50" s="773"/>
      <c r="DH50" s="774"/>
      <c r="DI50" s="774"/>
      <c r="DJ50" s="774"/>
      <c r="DK50" s="775"/>
      <c r="DL50" s="773"/>
      <c r="DM50" s="774"/>
      <c r="DN50" s="774"/>
      <c r="DO50" s="774"/>
      <c r="DP50" s="775"/>
      <c r="DQ50" s="773"/>
      <c r="DR50" s="774"/>
      <c r="DS50" s="774"/>
      <c r="DT50" s="774"/>
      <c r="DU50" s="775"/>
      <c r="DV50" s="770"/>
      <c r="DW50" s="771"/>
      <c r="DX50" s="771"/>
      <c r="DY50" s="771"/>
      <c r="DZ50" s="776"/>
      <c r="EA50" s="221"/>
    </row>
    <row r="51" spans="1:131" ht="26.25" customHeight="1" x14ac:dyDescent="0.2">
      <c r="A51" s="229">
        <v>24</v>
      </c>
      <c r="B51" s="777"/>
      <c r="C51" s="778"/>
      <c r="D51" s="778"/>
      <c r="E51" s="778"/>
      <c r="F51" s="778"/>
      <c r="G51" s="778"/>
      <c r="H51" s="778"/>
      <c r="I51" s="778"/>
      <c r="J51" s="778"/>
      <c r="K51" s="778"/>
      <c r="L51" s="778"/>
      <c r="M51" s="778"/>
      <c r="N51" s="778"/>
      <c r="O51" s="778"/>
      <c r="P51" s="779"/>
      <c r="Q51" s="832"/>
      <c r="R51" s="833"/>
      <c r="S51" s="833"/>
      <c r="T51" s="833"/>
      <c r="U51" s="833"/>
      <c r="V51" s="833"/>
      <c r="W51" s="833"/>
      <c r="X51" s="833"/>
      <c r="Y51" s="833"/>
      <c r="Z51" s="833"/>
      <c r="AA51" s="833"/>
      <c r="AB51" s="833"/>
      <c r="AC51" s="833"/>
      <c r="AD51" s="833"/>
      <c r="AE51" s="834"/>
      <c r="AF51" s="783"/>
      <c r="AG51" s="784"/>
      <c r="AH51" s="784"/>
      <c r="AI51" s="784"/>
      <c r="AJ51" s="785"/>
      <c r="AK51" s="836"/>
      <c r="AL51" s="833"/>
      <c r="AM51" s="833"/>
      <c r="AN51" s="833"/>
      <c r="AO51" s="833"/>
      <c r="AP51" s="833"/>
      <c r="AQ51" s="833"/>
      <c r="AR51" s="833"/>
      <c r="AS51" s="833"/>
      <c r="AT51" s="833"/>
      <c r="AU51" s="833"/>
      <c r="AV51" s="833"/>
      <c r="AW51" s="833"/>
      <c r="AX51" s="833"/>
      <c r="AY51" s="833"/>
      <c r="AZ51" s="835"/>
      <c r="BA51" s="835"/>
      <c r="BB51" s="835"/>
      <c r="BC51" s="835"/>
      <c r="BD51" s="835"/>
      <c r="BE51" s="829"/>
      <c r="BF51" s="829"/>
      <c r="BG51" s="829"/>
      <c r="BH51" s="829"/>
      <c r="BI51" s="830"/>
      <c r="BJ51" s="223"/>
      <c r="BK51" s="223"/>
      <c r="BL51" s="223"/>
      <c r="BM51" s="223"/>
      <c r="BN51" s="223"/>
      <c r="BO51" s="232"/>
      <c r="BP51" s="232"/>
      <c r="BQ51" s="229">
        <v>45</v>
      </c>
      <c r="BR51" s="230"/>
      <c r="BS51" s="770"/>
      <c r="BT51" s="771"/>
      <c r="BU51" s="771"/>
      <c r="BV51" s="771"/>
      <c r="BW51" s="771"/>
      <c r="BX51" s="771"/>
      <c r="BY51" s="771"/>
      <c r="BZ51" s="771"/>
      <c r="CA51" s="771"/>
      <c r="CB51" s="771"/>
      <c r="CC51" s="771"/>
      <c r="CD51" s="771"/>
      <c r="CE51" s="771"/>
      <c r="CF51" s="771"/>
      <c r="CG51" s="772"/>
      <c r="CH51" s="773"/>
      <c r="CI51" s="774"/>
      <c r="CJ51" s="774"/>
      <c r="CK51" s="774"/>
      <c r="CL51" s="775"/>
      <c r="CM51" s="773"/>
      <c r="CN51" s="774"/>
      <c r="CO51" s="774"/>
      <c r="CP51" s="774"/>
      <c r="CQ51" s="775"/>
      <c r="CR51" s="773"/>
      <c r="CS51" s="774"/>
      <c r="CT51" s="774"/>
      <c r="CU51" s="774"/>
      <c r="CV51" s="775"/>
      <c r="CW51" s="773"/>
      <c r="CX51" s="774"/>
      <c r="CY51" s="774"/>
      <c r="CZ51" s="774"/>
      <c r="DA51" s="775"/>
      <c r="DB51" s="773"/>
      <c r="DC51" s="774"/>
      <c r="DD51" s="774"/>
      <c r="DE51" s="774"/>
      <c r="DF51" s="775"/>
      <c r="DG51" s="773"/>
      <c r="DH51" s="774"/>
      <c r="DI51" s="774"/>
      <c r="DJ51" s="774"/>
      <c r="DK51" s="775"/>
      <c r="DL51" s="773"/>
      <c r="DM51" s="774"/>
      <c r="DN51" s="774"/>
      <c r="DO51" s="774"/>
      <c r="DP51" s="775"/>
      <c r="DQ51" s="773"/>
      <c r="DR51" s="774"/>
      <c r="DS51" s="774"/>
      <c r="DT51" s="774"/>
      <c r="DU51" s="775"/>
      <c r="DV51" s="770"/>
      <c r="DW51" s="771"/>
      <c r="DX51" s="771"/>
      <c r="DY51" s="771"/>
      <c r="DZ51" s="776"/>
      <c r="EA51" s="221"/>
    </row>
    <row r="52" spans="1:131" ht="26.25" customHeight="1" x14ac:dyDescent="0.2">
      <c r="A52" s="229">
        <v>25</v>
      </c>
      <c r="B52" s="777"/>
      <c r="C52" s="778"/>
      <c r="D52" s="778"/>
      <c r="E52" s="778"/>
      <c r="F52" s="778"/>
      <c r="G52" s="778"/>
      <c r="H52" s="778"/>
      <c r="I52" s="778"/>
      <c r="J52" s="778"/>
      <c r="K52" s="778"/>
      <c r="L52" s="778"/>
      <c r="M52" s="778"/>
      <c r="N52" s="778"/>
      <c r="O52" s="778"/>
      <c r="P52" s="779"/>
      <c r="Q52" s="832"/>
      <c r="R52" s="833"/>
      <c r="S52" s="833"/>
      <c r="T52" s="833"/>
      <c r="U52" s="833"/>
      <c r="V52" s="833"/>
      <c r="W52" s="833"/>
      <c r="X52" s="833"/>
      <c r="Y52" s="833"/>
      <c r="Z52" s="833"/>
      <c r="AA52" s="833"/>
      <c r="AB52" s="833"/>
      <c r="AC52" s="833"/>
      <c r="AD52" s="833"/>
      <c r="AE52" s="834"/>
      <c r="AF52" s="783"/>
      <c r="AG52" s="784"/>
      <c r="AH52" s="784"/>
      <c r="AI52" s="784"/>
      <c r="AJ52" s="785"/>
      <c r="AK52" s="836"/>
      <c r="AL52" s="833"/>
      <c r="AM52" s="833"/>
      <c r="AN52" s="833"/>
      <c r="AO52" s="833"/>
      <c r="AP52" s="833"/>
      <c r="AQ52" s="833"/>
      <c r="AR52" s="833"/>
      <c r="AS52" s="833"/>
      <c r="AT52" s="833"/>
      <c r="AU52" s="833"/>
      <c r="AV52" s="833"/>
      <c r="AW52" s="833"/>
      <c r="AX52" s="833"/>
      <c r="AY52" s="833"/>
      <c r="AZ52" s="835"/>
      <c r="BA52" s="835"/>
      <c r="BB52" s="835"/>
      <c r="BC52" s="835"/>
      <c r="BD52" s="835"/>
      <c r="BE52" s="829"/>
      <c r="BF52" s="829"/>
      <c r="BG52" s="829"/>
      <c r="BH52" s="829"/>
      <c r="BI52" s="830"/>
      <c r="BJ52" s="223"/>
      <c r="BK52" s="223"/>
      <c r="BL52" s="223"/>
      <c r="BM52" s="223"/>
      <c r="BN52" s="223"/>
      <c r="BO52" s="232"/>
      <c r="BP52" s="232"/>
      <c r="BQ52" s="229">
        <v>46</v>
      </c>
      <c r="BR52" s="230"/>
      <c r="BS52" s="770"/>
      <c r="BT52" s="771"/>
      <c r="BU52" s="771"/>
      <c r="BV52" s="771"/>
      <c r="BW52" s="771"/>
      <c r="BX52" s="771"/>
      <c r="BY52" s="771"/>
      <c r="BZ52" s="771"/>
      <c r="CA52" s="771"/>
      <c r="CB52" s="771"/>
      <c r="CC52" s="771"/>
      <c r="CD52" s="771"/>
      <c r="CE52" s="771"/>
      <c r="CF52" s="771"/>
      <c r="CG52" s="772"/>
      <c r="CH52" s="773"/>
      <c r="CI52" s="774"/>
      <c r="CJ52" s="774"/>
      <c r="CK52" s="774"/>
      <c r="CL52" s="775"/>
      <c r="CM52" s="773"/>
      <c r="CN52" s="774"/>
      <c r="CO52" s="774"/>
      <c r="CP52" s="774"/>
      <c r="CQ52" s="775"/>
      <c r="CR52" s="773"/>
      <c r="CS52" s="774"/>
      <c r="CT52" s="774"/>
      <c r="CU52" s="774"/>
      <c r="CV52" s="775"/>
      <c r="CW52" s="773"/>
      <c r="CX52" s="774"/>
      <c r="CY52" s="774"/>
      <c r="CZ52" s="774"/>
      <c r="DA52" s="775"/>
      <c r="DB52" s="773"/>
      <c r="DC52" s="774"/>
      <c r="DD52" s="774"/>
      <c r="DE52" s="774"/>
      <c r="DF52" s="775"/>
      <c r="DG52" s="773"/>
      <c r="DH52" s="774"/>
      <c r="DI52" s="774"/>
      <c r="DJ52" s="774"/>
      <c r="DK52" s="775"/>
      <c r="DL52" s="773"/>
      <c r="DM52" s="774"/>
      <c r="DN52" s="774"/>
      <c r="DO52" s="774"/>
      <c r="DP52" s="775"/>
      <c r="DQ52" s="773"/>
      <c r="DR52" s="774"/>
      <c r="DS52" s="774"/>
      <c r="DT52" s="774"/>
      <c r="DU52" s="775"/>
      <c r="DV52" s="770"/>
      <c r="DW52" s="771"/>
      <c r="DX52" s="771"/>
      <c r="DY52" s="771"/>
      <c r="DZ52" s="776"/>
      <c r="EA52" s="221"/>
    </row>
    <row r="53" spans="1:131" ht="26.25" customHeight="1" x14ac:dyDescent="0.2">
      <c r="A53" s="229">
        <v>26</v>
      </c>
      <c r="B53" s="777"/>
      <c r="C53" s="778"/>
      <c r="D53" s="778"/>
      <c r="E53" s="778"/>
      <c r="F53" s="778"/>
      <c r="G53" s="778"/>
      <c r="H53" s="778"/>
      <c r="I53" s="778"/>
      <c r="J53" s="778"/>
      <c r="K53" s="778"/>
      <c r="L53" s="778"/>
      <c r="M53" s="778"/>
      <c r="N53" s="778"/>
      <c r="O53" s="778"/>
      <c r="P53" s="779"/>
      <c r="Q53" s="832"/>
      <c r="R53" s="833"/>
      <c r="S53" s="833"/>
      <c r="T53" s="833"/>
      <c r="U53" s="833"/>
      <c r="V53" s="833"/>
      <c r="W53" s="833"/>
      <c r="X53" s="833"/>
      <c r="Y53" s="833"/>
      <c r="Z53" s="833"/>
      <c r="AA53" s="833"/>
      <c r="AB53" s="833"/>
      <c r="AC53" s="833"/>
      <c r="AD53" s="833"/>
      <c r="AE53" s="834"/>
      <c r="AF53" s="783"/>
      <c r="AG53" s="784"/>
      <c r="AH53" s="784"/>
      <c r="AI53" s="784"/>
      <c r="AJ53" s="785"/>
      <c r="AK53" s="836"/>
      <c r="AL53" s="833"/>
      <c r="AM53" s="833"/>
      <c r="AN53" s="833"/>
      <c r="AO53" s="833"/>
      <c r="AP53" s="833"/>
      <c r="AQ53" s="833"/>
      <c r="AR53" s="833"/>
      <c r="AS53" s="833"/>
      <c r="AT53" s="833"/>
      <c r="AU53" s="833"/>
      <c r="AV53" s="833"/>
      <c r="AW53" s="833"/>
      <c r="AX53" s="833"/>
      <c r="AY53" s="833"/>
      <c r="AZ53" s="835"/>
      <c r="BA53" s="835"/>
      <c r="BB53" s="835"/>
      <c r="BC53" s="835"/>
      <c r="BD53" s="835"/>
      <c r="BE53" s="829"/>
      <c r="BF53" s="829"/>
      <c r="BG53" s="829"/>
      <c r="BH53" s="829"/>
      <c r="BI53" s="830"/>
      <c r="BJ53" s="223"/>
      <c r="BK53" s="223"/>
      <c r="BL53" s="223"/>
      <c r="BM53" s="223"/>
      <c r="BN53" s="223"/>
      <c r="BO53" s="232"/>
      <c r="BP53" s="232"/>
      <c r="BQ53" s="229">
        <v>47</v>
      </c>
      <c r="BR53" s="230"/>
      <c r="BS53" s="770"/>
      <c r="BT53" s="771"/>
      <c r="BU53" s="771"/>
      <c r="BV53" s="771"/>
      <c r="BW53" s="771"/>
      <c r="BX53" s="771"/>
      <c r="BY53" s="771"/>
      <c r="BZ53" s="771"/>
      <c r="CA53" s="771"/>
      <c r="CB53" s="771"/>
      <c r="CC53" s="771"/>
      <c r="CD53" s="771"/>
      <c r="CE53" s="771"/>
      <c r="CF53" s="771"/>
      <c r="CG53" s="772"/>
      <c r="CH53" s="773"/>
      <c r="CI53" s="774"/>
      <c r="CJ53" s="774"/>
      <c r="CK53" s="774"/>
      <c r="CL53" s="775"/>
      <c r="CM53" s="773"/>
      <c r="CN53" s="774"/>
      <c r="CO53" s="774"/>
      <c r="CP53" s="774"/>
      <c r="CQ53" s="775"/>
      <c r="CR53" s="773"/>
      <c r="CS53" s="774"/>
      <c r="CT53" s="774"/>
      <c r="CU53" s="774"/>
      <c r="CV53" s="775"/>
      <c r="CW53" s="773"/>
      <c r="CX53" s="774"/>
      <c r="CY53" s="774"/>
      <c r="CZ53" s="774"/>
      <c r="DA53" s="775"/>
      <c r="DB53" s="773"/>
      <c r="DC53" s="774"/>
      <c r="DD53" s="774"/>
      <c r="DE53" s="774"/>
      <c r="DF53" s="775"/>
      <c r="DG53" s="773"/>
      <c r="DH53" s="774"/>
      <c r="DI53" s="774"/>
      <c r="DJ53" s="774"/>
      <c r="DK53" s="775"/>
      <c r="DL53" s="773"/>
      <c r="DM53" s="774"/>
      <c r="DN53" s="774"/>
      <c r="DO53" s="774"/>
      <c r="DP53" s="775"/>
      <c r="DQ53" s="773"/>
      <c r="DR53" s="774"/>
      <c r="DS53" s="774"/>
      <c r="DT53" s="774"/>
      <c r="DU53" s="775"/>
      <c r="DV53" s="770"/>
      <c r="DW53" s="771"/>
      <c r="DX53" s="771"/>
      <c r="DY53" s="771"/>
      <c r="DZ53" s="776"/>
      <c r="EA53" s="221"/>
    </row>
    <row r="54" spans="1:131" ht="26.25" customHeight="1" x14ac:dyDescent="0.2">
      <c r="A54" s="229">
        <v>27</v>
      </c>
      <c r="B54" s="777"/>
      <c r="C54" s="778"/>
      <c r="D54" s="778"/>
      <c r="E54" s="778"/>
      <c r="F54" s="778"/>
      <c r="G54" s="778"/>
      <c r="H54" s="778"/>
      <c r="I54" s="778"/>
      <c r="J54" s="778"/>
      <c r="K54" s="778"/>
      <c r="L54" s="778"/>
      <c r="M54" s="778"/>
      <c r="N54" s="778"/>
      <c r="O54" s="778"/>
      <c r="P54" s="779"/>
      <c r="Q54" s="832"/>
      <c r="R54" s="833"/>
      <c r="S54" s="833"/>
      <c r="T54" s="833"/>
      <c r="U54" s="833"/>
      <c r="V54" s="833"/>
      <c r="W54" s="833"/>
      <c r="X54" s="833"/>
      <c r="Y54" s="833"/>
      <c r="Z54" s="833"/>
      <c r="AA54" s="833"/>
      <c r="AB54" s="833"/>
      <c r="AC54" s="833"/>
      <c r="AD54" s="833"/>
      <c r="AE54" s="834"/>
      <c r="AF54" s="783"/>
      <c r="AG54" s="784"/>
      <c r="AH54" s="784"/>
      <c r="AI54" s="784"/>
      <c r="AJ54" s="785"/>
      <c r="AK54" s="836"/>
      <c r="AL54" s="833"/>
      <c r="AM54" s="833"/>
      <c r="AN54" s="833"/>
      <c r="AO54" s="833"/>
      <c r="AP54" s="833"/>
      <c r="AQ54" s="833"/>
      <c r="AR54" s="833"/>
      <c r="AS54" s="833"/>
      <c r="AT54" s="833"/>
      <c r="AU54" s="833"/>
      <c r="AV54" s="833"/>
      <c r="AW54" s="833"/>
      <c r="AX54" s="833"/>
      <c r="AY54" s="833"/>
      <c r="AZ54" s="835"/>
      <c r="BA54" s="835"/>
      <c r="BB54" s="835"/>
      <c r="BC54" s="835"/>
      <c r="BD54" s="835"/>
      <c r="BE54" s="829"/>
      <c r="BF54" s="829"/>
      <c r="BG54" s="829"/>
      <c r="BH54" s="829"/>
      <c r="BI54" s="830"/>
      <c r="BJ54" s="223"/>
      <c r="BK54" s="223"/>
      <c r="BL54" s="223"/>
      <c r="BM54" s="223"/>
      <c r="BN54" s="223"/>
      <c r="BO54" s="232"/>
      <c r="BP54" s="232"/>
      <c r="BQ54" s="229">
        <v>48</v>
      </c>
      <c r="BR54" s="230"/>
      <c r="BS54" s="770"/>
      <c r="BT54" s="771"/>
      <c r="BU54" s="771"/>
      <c r="BV54" s="771"/>
      <c r="BW54" s="771"/>
      <c r="BX54" s="771"/>
      <c r="BY54" s="771"/>
      <c r="BZ54" s="771"/>
      <c r="CA54" s="771"/>
      <c r="CB54" s="771"/>
      <c r="CC54" s="771"/>
      <c r="CD54" s="771"/>
      <c r="CE54" s="771"/>
      <c r="CF54" s="771"/>
      <c r="CG54" s="772"/>
      <c r="CH54" s="773"/>
      <c r="CI54" s="774"/>
      <c r="CJ54" s="774"/>
      <c r="CK54" s="774"/>
      <c r="CL54" s="775"/>
      <c r="CM54" s="773"/>
      <c r="CN54" s="774"/>
      <c r="CO54" s="774"/>
      <c r="CP54" s="774"/>
      <c r="CQ54" s="775"/>
      <c r="CR54" s="773"/>
      <c r="CS54" s="774"/>
      <c r="CT54" s="774"/>
      <c r="CU54" s="774"/>
      <c r="CV54" s="775"/>
      <c r="CW54" s="773"/>
      <c r="CX54" s="774"/>
      <c r="CY54" s="774"/>
      <c r="CZ54" s="774"/>
      <c r="DA54" s="775"/>
      <c r="DB54" s="773"/>
      <c r="DC54" s="774"/>
      <c r="DD54" s="774"/>
      <c r="DE54" s="774"/>
      <c r="DF54" s="775"/>
      <c r="DG54" s="773"/>
      <c r="DH54" s="774"/>
      <c r="DI54" s="774"/>
      <c r="DJ54" s="774"/>
      <c r="DK54" s="775"/>
      <c r="DL54" s="773"/>
      <c r="DM54" s="774"/>
      <c r="DN54" s="774"/>
      <c r="DO54" s="774"/>
      <c r="DP54" s="775"/>
      <c r="DQ54" s="773"/>
      <c r="DR54" s="774"/>
      <c r="DS54" s="774"/>
      <c r="DT54" s="774"/>
      <c r="DU54" s="775"/>
      <c r="DV54" s="770"/>
      <c r="DW54" s="771"/>
      <c r="DX54" s="771"/>
      <c r="DY54" s="771"/>
      <c r="DZ54" s="776"/>
      <c r="EA54" s="221"/>
    </row>
    <row r="55" spans="1:131" ht="26.25" customHeight="1" x14ac:dyDescent="0.2">
      <c r="A55" s="229">
        <v>28</v>
      </c>
      <c r="B55" s="777"/>
      <c r="C55" s="778"/>
      <c r="D55" s="778"/>
      <c r="E55" s="778"/>
      <c r="F55" s="778"/>
      <c r="G55" s="778"/>
      <c r="H55" s="778"/>
      <c r="I55" s="778"/>
      <c r="J55" s="778"/>
      <c r="K55" s="778"/>
      <c r="L55" s="778"/>
      <c r="M55" s="778"/>
      <c r="N55" s="778"/>
      <c r="O55" s="778"/>
      <c r="P55" s="779"/>
      <c r="Q55" s="832"/>
      <c r="R55" s="833"/>
      <c r="S55" s="833"/>
      <c r="T55" s="833"/>
      <c r="U55" s="833"/>
      <c r="V55" s="833"/>
      <c r="W55" s="833"/>
      <c r="X55" s="833"/>
      <c r="Y55" s="833"/>
      <c r="Z55" s="833"/>
      <c r="AA55" s="833"/>
      <c r="AB55" s="833"/>
      <c r="AC55" s="833"/>
      <c r="AD55" s="833"/>
      <c r="AE55" s="834"/>
      <c r="AF55" s="783"/>
      <c r="AG55" s="784"/>
      <c r="AH55" s="784"/>
      <c r="AI55" s="784"/>
      <c r="AJ55" s="785"/>
      <c r="AK55" s="836"/>
      <c r="AL55" s="833"/>
      <c r="AM55" s="833"/>
      <c r="AN55" s="833"/>
      <c r="AO55" s="833"/>
      <c r="AP55" s="833"/>
      <c r="AQ55" s="833"/>
      <c r="AR55" s="833"/>
      <c r="AS55" s="833"/>
      <c r="AT55" s="833"/>
      <c r="AU55" s="833"/>
      <c r="AV55" s="833"/>
      <c r="AW55" s="833"/>
      <c r="AX55" s="833"/>
      <c r="AY55" s="833"/>
      <c r="AZ55" s="835"/>
      <c r="BA55" s="835"/>
      <c r="BB55" s="835"/>
      <c r="BC55" s="835"/>
      <c r="BD55" s="835"/>
      <c r="BE55" s="829"/>
      <c r="BF55" s="829"/>
      <c r="BG55" s="829"/>
      <c r="BH55" s="829"/>
      <c r="BI55" s="830"/>
      <c r="BJ55" s="223"/>
      <c r="BK55" s="223"/>
      <c r="BL55" s="223"/>
      <c r="BM55" s="223"/>
      <c r="BN55" s="223"/>
      <c r="BO55" s="232"/>
      <c r="BP55" s="232"/>
      <c r="BQ55" s="229">
        <v>49</v>
      </c>
      <c r="BR55" s="230"/>
      <c r="BS55" s="770"/>
      <c r="BT55" s="771"/>
      <c r="BU55" s="771"/>
      <c r="BV55" s="771"/>
      <c r="BW55" s="771"/>
      <c r="BX55" s="771"/>
      <c r="BY55" s="771"/>
      <c r="BZ55" s="771"/>
      <c r="CA55" s="771"/>
      <c r="CB55" s="771"/>
      <c r="CC55" s="771"/>
      <c r="CD55" s="771"/>
      <c r="CE55" s="771"/>
      <c r="CF55" s="771"/>
      <c r="CG55" s="772"/>
      <c r="CH55" s="773"/>
      <c r="CI55" s="774"/>
      <c r="CJ55" s="774"/>
      <c r="CK55" s="774"/>
      <c r="CL55" s="775"/>
      <c r="CM55" s="773"/>
      <c r="CN55" s="774"/>
      <c r="CO55" s="774"/>
      <c r="CP55" s="774"/>
      <c r="CQ55" s="775"/>
      <c r="CR55" s="773"/>
      <c r="CS55" s="774"/>
      <c r="CT55" s="774"/>
      <c r="CU55" s="774"/>
      <c r="CV55" s="775"/>
      <c r="CW55" s="773"/>
      <c r="CX55" s="774"/>
      <c r="CY55" s="774"/>
      <c r="CZ55" s="774"/>
      <c r="DA55" s="775"/>
      <c r="DB55" s="773"/>
      <c r="DC55" s="774"/>
      <c r="DD55" s="774"/>
      <c r="DE55" s="774"/>
      <c r="DF55" s="775"/>
      <c r="DG55" s="773"/>
      <c r="DH55" s="774"/>
      <c r="DI55" s="774"/>
      <c r="DJ55" s="774"/>
      <c r="DK55" s="775"/>
      <c r="DL55" s="773"/>
      <c r="DM55" s="774"/>
      <c r="DN55" s="774"/>
      <c r="DO55" s="774"/>
      <c r="DP55" s="775"/>
      <c r="DQ55" s="773"/>
      <c r="DR55" s="774"/>
      <c r="DS55" s="774"/>
      <c r="DT55" s="774"/>
      <c r="DU55" s="775"/>
      <c r="DV55" s="770"/>
      <c r="DW55" s="771"/>
      <c r="DX55" s="771"/>
      <c r="DY55" s="771"/>
      <c r="DZ55" s="776"/>
      <c r="EA55" s="221"/>
    </row>
    <row r="56" spans="1:131" ht="26.25" customHeight="1" x14ac:dyDescent="0.2">
      <c r="A56" s="229">
        <v>29</v>
      </c>
      <c r="B56" s="777"/>
      <c r="C56" s="778"/>
      <c r="D56" s="778"/>
      <c r="E56" s="778"/>
      <c r="F56" s="778"/>
      <c r="G56" s="778"/>
      <c r="H56" s="778"/>
      <c r="I56" s="778"/>
      <c r="J56" s="778"/>
      <c r="K56" s="778"/>
      <c r="L56" s="778"/>
      <c r="M56" s="778"/>
      <c r="N56" s="778"/>
      <c r="O56" s="778"/>
      <c r="P56" s="779"/>
      <c r="Q56" s="832"/>
      <c r="R56" s="833"/>
      <c r="S56" s="833"/>
      <c r="T56" s="833"/>
      <c r="U56" s="833"/>
      <c r="V56" s="833"/>
      <c r="W56" s="833"/>
      <c r="X56" s="833"/>
      <c r="Y56" s="833"/>
      <c r="Z56" s="833"/>
      <c r="AA56" s="833"/>
      <c r="AB56" s="833"/>
      <c r="AC56" s="833"/>
      <c r="AD56" s="833"/>
      <c r="AE56" s="834"/>
      <c r="AF56" s="783"/>
      <c r="AG56" s="784"/>
      <c r="AH56" s="784"/>
      <c r="AI56" s="784"/>
      <c r="AJ56" s="785"/>
      <c r="AK56" s="836"/>
      <c r="AL56" s="833"/>
      <c r="AM56" s="833"/>
      <c r="AN56" s="833"/>
      <c r="AO56" s="833"/>
      <c r="AP56" s="833"/>
      <c r="AQ56" s="833"/>
      <c r="AR56" s="833"/>
      <c r="AS56" s="833"/>
      <c r="AT56" s="833"/>
      <c r="AU56" s="833"/>
      <c r="AV56" s="833"/>
      <c r="AW56" s="833"/>
      <c r="AX56" s="833"/>
      <c r="AY56" s="833"/>
      <c r="AZ56" s="835"/>
      <c r="BA56" s="835"/>
      <c r="BB56" s="835"/>
      <c r="BC56" s="835"/>
      <c r="BD56" s="835"/>
      <c r="BE56" s="829"/>
      <c r="BF56" s="829"/>
      <c r="BG56" s="829"/>
      <c r="BH56" s="829"/>
      <c r="BI56" s="830"/>
      <c r="BJ56" s="223"/>
      <c r="BK56" s="223"/>
      <c r="BL56" s="223"/>
      <c r="BM56" s="223"/>
      <c r="BN56" s="223"/>
      <c r="BO56" s="232"/>
      <c r="BP56" s="232"/>
      <c r="BQ56" s="229">
        <v>50</v>
      </c>
      <c r="BR56" s="230"/>
      <c r="BS56" s="770"/>
      <c r="BT56" s="771"/>
      <c r="BU56" s="771"/>
      <c r="BV56" s="771"/>
      <c r="BW56" s="771"/>
      <c r="BX56" s="771"/>
      <c r="BY56" s="771"/>
      <c r="BZ56" s="771"/>
      <c r="CA56" s="771"/>
      <c r="CB56" s="771"/>
      <c r="CC56" s="771"/>
      <c r="CD56" s="771"/>
      <c r="CE56" s="771"/>
      <c r="CF56" s="771"/>
      <c r="CG56" s="772"/>
      <c r="CH56" s="773"/>
      <c r="CI56" s="774"/>
      <c r="CJ56" s="774"/>
      <c r="CK56" s="774"/>
      <c r="CL56" s="775"/>
      <c r="CM56" s="773"/>
      <c r="CN56" s="774"/>
      <c r="CO56" s="774"/>
      <c r="CP56" s="774"/>
      <c r="CQ56" s="775"/>
      <c r="CR56" s="773"/>
      <c r="CS56" s="774"/>
      <c r="CT56" s="774"/>
      <c r="CU56" s="774"/>
      <c r="CV56" s="775"/>
      <c r="CW56" s="773"/>
      <c r="CX56" s="774"/>
      <c r="CY56" s="774"/>
      <c r="CZ56" s="774"/>
      <c r="DA56" s="775"/>
      <c r="DB56" s="773"/>
      <c r="DC56" s="774"/>
      <c r="DD56" s="774"/>
      <c r="DE56" s="774"/>
      <c r="DF56" s="775"/>
      <c r="DG56" s="773"/>
      <c r="DH56" s="774"/>
      <c r="DI56" s="774"/>
      <c r="DJ56" s="774"/>
      <c r="DK56" s="775"/>
      <c r="DL56" s="773"/>
      <c r="DM56" s="774"/>
      <c r="DN56" s="774"/>
      <c r="DO56" s="774"/>
      <c r="DP56" s="775"/>
      <c r="DQ56" s="773"/>
      <c r="DR56" s="774"/>
      <c r="DS56" s="774"/>
      <c r="DT56" s="774"/>
      <c r="DU56" s="775"/>
      <c r="DV56" s="770"/>
      <c r="DW56" s="771"/>
      <c r="DX56" s="771"/>
      <c r="DY56" s="771"/>
      <c r="DZ56" s="776"/>
      <c r="EA56" s="221"/>
    </row>
    <row r="57" spans="1:131" ht="26.25" customHeight="1" x14ac:dyDescent="0.2">
      <c r="A57" s="229">
        <v>30</v>
      </c>
      <c r="B57" s="777"/>
      <c r="C57" s="778"/>
      <c r="D57" s="778"/>
      <c r="E57" s="778"/>
      <c r="F57" s="778"/>
      <c r="G57" s="778"/>
      <c r="H57" s="778"/>
      <c r="I57" s="778"/>
      <c r="J57" s="778"/>
      <c r="K57" s="778"/>
      <c r="L57" s="778"/>
      <c r="M57" s="778"/>
      <c r="N57" s="778"/>
      <c r="O57" s="778"/>
      <c r="P57" s="779"/>
      <c r="Q57" s="832"/>
      <c r="R57" s="833"/>
      <c r="S57" s="833"/>
      <c r="T57" s="833"/>
      <c r="U57" s="833"/>
      <c r="V57" s="833"/>
      <c r="W57" s="833"/>
      <c r="X57" s="833"/>
      <c r="Y57" s="833"/>
      <c r="Z57" s="833"/>
      <c r="AA57" s="833"/>
      <c r="AB57" s="833"/>
      <c r="AC57" s="833"/>
      <c r="AD57" s="833"/>
      <c r="AE57" s="834"/>
      <c r="AF57" s="783"/>
      <c r="AG57" s="784"/>
      <c r="AH57" s="784"/>
      <c r="AI57" s="784"/>
      <c r="AJ57" s="785"/>
      <c r="AK57" s="836"/>
      <c r="AL57" s="833"/>
      <c r="AM57" s="833"/>
      <c r="AN57" s="833"/>
      <c r="AO57" s="833"/>
      <c r="AP57" s="833"/>
      <c r="AQ57" s="833"/>
      <c r="AR57" s="833"/>
      <c r="AS57" s="833"/>
      <c r="AT57" s="833"/>
      <c r="AU57" s="833"/>
      <c r="AV57" s="833"/>
      <c r="AW57" s="833"/>
      <c r="AX57" s="833"/>
      <c r="AY57" s="833"/>
      <c r="AZ57" s="835"/>
      <c r="BA57" s="835"/>
      <c r="BB57" s="835"/>
      <c r="BC57" s="835"/>
      <c r="BD57" s="835"/>
      <c r="BE57" s="829"/>
      <c r="BF57" s="829"/>
      <c r="BG57" s="829"/>
      <c r="BH57" s="829"/>
      <c r="BI57" s="830"/>
      <c r="BJ57" s="223"/>
      <c r="BK57" s="223"/>
      <c r="BL57" s="223"/>
      <c r="BM57" s="223"/>
      <c r="BN57" s="223"/>
      <c r="BO57" s="232"/>
      <c r="BP57" s="232"/>
      <c r="BQ57" s="229">
        <v>51</v>
      </c>
      <c r="BR57" s="230"/>
      <c r="BS57" s="770"/>
      <c r="BT57" s="771"/>
      <c r="BU57" s="771"/>
      <c r="BV57" s="771"/>
      <c r="BW57" s="771"/>
      <c r="BX57" s="771"/>
      <c r="BY57" s="771"/>
      <c r="BZ57" s="771"/>
      <c r="CA57" s="771"/>
      <c r="CB57" s="771"/>
      <c r="CC57" s="771"/>
      <c r="CD57" s="771"/>
      <c r="CE57" s="771"/>
      <c r="CF57" s="771"/>
      <c r="CG57" s="772"/>
      <c r="CH57" s="773"/>
      <c r="CI57" s="774"/>
      <c r="CJ57" s="774"/>
      <c r="CK57" s="774"/>
      <c r="CL57" s="775"/>
      <c r="CM57" s="773"/>
      <c r="CN57" s="774"/>
      <c r="CO57" s="774"/>
      <c r="CP57" s="774"/>
      <c r="CQ57" s="775"/>
      <c r="CR57" s="773"/>
      <c r="CS57" s="774"/>
      <c r="CT57" s="774"/>
      <c r="CU57" s="774"/>
      <c r="CV57" s="775"/>
      <c r="CW57" s="773"/>
      <c r="CX57" s="774"/>
      <c r="CY57" s="774"/>
      <c r="CZ57" s="774"/>
      <c r="DA57" s="775"/>
      <c r="DB57" s="773"/>
      <c r="DC57" s="774"/>
      <c r="DD57" s="774"/>
      <c r="DE57" s="774"/>
      <c r="DF57" s="775"/>
      <c r="DG57" s="773"/>
      <c r="DH57" s="774"/>
      <c r="DI57" s="774"/>
      <c r="DJ57" s="774"/>
      <c r="DK57" s="775"/>
      <c r="DL57" s="773"/>
      <c r="DM57" s="774"/>
      <c r="DN57" s="774"/>
      <c r="DO57" s="774"/>
      <c r="DP57" s="775"/>
      <c r="DQ57" s="773"/>
      <c r="DR57" s="774"/>
      <c r="DS57" s="774"/>
      <c r="DT57" s="774"/>
      <c r="DU57" s="775"/>
      <c r="DV57" s="770"/>
      <c r="DW57" s="771"/>
      <c r="DX57" s="771"/>
      <c r="DY57" s="771"/>
      <c r="DZ57" s="776"/>
      <c r="EA57" s="221"/>
    </row>
    <row r="58" spans="1:131" ht="26.25" customHeight="1" x14ac:dyDescent="0.2">
      <c r="A58" s="229">
        <v>31</v>
      </c>
      <c r="B58" s="777"/>
      <c r="C58" s="778"/>
      <c r="D58" s="778"/>
      <c r="E58" s="778"/>
      <c r="F58" s="778"/>
      <c r="G58" s="778"/>
      <c r="H58" s="778"/>
      <c r="I58" s="778"/>
      <c r="J58" s="778"/>
      <c r="K58" s="778"/>
      <c r="L58" s="778"/>
      <c r="M58" s="778"/>
      <c r="N58" s="778"/>
      <c r="O58" s="778"/>
      <c r="P58" s="779"/>
      <c r="Q58" s="832"/>
      <c r="R58" s="833"/>
      <c r="S58" s="833"/>
      <c r="T58" s="833"/>
      <c r="U58" s="833"/>
      <c r="V58" s="833"/>
      <c r="W58" s="833"/>
      <c r="X58" s="833"/>
      <c r="Y58" s="833"/>
      <c r="Z58" s="833"/>
      <c r="AA58" s="833"/>
      <c r="AB58" s="833"/>
      <c r="AC58" s="833"/>
      <c r="AD58" s="833"/>
      <c r="AE58" s="834"/>
      <c r="AF58" s="783"/>
      <c r="AG58" s="784"/>
      <c r="AH58" s="784"/>
      <c r="AI58" s="784"/>
      <c r="AJ58" s="785"/>
      <c r="AK58" s="836"/>
      <c r="AL58" s="833"/>
      <c r="AM58" s="833"/>
      <c r="AN58" s="833"/>
      <c r="AO58" s="833"/>
      <c r="AP58" s="833"/>
      <c r="AQ58" s="833"/>
      <c r="AR58" s="833"/>
      <c r="AS58" s="833"/>
      <c r="AT58" s="833"/>
      <c r="AU58" s="833"/>
      <c r="AV58" s="833"/>
      <c r="AW58" s="833"/>
      <c r="AX58" s="833"/>
      <c r="AY58" s="833"/>
      <c r="AZ58" s="835"/>
      <c r="BA58" s="835"/>
      <c r="BB58" s="835"/>
      <c r="BC58" s="835"/>
      <c r="BD58" s="835"/>
      <c r="BE58" s="829"/>
      <c r="BF58" s="829"/>
      <c r="BG58" s="829"/>
      <c r="BH58" s="829"/>
      <c r="BI58" s="830"/>
      <c r="BJ58" s="223"/>
      <c r="BK58" s="223"/>
      <c r="BL58" s="223"/>
      <c r="BM58" s="223"/>
      <c r="BN58" s="223"/>
      <c r="BO58" s="232"/>
      <c r="BP58" s="232"/>
      <c r="BQ58" s="229">
        <v>52</v>
      </c>
      <c r="BR58" s="230"/>
      <c r="BS58" s="770"/>
      <c r="BT58" s="771"/>
      <c r="BU58" s="771"/>
      <c r="BV58" s="771"/>
      <c r="BW58" s="771"/>
      <c r="BX58" s="771"/>
      <c r="BY58" s="771"/>
      <c r="BZ58" s="771"/>
      <c r="CA58" s="771"/>
      <c r="CB58" s="771"/>
      <c r="CC58" s="771"/>
      <c r="CD58" s="771"/>
      <c r="CE58" s="771"/>
      <c r="CF58" s="771"/>
      <c r="CG58" s="772"/>
      <c r="CH58" s="773"/>
      <c r="CI58" s="774"/>
      <c r="CJ58" s="774"/>
      <c r="CK58" s="774"/>
      <c r="CL58" s="775"/>
      <c r="CM58" s="773"/>
      <c r="CN58" s="774"/>
      <c r="CO58" s="774"/>
      <c r="CP58" s="774"/>
      <c r="CQ58" s="775"/>
      <c r="CR58" s="773"/>
      <c r="CS58" s="774"/>
      <c r="CT58" s="774"/>
      <c r="CU58" s="774"/>
      <c r="CV58" s="775"/>
      <c r="CW58" s="773"/>
      <c r="CX58" s="774"/>
      <c r="CY58" s="774"/>
      <c r="CZ58" s="774"/>
      <c r="DA58" s="775"/>
      <c r="DB58" s="773"/>
      <c r="DC58" s="774"/>
      <c r="DD58" s="774"/>
      <c r="DE58" s="774"/>
      <c r="DF58" s="775"/>
      <c r="DG58" s="773"/>
      <c r="DH58" s="774"/>
      <c r="DI58" s="774"/>
      <c r="DJ58" s="774"/>
      <c r="DK58" s="775"/>
      <c r="DL58" s="773"/>
      <c r="DM58" s="774"/>
      <c r="DN58" s="774"/>
      <c r="DO58" s="774"/>
      <c r="DP58" s="775"/>
      <c r="DQ58" s="773"/>
      <c r="DR58" s="774"/>
      <c r="DS58" s="774"/>
      <c r="DT58" s="774"/>
      <c r="DU58" s="775"/>
      <c r="DV58" s="770"/>
      <c r="DW58" s="771"/>
      <c r="DX58" s="771"/>
      <c r="DY58" s="771"/>
      <c r="DZ58" s="776"/>
      <c r="EA58" s="221"/>
    </row>
    <row r="59" spans="1:131" ht="26.25" customHeight="1" x14ac:dyDescent="0.2">
      <c r="A59" s="229">
        <v>32</v>
      </c>
      <c r="B59" s="777"/>
      <c r="C59" s="778"/>
      <c r="D59" s="778"/>
      <c r="E59" s="778"/>
      <c r="F59" s="778"/>
      <c r="G59" s="778"/>
      <c r="H59" s="778"/>
      <c r="I59" s="778"/>
      <c r="J59" s="778"/>
      <c r="K59" s="778"/>
      <c r="L59" s="778"/>
      <c r="M59" s="778"/>
      <c r="N59" s="778"/>
      <c r="O59" s="778"/>
      <c r="P59" s="779"/>
      <c r="Q59" s="832"/>
      <c r="R59" s="833"/>
      <c r="S59" s="833"/>
      <c r="T59" s="833"/>
      <c r="U59" s="833"/>
      <c r="V59" s="833"/>
      <c r="W59" s="833"/>
      <c r="X59" s="833"/>
      <c r="Y59" s="833"/>
      <c r="Z59" s="833"/>
      <c r="AA59" s="833"/>
      <c r="AB59" s="833"/>
      <c r="AC59" s="833"/>
      <c r="AD59" s="833"/>
      <c r="AE59" s="834"/>
      <c r="AF59" s="783"/>
      <c r="AG59" s="784"/>
      <c r="AH59" s="784"/>
      <c r="AI59" s="784"/>
      <c r="AJ59" s="785"/>
      <c r="AK59" s="836"/>
      <c r="AL59" s="833"/>
      <c r="AM59" s="833"/>
      <c r="AN59" s="833"/>
      <c r="AO59" s="833"/>
      <c r="AP59" s="833"/>
      <c r="AQ59" s="833"/>
      <c r="AR59" s="833"/>
      <c r="AS59" s="833"/>
      <c r="AT59" s="833"/>
      <c r="AU59" s="833"/>
      <c r="AV59" s="833"/>
      <c r="AW59" s="833"/>
      <c r="AX59" s="833"/>
      <c r="AY59" s="833"/>
      <c r="AZ59" s="835"/>
      <c r="BA59" s="835"/>
      <c r="BB59" s="835"/>
      <c r="BC59" s="835"/>
      <c r="BD59" s="835"/>
      <c r="BE59" s="829"/>
      <c r="BF59" s="829"/>
      <c r="BG59" s="829"/>
      <c r="BH59" s="829"/>
      <c r="BI59" s="830"/>
      <c r="BJ59" s="223"/>
      <c r="BK59" s="223"/>
      <c r="BL59" s="223"/>
      <c r="BM59" s="223"/>
      <c r="BN59" s="223"/>
      <c r="BO59" s="232"/>
      <c r="BP59" s="232"/>
      <c r="BQ59" s="229">
        <v>53</v>
      </c>
      <c r="BR59" s="230"/>
      <c r="BS59" s="770"/>
      <c r="BT59" s="771"/>
      <c r="BU59" s="771"/>
      <c r="BV59" s="771"/>
      <c r="BW59" s="771"/>
      <c r="BX59" s="771"/>
      <c r="BY59" s="771"/>
      <c r="BZ59" s="771"/>
      <c r="CA59" s="771"/>
      <c r="CB59" s="771"/>
      <c r="CC59" s="771"/>
      <c r="CD59" s="771"/>
      <c r="CE59" s="771"/>
      <c r="CF59" s="771"/>
      <c r="CG59" s="772"/>
      <c r="CH59" s="773"/>
      <c r="CI59" s="774"/>
      <c r="CJ59" s="774"/>
      <c r="CK59" s="774"/>
      <c r="CL59" s="775"/>
      <c r="CM59" s="773"/>
      <c r="CN59" s="774"/>
      <c r="CO59" s="774"/>
      <c r="CP59" s="774"/>
      <c r="CQ59" s="775"/>
      <c r="CR59" s="773"/>
      <c r="CS59" s="774"/>
      <c r="CT59" s="774"/>
      <c r="CU59" s="774"/>
      <c r="CV59" s="775"/>
      <c r="CW59" s="773"/>
      <c r="CX59" s="774"/>
      <c r="CY59" s="774"/>
      <c r="CZ59" s="774"/>
      <c r="DA59" s="775"/>
      <c r="DB59" s="773"/>
      <c r="DC59" s="774"/>
      <c r="DD59" s="774"/>
      <c r="DE59" s="774"/>
      <c r="DF59" s="775"/>
      <c r="DG59" s="773"/>
      <c r="DH59" s="774"/>
      <c r="DI59" s="774"/>
      <c r="DJ59" s="774"/>
      <c r="DK59" s="775"/>
      <c r="DL59" s="773"/>
      <c r="DM59" s="774"/>
      <c r="DN59" s="774"/>
      <c r="DO59" s="774"/>
      <c r="DP59" s="775"/>
      <c r="DQ59" s="773"/>
      <c r="DR59" s="774"/>
      <c r="DS59" s="774"/>
      <c r="DT59" s="774"/>
      <c r="DU59" s="775"/>
      <c r="DV59" s="770"/>
      <c r="DW59" s="771"/>
      <c r="DX59" s="771"/>
      <c r="DY59" s="771"/>
      <c r="DZ59" s="776"/>
      <c r="EA59" s="221"/>
    </row>
    <row r="60" spans="1:131" ht="26.25" customHeight="1" x14ac:dyDescent="0.2">
      <c r="A60" s="229">
        <v>33</v>
      </c>
      <c r="B60" s="777"/>
      <c r="C60" s="778"/>
      <c r="D60" s="778"/>
      <c r="E60" s="778"/>
      <c r="F60" s="778"/>
      <c r="G60" s="778"/>
      <c r="H60" s="778"/>
      <c r="I60" s="778"/>
      <c r="J60" s="778"/>
      <c r="K60" s="778"/>
      <c r="L60" s="778"/>
      <c r="M60" s="778"/>
      <c r="N60" s="778"/>
      <c r="O60" s="778"/>
      <c r="P60" s="779"/>
      <c r="Q60" s="832"/>
      <c r="R60" s="833"/>
      <c r="S60" s="833"/>
      <c r="T60" s="833"/>
      <c r="U60" s="833"/>
      <c r="V60" s="833"/>
      <c r="W60" s="833"/>
      <c r="X60" s="833"/>
      <c r="Y60" s="833"/>
      <c r="Z60" s="833"/>
      <c r="AA60" s="833"/>
      <c r="AB60" s="833"/>
      <c r="AC60" s="833"/>
      <c r="AD60" s="833"/>
      <c r="AE60" s="834"/>
      <c r="AF60" s="783"/>
      <c r="AG60" s="784"/>
      <c r="AH60" s="784"/>
      <c r="AI60" s="784"/>
      <c r="AJ60" s="785"/>
      <c r="AK60" s="836"/>
      <c r="AL60" s="833"/>
      <c r="AM60" s="833"/>
      <c r="AN60" s="833"/>
      <c r="AO60" s="833"/>
      <c r="AP60" s="833"/>
      <c r="AQ60" s="833"/>
      <c r="AR60" s="833"/>
      <c r="AS60" s="833"/>
      <c r="AT60" s="833"/>
      <c r="AU60" s="833"/>
      <c r="AV60" s="833"/>
      <c r="AW60" s="833"/>
      <c r="AX60" s="833"/>
      <c r="AY60" s="833"/>
      <c r="AZ60" s="835"/>
      <c r="BA60" s="835"/>
      <c r="BB60" s="835"/>
      <c r="BC60" s="835"/>
      <c r="BD60" s="835"/>
      <c r="BE60" s="829"/>
      <c r="BF60" s="829"/>
      <c r="BG60" s="829"/>
      <c r="BH60" s="829"/>
      <c r="BI60" s="830"/>
      <c r="BJ60" s="223"/>
      <c r="BK60" s="223"/>
      <c r="BL60" s="223"/>
      <c r="BM60" s="223"/>
      <c r="BN60" s="223"/>
      <c r="BO60" s="232"/>
      <c r="BP60" s="232"/>
      <c r="BQ60" s="229">
        <v>54</v>
      </c>
      <c r="BR60" s="230"/>
      <c r="BS60" s="770"/>
      <c r="BT60" s="771"/>
      <c r="BU60" s="771"/>
      <c r="BV60" s="771"/>
      <c r="BW60" s="771"/>
      <c r="BX60" s="771"/>
      <c r="BY60" s="771"/>
      <c r="BZ60" s="771"/>
      <c r="CA60" s="771"/>
      <c r="CB60" s="771"/>
      <c r="CC60" s="771"/>
      <c r="CD60" s="771"/>
      <c r="CE60" s="771"/>
      <c r="CF60" s="771"/>
      <c r="CG60" s="772"/>
      <c r="CH60" s="773"/>
      <c r="CI60" s="774"/>
      <c r="CJ60" s="774"/>
      <c r="CK60" s="774"/>
      <c r="CL60" s="775"/>
      <c r="CM60" s="773"/>
      <c r="CN60" s="774"/>
      <c r="CO60" s="774"/>
      <c r="CP60" s="774"/>
      <c r="CQ60" s="775"/>
      <c r="CR60" s="773"/>
      <c r="CS60" s="774"/>
      <c r="CT60" s="774"/>
      <c r="CU60" s="774"/>
      <c r="CV60" s="775"/>
      <c r="CW60" s="773"/>
      <c r="CX60" s="774"/>
      <c r="CY60" s="774"/>
      <c r="CZ60" s="774"/>
      <c r="DA60" s="775"/>
      <c r="DB60" s="773"/>
      <c r="DC60" s="774"/>
      <c r="DD60" s="774"/>
      <c r="DE60" s="774"/>
      <c r="DF60" s="775"/>
      <c r="DG60" s="773"/>
      <c r="DH60" s="774"/>
      <c r="DI60" s="774"/>
      <c r="DJ60" s="774"/>
      <c r="DK60" s="775"/>
      <c r="DL60" s="773"/>
      <c r="DM60" s="774"/>
      <c r="DN60" s="774"/>
      <c r="DO60" s="774"/>
      <c r="DP60" s="775"/>
      <c r="DQ60" s="773"/>
      <c r="DR60" s="774"/>
      <c r="DS60" s="774"/>
      <c r="DT60" s="774"/>
      <c r="DU60" s="775"/>
      <c r="DV60" s="770"/>
      <c r="DW60" s="771"/>
      <c r="DX60" s="771"/>
      <c r="DY60" s="771"/>
      <c r="DZ60" s="776"/>
      <c r="EA60" s="221"/>
    </row>
    <row r="61" spans="1:131" ht="26.25" customHeight="1" thickBot="1" x14ac:dyDescent="0.25">
      <c r="A61" s="229">
        <v>34</v>
      </c>
      <c r="B61" s="777"/>
      <c r="C61" s="778"/>
      <c r="D61" s="778"/>
      <c r="E61" s="778"/>
      <c r="F61" s="778"/>
      <c r="G61" s="778"/>
      <c r="H61" s="778"/>
      <c r="I61" s="778"/>
      <c r="J61" s="778"/>
      <c r="K61" s="778"/>
      <c r="L61" s="778"/>
      <c r="M61" s="778"/>
      <c r="N61" s="778"/>
      <c r="O61" s="778"/>
      <c r="P61" s="779"/>
      <c r="Q61" s="832"/>
      <c r="R61" s="833"/>
      <c r="S61" s="833"/>
      <c r="T61" s="833"/>
      <c r="U61" s="833"/>
      <c r="V61" s="833"/>
      <c r="W61" s="833"/>
      <c r="X61" s="833"/>
      <c r="Y61" s="833"/>
      <c r="Z61" s="833"/>
      <c r="AA61" s="833"/>
      <c r="AB61" s="833"/>
      <c r="AC61" s="833"/>
      <c r="AD61" s="833"/>
      <c r="AE61" s="834"/>
      <c r="AF61" s="783"/>
      <c r="AG61" s="784"/>
      <c r="AH61" s="784"/>
      <c r="AI61" s="784"/>
      <c r="AJ61" s="785"/>
      <c r="AK61" s="836"/>
      <c r="AL61" s="833"/>
      <c r="AM61" s="833"/>
      <c r="AN61" s="833"/>
      <c r="AO61" s="833"/>
      <c r="AP61" s="833"/>
      <c r="AQ61" s="833"/>
      <c r="AR61" s="833"/>
      <c r="AS61" s="833"/>
      <c r="AT61" s="833"/>
      <c r="AU61" s="833"/>
      <c r="AV61" s="833"/>
      <c r="AW61" s="833"/>
      <c r="AX61" s="833"/>
      <c r="AY61" s="833"/>
      <c r="AZ61" s="835"/>
      <c r="BA61" s="835"/>
      <c r="BB61" s="835"/>
      <c r="BC61" s="835"/>
      <c r="BD61" s="835"/>
      <c r="BE61" s="829"/>
      <c r="BF61" s="829"/>
      <c r="BG61" s="829"/>
      <c r="BH61" s="829"/>
      <c r="BI61" s="830"/>
      <c r="BJ61" s="223"/>
      <c r="BK61" s="223"/>
      <c r="BL61" s="223"/>
      <c r="BM61" s="223"/>
      <c r="BN61" s="223"/>
      <c r="BO61" s="232"/>
      <c r="BP61" s="232"/>
      <c r="BQ61" s="229">
        <v>55</v>
      </c>
      <c r="BR61" s="230"/>
      <c r="BS61" s="770"/>
      <c r="BT61" s="771"/>
      <c r="BU61" s="771"/>
      <c r="BV61" s="771"/>
      <c r="BW61" s="771"/>
      <c r="BX61" s="771"/>
      <c r="BY61" s="771"/>
      <c r="BZ61" s="771"/>
      <c r="CA61" s="771"/>
      <c r="CB61" s="771"/>
      <c r="CC61" s="771"/>
      <c r="CD61" s="771"/>
      <c r="CE61" s="771"/>
      <c r="CF61" s="771"/>
      <c r="CG61" s="772"/>
      <c r="CH61" s="773"/>
      <c r="CI61" s="774"/>
      <c r="CJ61" s="774"/>
      <c r="CK61" s="774"/>
      <c r="CL61" s="775"/>
      <c r="CM61" s="773"/>
      <c r="CN61" s="774"/>
      <c r="CO61" s="774"/>
      <c r="CP61" s="774"/>
      <c r="CQ61" s="775"/>
      <c r="CR61" s="773"/>
      <c r="CS61" s="774"/>
      <c r="CT61" s="774"/>
      <c r="CU61" s="774"/>
      <c r="CV61" s="775"/>
      <c r="CW61" s="773"/>
      <c r="CX61" s="774"/>
      <c r="CY61" s="774"/>
      <c r="CZ61" s="774"/>
      <c r="DA61" s="775"/>
      <c r="DB61" s="773"/>
      <c r="DC61" s="774"/>
      <c r="DD61" s="774"/>
      <c r="DE61" s="774"/>
      <c r="DF61" s="775"/>
      <c r="DG61" s="773"/>
      <c r="DH61" s="774"/>
      <c r="DI61" s="774"/>
      <c r="DJ61" s="774"/>
      <c r="DK61" s="775"/>
      <c r="DL61" s="773"/>
      <c r="DM61" s="774"/>
      <c r="DN61" s="774"/>
      <c r="DO61" s="774"/>
      <c r="DP61" s="775"/>
      <c r="DQ61" s="773"/>
      <c r="DR61" s="774"/>
      <c r="DS61" s="774"/>
      <c r="DT61" s="774"/>
      <c r="DU61" s="775"/>
      <c r="DV61" s="770"/>
      <c r="DW61" s="771"/>
      <c r="DX61" s="771"/>
      <c r="DY61" s="771"/>
      <c r="DZ61" s="776"/>
      <c r="EA61" s="221"/>
    </row>
    <row r="62" spans="1:131" ht="26.25" customHeight="1" x14ac:dyDescent="0.2">
      <c r="A62" s="229">
        <v>35</v>
      </c>
      <c r="B62" s="777"/>
      <c r="C62" s="778"/>
      <c r="D62" s="778"/>
      <c r="E62" s="778"/>
      <c r="F62" s="778"/>
      <c r="G62" s="778"/>
      <c r="H62" s="778"/>
      <c r="I62" s="778"/>
      <c r="J62" s="778"/>
      <c r="K62" s="778"/>
      <c r="L62" s="778"/>
      <c r="M62" s="778"/>
      <c r="N62" s="778"/>
      <c r="O62" s="778"/>
      <c r="P62" s="779"/>
      <c r="Q62" s="832"/>
      <c r="R62" s="833"/>
      <c r="S62" s="833"/>
      <c r="T62" s="833"/>
      <c r="U62" s="833"/>
      <c r="V62" s="833"/>
      <c r="W62" s="833"/>
      <c r="X62" s="833"/>
      <c r="Y62" s="833"/>
      <c r="Z62" s="833"/>
      <c r="AA62" s="833"/>
      <c r="AB62" s="833"/>
      <c r="AC62" s="833"/>
      <c r="AD62" s="833"/>
      <c r="AE62" s="834"/>
      <c r="AF62" s="783"/>
      <c r="AG62" s="784"/>
      <c r="AH62" s="784"/>
      <c r="AI62" s="784"/>
      <c r="AJ62" s="785"/>
      <c r="AK62" s="836"/>
      <c r="AL62" s="833"/>
      <c r="AM62" s="833"/>
      <c r="AN62" s="833"/>
      <c r="AO62" s="833"/>
      <c r="AP62" s="833"/>
      <c r="AQ62" s="833"/>
      <c r="AR62" s="833"/>
      <c r="AS62" s="833"/>
      <c r="AT62" s="833"/>
      <c r="AU62" s="833"/>
      <c r="AV62" s="833"/>
      <c r="AW62" s="833"/>
      <c r="AX62" s="833"/>
      <c r="AY62" s="833"/>
      <c r="AZ62" s="835"/>
      <c r="BA62" s="835"/>
      <c r="BB62" s="835"/>
      <c r="BC62" s="835"/>
      <c r="BD62" s="835"/>
      <c r="BE62" s="829"/>
      <c r="BF62" s="829"/>
      <c r="BG62" s="829"/>
      <c r="BH62" s="829"/>
      <c r="BI62" s="830"/>
      <c r="BJ62" s="844" t="s">
        <v>413</v>
      </c>
      <c r="BK62" s="803"/>
      <c r="BL62" s="803"/>
      <c r="BM62" s="803"/>
      <c r="BN62" s="804"/>
      <c r="BO62" s="232"/>
      <c r="BP62" s="232"/>
      <c r="BQ62" s="229">
        <v>56</v>
      </c>
      <c r="BR62" s="230"/>
      <c r="BS62" s="770"/>
      <c r="BT62" s="771"/>
      <c r="BU62" s="771"/>
      <c r="BV62" s="771"/>
      <c r="BW62" s="771"/>
      <c r="BX62" s="771"/>
      <c r="BY62" s="771"/>
      <c r="BZ62" s="771"/>
      <c r="CA62" s="771"/>
      <c r="CB62" s="771"/>
      <c r="CC62" s="771"/>
      <c r="CD62" s="771"/>
      <c r="CE62" s="771"/>
      <c r="CF62" s="771"/>
      <c r="CG62" s="772"/>
      <c r="CH62" s="773"/>
      <c r="CI62" s="774"/>
      <c r="CJ62" s="774"/>
      <c r="CK62" s="774"/>
      <c r="CL62" s="775"/>
      <c r="CM62" s="773"/>
      <c r="CN62" s="774"/>
      <c r="CO62" s="774"/>
      <c r="CP62" s="774"/>
      <c r="CQ62" s="775"/>
      <c r="CR62" s="773"/>
      <c r="CS62" s="774"/>
      <c r="CT62" s="774"/>
      <c r="CU62" s="774"/>
      <c r="CV62" s="775"/>
      <c r="CW62" s="773"/>
      <c r="CX62" s="774"/>
      <c r="CY62" s="774"/>
      <c r="CZ62" s="774"/>
      <c r="DA62" s="775"/>
      <c r="DB62" s="773"/>
      <c r="DC62" s="774"/>
      <c r="DD62" s="774"/>
      <c r="DE62" s="774"/>
      <c r="DF62" s="775"/>
      <c r="DG62" s="773"/>
      <c r="DH62" s="774"/>
      <c r="DI62" s="774"/>
      <c r="DJ62" s="774"/>
      <c r="DK62" s="775"/>
      <c r="DL62" s="773"/>
      <c r="DM62" s="774"/>
      <c r="DN62" s="774"/>
      <c r="DO62" s="774"/>
      <c r="DP62" s="775"/>
      <c r="DQ62" s="773"/>
      <c r="DR62" s="774"/>
      <c r="DS62" s="774"/>
      <c r="DT62" s="774"/>
      <c r="DU62" s="775"/>
      <c r="DV62" s="770"/>
      <c r="DW62" s="771"/>
      <c r="DX62" s="771"/>
      <c r="DY62" s="771"/>
      <c r="DZ62" s="776"/>
      <c r="EA62" s="221"/>
    </row>
    <row r="63" spans="1:131" ht="26.25" customHeight="1" thickBot="1" x14ac:dyDescent="0.25">
      <c r="A63" s="231" t="s">
        <v>393</v>
      </c>
      <c r="B63" s="786" t="s">
        <v>414</v>
      </c>
      <c r="C63" s="787"/>
      <c r="D63" s="787"/>
      <c r="E63" s="787"/>
      <c r="F63" s="787"/>
      <c r="G63" s="787"/>
      <c r="H63" s="787"/>
      <c r="I63" s="787"/>
      <c r="J63" s="787"/>
      <c r="K63" s="787"/>
      <c r="L63" s="787"/>
      <c r="M63" s="787"/>
      <c r="N63" s="787"/>
      <c r="O63" s="787"/>
      <c r="P63" s="788"/>
      <c r="Q63" s="837"/>
      <c r="R63" s="838"/>
      <c r="S63" s="838"/>
      <c r="T63" s="838"/>
      <c r="U63" s="838"/>
      <c r="V63" s="838"/>
      <c r="W63" s="838"/>
      <c r="X63" s="838"/>
      <c r="Y63" s="838"/>
      <c r="Z63" s="838"/>
      <c r="AA63" s="838"/>
      <c r="AB63" s="838"/>
      <c r="AC63" s="838"/>
      <c r="AD63" s="838"/>
      <c r="AE63" s="839"/>
      <c r="AF63" s="840">
        <v>1558</v>
      </c>
      <c r="AG63" s="841"/>
      <c r="AH63" s="841"/>
      <c r="AI63" s="841"/>
      <c r="AJ63" s="842"/>
      <c r="AK63" s="843"/>
      <c r="AL63" s="838"/>
      <c r="AM63" s="838"/>
      <c r="AN63" s="838"/>
      <c r="AO63" s="838"/>
      <c r="AP63" s="841"/>
      <c r="AQ63" s="841"/>
      <c r="AR63" s="841"/>
      <c r="AS63" s="841"/>
      <c r="AT63" s="841"/>
      <c r="AU63" s="841"/>
      <c r="AV63" s="841"/>
      <c r="AW63" s="841"/>
      <c r="AX63" s="841"/>
      <c r="AY63" s="841"/>
      <c r="AZ63" s="845"/>
      <c r="BA63" s="845"/>
      <c r="BB63" s="845"/>
      <c r="BC63" s="845"/>
      <c r="BD63" s="845"/>
      <c r="BE63" s="846"/>
      <c r="BF63" s="846"/>
      <c r="BG63" s="846"/>
      <c r="BH63" s="846"/>
      <c r="BI63" s="847"/>
      <c r="BJ63" s="848" t="s">
        <v>415</v>
      </c>
      <c r="BK63" s="849"/>
      <c r="BL63" s="849"/>
      <c r="BM63" s="849"/>
      <c r="BN63" s="850"/>
      <c r="BO63" s="232"/>
      <c r="BP63" s="232"/>
      <c r="BQ63" s="229">
        <v>57</v>
      </c>
      <c r="BR63" s="230"/>
      <c r="BS63" s="770"/>
      <c r="BT63" s="771"/>
      <c r="BU63" s="771"/>
      <c r="BV63" s="771"/>
      <c r="BW63" s="771"/>
      <c r="BX63" s="771"/>
      <c r="BY63" s="771"/>
      <c r="BZ63" s="771"/>
      <c r="CA63" s="771"/>
      <c r="CB63" s="771"/>
      <c r="CC63" s="771"/>
      <c r="CD63" s="771"/>
      <c r="CE63" s="771"/>
      <c r="CF63" s="771"/>
      <c r="CG63" s="772"/>
      <c r="CH63" s="773"/>
      <c r="CI63" s="774"/>
      <c r="CJ63" s="774"/>
      <c r="CK63" s="774"/>
      <c r="CL63" s="775"/>
      <c r="CM63" s="773"/>
      <c r="CN63" s="774"/>
      <c r="CO63" s="774"/>
      <c r="CP63" s="774"/>
      <c r="CQ63" s="775"/>
      <c r="CR63" s="773"/>
      <c r="CS63" s="774"/>
      <c r="CT63" s="774"/>
      <c r="CU63" s="774"/>
      <c r="CV63" s="775"/>
      <c r="CW63" s="773"/>
      <c r="CX63" s="774"/>
      <c r="CY63" s="774"/>
      <c r="CZ63" s="774"/>
      <c r="DA63" s="775"/>
      <c r="DB63" s="773"/>
      <c r="DC63" s="774"/>
      <c r="DD63" s="774"/>
      <c r="DE63" s="774"/>
      <c r="DF63" s="775"/>
      <c r="DG63" s="773"/>
      <c r="DH63" s="774"/>
      <c r="DI63" s="774"/>
      <c r="DJ63" s="774"/>
      <c r="DK63" s="775"/>
      <c r="DL63" s="773"/>
      <c r="DM63" s="774"/>
      <c r="DN63" s="774"/>
      <c r="DO63" s="774"/>
      <c r="DP63" s="775"/>
      <c r="DQ63" s="773"/>
      <c r="DR63" s="774"/>
      <c r="DS63" s="774"/>
      <c r="DT63" s="774"/>
      <c r="DU63" s="775"/>
      <c r="DV63" s="770"/>
      <c r="DW63" s="771"/>
      <c r="DX63" s="771"/>
      <c r="DY63" s="771"/>
      <c r="DZ63" s="776"/>
      <c r="EA63" s="221"/>
    </row>
    <row r="64" spans="1:131" ht="26.25" customHeight="1" x14ac:dyDescent="0.2">
      <c r="A64" s="232"/>
      <c r="B64" s="232"/>
      <c r="C64" s="232"/>
      <c r="D64" s="232"/>
      <c r="E64" s="232"/>
      <c r="F64" s="232"/>
      <c r="G64" s="232"/>
      <c r="H64" s="232"/>
      <c r="I64" s="232"/>
      <c r="J64" s="232"/>
      <c r="K64" s="232"/>
      <c r="L64" s="232"/>
      <c r="M64" s="232"/>
      <c r="N64" s="232"/>
      <c r="O64" s="232"/>
      <c r="P64" s="232"/>
      <c r="Q64" s="232"/>
      <c r="R64" s="232"/>
      <c r="S64" s="232"/>
      <c r="T64" s="232"/>
      <c r="U64" s="232"/>
      <c r="V64" s="232"/>
      <c r="W64" s="232"/>
      <c r="X64" s="232"/>
      <c r="Y64" s="232"/>
      <c r="Z64" s="232"/>
      <c r="AA64" s="232"/>
      <c r="AB64" s="232"/>
      <c r="AC64" s="232"/>
      <c r="AD64" s="232"/>
      <c r="AE64" s="232"/>
      <c r="AF64" s="232"/>
      <c r="AG64" s="232"/>
      <c r="AH64" s="232"/>
      <c r="AI64" s="232"/>
      <c r="AJ64" s="232"/>
      <c r="AK64" s="232"/>
      <c r="AL64" s="232"/>
      <c r="AM64" s="232"/>
      <c r="AN64" s="232"/>
      <c r="AO64" s="232"/>
      <c r="AP64" s="232"/>
      <c r="AQ64" s="232"/>
      <c r="AR64" s="232"/>
      <c r="AS64" s="232"/>
      <c r="AT64" s="232"/>
      <c r="AU64" s="232"/>
      <c r="AV64" s="232"/>
      <c r="AW64" s="232"/>
      <c r="AX64" s="232"/>
      <c r="AY64" s="232"/>
      <c r="AZ64" s="232"/>
      <c r="BA64" s="232"/>
      <c r="BB64" s="232"/>
      <c r="BC64" s="232"/>
      <c r="BD64" s="232"/>
      <c r="BE64" s="232"/>
      <c r="BF64" s="232"/>
      <c r="BG64" s="232"/>
      <c r="BH64" s="232"/>
      <c r="BI64" s="232"/>
      <c r="BJ64" s="232"/>
      <c r="BK64" s="232"/>
      <c r="BL64" s="232"/>
      <c r="BM64" s="232"/>
      <c r="BN64" s="232"/>
      <c r="BO64" s="232"/>
      <c r="BP64" s="232"/>
      <c r="BQ64" s="229">
        <v>58</v>
      </c>
      <c r="BR64" s="230"/>
      <c r="BS64" s="770"/>
      <c r="BT64" s="771"/>
      <c r="BU64" s="771"/>
      <c r="BV64" s="771"/>
      <c r="BW64" s="771"/>
      <c r="BX64" s="771"/>
      <c r="BY64" s="771"/>
      <c r="BZ64" s="771"/>
      <c r="CA64" s="771"/>
      <c r="CB64" s="771"/>
      <c r="CC64" s="771"/>
      <c r="CD64" s="771"/>
      <c r="CE64" s="771"/>
      <c r="CF64" s="771"/>
      <c r="CG64" s="772"/>
      <c r="CH64" s="773"/>
      <c r="CI64" s="774"/>
      <c r="CJ64" s="774"/>
      <c r="CK64" s="774"/>
      <c r="CL64" s="775"/>
      <c r="CM64" s="773"/>
      <c r="CN64" s="774"/>
      <c r="CO64" s="774"/>
      <c r="CP64" s="774"/>
      <c r="CQ64" s="775"/>
      <c r="CR64" s="773"/>
      <c r="CS64" s="774"/>
      <c r="CT64" s="774"/>
      <c r="CU64" s="774"/>
      <c r="CV64" s="775"/>
      <c r="CW64" s="773"/>
      <c r="CX64" s="774"/>
      <c r="CY64" s="774"/>
      <c r="CZ64" s="774"/>
      <c r="DA64" s="775"/>
      <c r="DB64" s="773"/>
      <c r="DC64" s="774"/>
      <c r="DD64" s="774"/>
      <c r="DE64" s="774"/>
      <c r="DF64" s="775"/>
      <c r="DG64" s="773"/>
      <c r="DH64" s="774"/>
      <c r="DI64" s="774"/>
      <c r="DJ64" s="774"/>
      <c r="DK64" s="775"/>
      <c r="DL64" s="773"/>
      <c r="DM64" s="774"/>
      <c r="DN64" s="774"/>
      <c r="DO64" s="774"/>
      <c r="DP64" s="775"/>
      <c r="DQ64" s="773"/>
      <c r="DR64" s="774"/>
      <c r="DS64" s="774"/>
      <c r="DT64" s="774"/>
      <c r="DU64" s="775"/>
      <c r="DV64" s="770"/>
      <c r="DW64" s="771"/>
      <c r="DX64" s="771"/>
      <c r="DY64" s="771"/>
      <c r="DZ64" s="776"/>
      <c r="EA64" s="221"/>
    </row>
    <row r="65" spans="1:131" ht="26.25" customHeight="1" thickBot="1" x14ac:dyDescent="0.25">
      <c r="A65" s="223" t="s">
        <v>416</v>
      </c>
      <c r="B65" s="223"/>
      <c r="C65" s="223"/>
      <c r="D65" s="223"/>
      <c r="E65" s="223"/>
      <c r="F65" s="223"/>
      <c r="G65" s="223"/>
      <c r="H65" s="223"/>
      <c r="I65" s="223"/>
      <c r="J65" s="223"/>
      <c r="K65" s="223"/>
      <c r="L65" s="223"/>
      <c r="M65" s="223"/>
      <c r="N65" s="223"/>
      <c r="O65" s="223"/>
      <c r="P65" s="223"/>
      <c r="Q65" s="223"/>
      <c r="R65" s="223"/>
      <c r="S65" s="223"/>
      <c r="T65" s="223"/>
      <c r="U65" s="223"/>
      <c r="V65" s="223"/>
      <c r="W65" s="223"/>
      <c r="X65" s="223"/>
      <c r="Y65" s="223"/>
      <c r="Z65" s="223"/>
      <c r="AA65" s="223"/>
      <c r="AB65" s="223"/>
      <c r="AC65" s="223"/>
      <c r="AD65" s="223"/>
      <c r="AE65" s="223"/>
      <c r="AF65" s="223"/>
      <c r="AG65" s="223"/>
      <c r="AH65" s="223"/>
      <c r="AI65" s="223"/>
      <c r="AJ65" s="223"/>
      <c r="AK65" s="223"/>
      <c r="AL65" s="223"/>
      <c r="AM65" s="223"/>
      <c r="AN65" s="223"/>
      <c r="AO65" s="223"/>
      <c r="AP65" s="223"/>
      <c r="AQ65" s="223"/>
      <c r="AR65" s="223"/>
      <c r="AS65" s="223"/>
      <c r="AT65" s="223"/>
      <c r="AU65" s="223"/>
      <c r="AV65" s="223"/>
      <c r="AW65" s="223"/>
      <c r="AX65" s="223"/>
      <c r="AY65" s="223"/>
      <c r="AZ65" s="223"/>
      <c r="BA65" s="223"/>
      <c r="BB65" s="223"/>
      <c r="BC65" s="223"/>
      <c r="BD65" s="223"/>
      <c r="BE65" s="232"/>
      <c r="BF65" s="232"/>
      <c r="BG65" s="232"/>
      <c r="BH65" s="232"/>
      <c r="BI65" s="232"/>
      <c r="BJ65" s="232"/>
      <c r="BK65" s="232"/>
      <c r="BL65" s="232"/>
      <c r="BM65" s="232"/>
      <c r="BN65" s="232"/>
      <c r="BO65" s="232"/>
      <c r="BP65" s="232"/>
      <c r="BQ65" s="229">
        <v>59</v>
      </c>
      <c r="BR65" s="230"/>
      <c r="BS65" s="770"/>
      <c r="BT65" s="771"/>
      <c r="BU65" s="771"/>
      <c r="BV65" s="771"/>
      <c r="BW65" s="771"/>
      <c r="BX65" s="771"/>
      <c r="BY65" s="771"/>
      <c r="BZ65" s="771"/>
      <c r="CA65" s="771"/>
      <c r="CB65" s="771"/>
      <c r="CC65" s="771"/>
      <c r="CD65" s="771"/>
      <c r="CE65" s="771"/>
      <c r="CF65" s="771"/>
      <c r="CG65" s="772"/>
      <c r="CH65" s="773"/>
      <c r="CI65" s="774"/>
      <c r="CJ65" s="774"/>
      <c r="CK65" s="774"/>
      <c r="CL65" s="775"/>
      <c r="CM65" s="773"/>
      <c r="CN65" s="774"/>
      <c r="CO65" s="774"/>
      <c r="CP65" s="774"/>
      <c r="CQ65" s="775"/>
      <c r="CR65" s="773"/>
      <c r="CS65" s="774"/>
      <c r="CT65" s="774"/>
      <c r="CU65" s="774"/>
      <c r="CV65" s="775"/>
      <c r="CW65" s="773"/>
      <c r="CX65" s="774"/>
      <c r="CY65" s="774"/>
      <c r="CZ65" s="774"/>
      <c r="DA65" s="775"/>
      <c r="DB65" s="773"/>
      <c r="DC65" s="774"/>
      <c r="DD65" s="774"/>
      <c r="DE65" s="774"/>
      <c r="DF65" s="775"/>
      <c r="DG65" s="773"/>
      <c r="DH65" s="774"/>
      <c r="DI65" s="774"/>
      <c r="DJ65" s="774"/>
      <c r="DK65" s="775"/>
      <c r="DL65" s="773"/>
      <c r="DM65" s="774"/>
      <c r="DN65" s="774"/>
      <c r="DO65" s="774"/>
      <c r="DP65" s="775"/>
      <c r="DQ65" s="773"/>
      <c r="DR65" s="774"/>
      <c r="DS65" s="774"/>
      <c r="DT65" s="774"/>
      <c r="DU65" s="775"/>
      <c r="DV65" s="770"/>
      <c r="DW65" s="771"/>
      <c r="DX65" s="771"/>
      <c r="DY65" s="771"/>
      <c r="DZ65" s="776"/>
      <c r="EA65" s="221"/>
    </row>
    <row r="66" spans="1:131" ht="26.25" customHeight="1" x14ac:dyDescent="0.2">
      <c r="A66" s="724" t="s">
        <v>417</v>
      </c>
      <c r="B66" s="725"/>
      <c r="C66" s="725"/>
      <c r="D66" s="725"/>
      <c r="E66" s="725"/>
      <c r="F66" s="725"/>
      <c r="G66" s="725"/>
      <c r="H66" s="725"/>
      <c r="I66" s="725"/>
      <c r="J66" s="725"/>
      <c r="K66" s="725"/>
      <c r="L66" s="725"/>
      <c r="M66" s="725"/>
      <c r="N66" s="725"/>
      <c r="O66" s="725"/>
      <c r="P66" s="726"/>
      <c r="Q66" s="730" t="s">
        <v>418</v>
      </c>
      <c r="R66" s="731"/>
      <c r="S66" s="731"/>
      <c r="T66" s="731"/>
      <c r="U66" s="732"/>
      <c r="V66" s="730" t="s">
        <v>419</v>
      </c>
      <c r="W66" s="731"/>
      <c r="X66" s="731"/>
      <c r="Y66" s="731"/>
      <c r="Z66" s="732"/>
      <c r="AA66" s="730" t="s">
        <v>420</v>
      </c>
      <c r="AB66" s="731"/>
      <c r="AC66" s="731"/>
      <c r="AD66" s="731"/>
      <c r="AE66" s="732"/>
      <c r="AF66" s="851" t="s">
        <v>421</v>
      </c>
      <c r="AG66" s="812"/>
      <c r="AH66" s="812"/>
      <c r="AI66" s="812"/>
      <c r="AJ66" s="852"/>
      <c r="AK66" s="730" t="s">
        <v>422</v>
      </c>
      <c r="AL66" s="725"/>
      <c r="AM66" s="725"/>
      <c r="AN66" s="725"/>
      <c r="AO66" s="726"/>
      <c r="AP66" s="730" t="s">
        <v>423</v>
      </c>
      <c r="AQ66" s="731"/>
      <c r="AR66" s="731"/>
      <c r="AS66" s="731"/>
      <c r="AT66" s="732"/>
      <c r="AU66" s="730" t="s">
        <v>424</v>
      </c>
      <c r="AV66" s="731"/>
      <c r="AW66" s="731"/>
      <c r="AX66" s="731"/>
      <c r="AY66" s="732"/>
      <c r="AZ66" s="730" t="s">
        <v>380</v>
      </c>
      <c r="BA66" s="731"/>
      <c r="BB66" s="731"/>
      <c r="BC66" s="731"/>
      <c r="BD66" s="737"/>
      <c r="BE66" s="232"/>
      <c r="BF66" s="232"/>
      <c r="BG66" s="232"/>
      <c r="BH66" s="232"/>
      <c r="BI66" s="232"/>
      <c r="BJ66" s="232"/>
      <c r="BK66" s="232"/>
      <c r="BL66" s="232"/>
      <c r="BM66" s="232"/>
      <c r="BN66" s="232"/>
      <c r="BO66" s="232"/>
      <c r="BP66" s="232"/>
      <c r="BQ66" s="229">
        <v>60</v>
      </c>
      <c r="BR66" s="234"/>
      <c r="BS66" s="856"/>
      <c r="BT66" s="857"/>
      <c r="BU66" s="857"/>
      <c r="BV66" s="857"/>
      <c r="BW66" s="857"/>
      <c r="BX66" s="857"/>
      <c r="BY66" s="857"/>
      <c r="BZ66" s="857"/>
      <c r="CA66" s="857"/>
      <c r="CB66" s="857"/>
      <c r="CC66" s="857"/>
      <c r="CD66" s="857"/>
      <c r="CE66" s="857"/>
      <c r="CF66" s="857"/>
      <c r="CG66" s="862"/>
      <c r="CH66" s="859"/>
      <c r="CI66" s="860"/>
      <c r="CJ66" s="860"/>
      <c r="CK66" s="860"/>
      <c r="CL66" s="861"/>
      <c r="CM66" s="859"/>
      <c r="CN66" s="860"/>
      <c r="CO66" s="860"/>
      <c r="CP66" s="860"/>
      <c r="CQ66" s="861"/>
      <c r="CR66" s="859"/>
      <c r="CS66" s="860"/>
      <c r="CT66" s="860"/>
      <c r="CU66" s="860"/>
      <c r="CV66" s="861"/>
      <c r="CW66" s="859"/>
      <c r="CX66" s="860"/>
      <c r="CY66" s="860"/>
      <c r="CZ66" s="860"/>
      <c r="DA66" s="861"/>
      <c r="DB66" s="859"/>
      <c r="DC66" s="860"/>
      <c r="DD66" s="860"/>
      <c r="DE66" s="860"/>
      <c r="DF66" s="861"/>
      <c r="DG66" s="859"/>
      <c r="DH66" s="860"/>
      <c r="DI66" s="860"/>
      <c r="DJ66" s="860"/>
      <c r="DK66" s="861"/>
      <c r="DL66" s="859"/>
      <c r="DM66" s="860"/>
      <c r="DN66" s="860"/>
      <c r="DO66" s="860"/>
      <c r="DP66" s="861"/>
      <c r="DQ66" s="859"/>
      <c r="DR66" s="860"/>
      <c r="DS66" s="860"/>
      <c r="DT66" s="860"/>
      <c r="DU66" s="861"/>
      <c r="DV66" s="856"/>
      <c r="DW66" s="857"/>
      <c r="DX66" s="857"/>
      <c r="DY66" s="857"/>
      <c r="DZ66" s="858"/>
      <c r="EA66" s="221"/>
    </row>
    <row r="67" spans="1:131" ht="26.25" customHeight="1" thickBot="1" x14ac:dyDescent="0.25">
      <c r="A67" s="727"/>
      <c r="B67" s="728"/>
      <c r="C67" s="728"/>
      <c r="D67" s="728"/>
      <c r="E67" s="728"/>
      <c r="F67" s="728"/>
      <c r="G67" s="728"/>
      <c r="H67" s="728"/>
      <c r="I67" s="728"/>
      <c r="J67" s="728"/>
      <c r="K67" s="728"/>
      <c r="L67" s="728"/>
      <c r="M67" s="728"/>
      <c r="N67" s="728"/>
      <c r="O67" s="728"/>
      <c r="P67" s="729"/>
      <c r="Q67" s="733"/>
      <c r="R67" s="734"/>
      <c r="S67" s="734"/>
      <c r="T67" s="734"/>
      <c r="U67" s="735"/>
      <c r="V67" s="733"/>
      <c r="W67" s="734"/>
      <c r="X67" s="734"/>
      <c r="Y67" s="734"/>
      <c r="Z67" s="735"/>
      <c r="AA67" s="733"/>
      <c r="AB67" s="734"/>
      <c r="AC67" s="734"/>
      <c r="AD67" s="734"/>
      <c r="AE67" s="735"/>
      <c r="AF67" s="853"/>
      <c r="AG67" s="815"/>
      <c r="AH67" s="815"/>
      <c r="AI67" s="815"/>
      <c r="AJ67" s="854"/>
      <c r="AK67" s="855"/>
      <c r="AL67" s="728"/>
      <c r="AM67" s="728"/>
      <c r="AN67" s="728"/>
      <c r="AO67" s="729"/>
      <c r="AP67" s="733"/>
      <c r="AQ67" s="734"/>
      <c r="AR67" s="734"/>
      <c r="AS67" s="734"/>
      <c r="AT67" s="735"/>
      <c r="AU67" s="733"/>
      <c r="AV67" s="734"/>
      <c r="AW67" s="734"/>
      <c r="AX67" s="734"/>
      <c r="AY67" s="735"/>
      <c r="AZ67" s="733"/>
      <c r="BA67" s="734"/>
      <c r="BB67" s="734"/>
      <c r="BC67" s="734"/>
      <c r="BD67" s="739"/>
      <c r="BE67" s="232"/>
      <c r="BF67" s="232"/>
      <c r="BG67" s="232"/>
      <c r="BH67" s="232"/>
      <c r="BI67" s="232"/>
      <c r="BJ67" s="232"/>
      <c r="BK67" s="232"/>
      <c r="BL67" s="232"/>
      <c r="BM67" s="232"/>
      <c r="BN67" s="232"/>
      <c r="BO67" s="232"/>
      <c r="BP67" s="232"/>
      <c r="BQ67" s="229">
        <v>61</v>
      </c>
      <c r="BR67" s="234"/>
      <c r="BS67" s="856"/>
      <c r="BT67" s="857"/>
      <c r="BU67" s="857"/>
      <c r="BV67" s="857"/>
      <c r="BW67" s="857"/>
      <c r="BX67" s="857"/>
      <c r="BY67" s="857"/>
      <c r="BZ67" s="857"/>
      <c r="CA67" s="857"/>
      <c r="CB67" s="857"/>
      <c r="CC67" s="857"/>
      <c r="CD67" s="857"/>
      <c r="CE67" s="857"/>
      <c r="CF67" s="857"/>
      <c r="CG67" s="862"/>
      <c r="CH67" s="859"/>
      <c r="CI67" s="860"/>
      <c r="CJ67" s="860"/>
      <c r="CK67" s="860"/>
      <c r="CL67" s="861"/>
      <c r="CM67" s="859"/>
      <c r="CN67" s="860"/>
      <c r="CO67" s="860"/>
      <c r="CP67" s="860"/>
      <c r="CQ67" s="861"/>
      <c r="CR67" s="859"/>
      <c r="CS67" s="860"/>
      <c r="CT67" s="860"/>
      <c r="CU67" s="860"/>
      <c r="CV67" s="861"/>
      <c r="CW67" s="859"/>
      <c r="CX67" s="860"/>
      <c r="CY67" s="860"/>
      <c r="CZ67" s="860"/>
      <c r="DA67" s="861"/>
      <c r="DB67" s="859"/>
      <c r="DC67" s="860"/>
      <c r="DD67" s="860"/>
      <c r="DE67" s="860"/>
      <c r="DF67" s="861"/>
      <c r="DG67" s="859"/>
      <c r="DH67" s="860"/>
      <c r="DI67" s="860"/>
      <c r="DJ67" s="860"/>
      <c r="DK67" s="861"/>
      <c r="DL67" s="859"/>
      <c r="DM67" s="860"/>
      <c r="DN67" s="860"/>
      <c r="DO67" s="860"/>
      <c r="DP67" s="861"/>
      <c r="DQ67" s="859"/>
      <c r="DR67" s="860"/>
      <c r="DS67" s="860"/>
      <c r="DT67" s="860"/>
      <c r="DU67" s="861"/>
      <c r="DV67" s="856"/>
      <c r="DW67" s="857"/>
      <c r="DX67" s="857"/>
      <c r="DY67" s="857"/>
      <c r="DZ67" s="858"/>
      <c r="EA67" s="221"/>
    </row>
    <row r="68" spans="1:131" ht="26.25" customHeight="1" thickTop="1" x14ac:dyDescent="0.2">
      <c r="A68" s="227">
        <v>1</v>
      </c>
      <c r="B68" s="866" t="s">
        <v>590</v>
      </c>
      <c r="C68" s="867"/>
      <c r="D68" s="867"/>
      <c r="E68" s="867"/>
      <c r="F68" s="867"/>
      <c r="G68" s="867"/>
      <c r="H68" s="867"/>
      <c r="I68" s="867"/>
      <c r="J68" s="867"/>
      <c r="K68" s="867"/>
      <c r="L68" s="867"/>
      <c r="M68" s="867"/>
      <c r="N68" s="867"/>
      <c r="O68" s="867"/>
      <c r="P68" s="868"/>
      <c r="Q68" s="869">
        <v>8355</v>
      </c>
      <c r="R68" s="863"/>
      <c r="S68" s="863"/>
      <c r="T68" s="863"/>
      <c r="U68" s="863"/>
      <c r="V68" s="863">
        <v>7209</v>
      </c>
      <c r="W68" s="863"/>
      <c r="X68" s="863"/>
      <c r="Y68" s="863"/>
      <c r="Z68" s="863"/>
      <c r="AA68" s="863">
        <v>1146</v>
      </c>
      <c r="AB68" s="863"/>
      <c r="AC68" s="863"/>
      <c r="AD68" s="863"/>
      <c r="AE68" s="863"/>
      <c r="AF68" s="863">
        <v>1146</v>
      </c>
      <c r="AG68" s="863"/>
      <c r="AH68" s="863"/>
      <c r="AI68" s="863"/>
      <c r="AJ68" s="863"/>
      <c r="AK68" s="863">
        <v>13</v>
      </c>
      <c r="AL68" s="863"/>
      <c r="AM68" s="863"/>
      <c r="AN68" s="863"/>
      <c r="AO68" s="863"/>
      <c r="AP68" s="863" t="s">
        <v>581</v>
      </c>
      <c r="AQ68" s="863"/>
      <c r="AR68" s="863"/>
      <c r="AS68" s="863"/>
      <c r="AT68" s="863"/>
      <c r="AU68" s="863" t="s">
        <v>581</v>
      </c>
      <c r="AV68" s="863"/>
      <c r="AW68" s="863"/>
      <c r="AX68" s="863"/>
      <c r="AY68" s="863"/>
      <c r="AZ68" s="864"/>
      <c r="BA68" s="864"/>
      <c r="BB68" s="864"/>
      <c r="BC68" s="864"/>
      <c r="BD68" s="865"/>
      <c r="BE68" s="232"/>
      <c r="BF68" s="232"/>
      <c r="BG68" s="232"/>
      <c r="BH68" s="232"/>
      <c r="BI68" s="232"/>
      <c r="BJ68" s="232"/>
      <c r="BK68" s="232"/>
      <c r="BL68" s="232"/>
      <c r="BM68" s="232"/>
      <c r="BN68" s="232"/>
      <c r="BO68" s="232"/>
      <c r="BP68" s="232"/>
      <c r="BQ68" s="229">
        <v>62</v>
      </c>
      <c r="BR68" s="234"/>
      <c r="BS68" s="856"/>
      <c r="BT68" s="857"/>
      <c r="BU68" s="857"/>
      <c r="BV68" s="857"/>
      <c r="BW68" s="857"/>
      <c r="BX68" s="857"/>
      <c r="BY68" s="857"/>
      <c r="BZ68" s="857"/>
      <c r="CA68" s="857"/>
      <c r="CB68" s="857"/>
      <c r="CC68" s="857"/>
      <c r="CD68" s="857"/>
      <c r="CE68" s="857"/>
      <c r="CF68" s="857"/>
      <c r="CG68" s="862"/>
      <c r="CH68" s="859"/>
      <c r="CI68" s="860"/>
      <c r="CJ68" s="860"/>
      <c r="CK68" s="860"/>
      <c r="CL68" s="861"/>
      <c r="CM68" s="859"/>
      <c r="CN68" s="860"/>
      <c r="CO68" s="860"/>
      <c r="CP68" s="860"/>
      <c r="CQ68" s="861"/>
      <c r="CR68" s="859"/>
      <c r="CS68" s="860"/>
      <c r="CT68" s="860"/>
      <c r="CU68" s="860"/>
      <c r="CV68" s="861"/>
      <c r="CW68" s="859"/>
      <c r="CX68" s="860"/>
      <c r="CY68" s="860"/>
      <c r="CZ68" s="860"/>
      <c r="DA68" s="861"/>
      <c r="DB68" s="859"/>
      <c r="DC68" s="860"/>
      <c r="DD68" s="860"/>
      <c r="DE68" s="860"/>
      <c r="DF68" s="861"/>
      <c r="DG68" s="859"/>
      <c r="DH68" s="860"/>
      <c r="DI68" s="860"/>
      <c r="DJ68" s="860"/>
      <c r="DK68" s="861"/>
      <c r="DL68" s="859"/>
      <c r="DM68" s="860"/>
      <c r="DN68" s="860"/>
      <c r="DO68" s="860"/>
      <c r="DP68" s="861"/>
      <c r="DQ68" s="859"/>
      <c r="DR68" s="860"/>
      <c r="DS68" s="860"/>
      <c r="DT68" s="860"/>
      <c r="DU68" s="861"/>
      <c r="DV68" s="856"/>
      <c r="DW68" s="857"/>
      <c r="DX68" s="857"/>
      <c r="DY68" s="857"/>
      <c r="DZ68" s="858"/>
      <c r="EA68" s="221"/>
    </row>
    <row r="69" spans="1:131" ht="26.25" customHeight="1" x14ac:dyDescent="0.2">
      <c r="A69" s="229">
        <v>2</v>
      </c>
      <c r="B69" s="870" t="s">
        <v>591</v>
      </c>
      <c r="C69" s="871"/>
      <c r="D69" s="871"/>
      <c r="E69" s="871"/>
      <c r="F69" s="871"/>
      <c r="G69" s="871"/>
      <c r="H69" s="871"/>
      <c r="I69" s="871"/>
      <c r="J69" s="871"/>
      <c r="K69" s="871"/>
      <c r="L69" s="871"/>
      <c r="M69" s="871"/>
      <c r="N69" s="871"/>
      <c r="O69" s="871"/>
      <c r="P69" s="872"/>
      <c r="Q69" s="873">
        <v>2837</v>
      </c>
      <c r="R69" s="827"/>
      <c r="S69" s="827"/>
      <c r="T69" s="827"/>
      <c r="U69" s="827"/>
      <c r="V69" s="827">
        <v>2837</v>
      </c>
      <c r="W69" s="827"/>
      <c r="X69" s="827"/>
      <c r="Y69" s="827"/>
      <c r="Z69" s="827"/>
      <c r="AA69" s="827">
        <v>-1</v>
      </c>
      <c r="AB69" s="827"/>
      <c r="AC69" s="827"/>
      <c r="AD69" s="827"/>
      <c r="AE69" s="827"/>
      <c r="AF69" s="827">
        <v>254</v>
      </c>
      <c r="AG69" s="827"/>
      <c r="AH69" s="827"/>
      <c r="AI69" s="827"/>
      <c r="AJ69" s="827"/>
      <c r="AK69" s="827">
        <v>0</v>
      </c>
      <c r="AL69" s="827"/>
      <c r="AM69" s="827"/>
      <c r="AN69" s="827"/>
      <c r="AO69" s="827"/>
      <c r="AP69" s="827">
        <v>2170</v>
      </c>
      <c r="AQ69" s="827"/>
      <c r="AR69" s="827"/>
      <c r="AS69" s="827"/>
      <c r="AT69" s="827"/>
      <c r="AU69" s="827" t="s">
        <v>581</v>
      </c>
      <c r="AV69" s="827"/>
      <c r="AW69" s="827"/>
      <c r="AX69" s="827"/>
      <c r="AY69" s="827"/>
      <c r="AZ69" s="829"/>
      <c r="BA69" s="829"/>
      <c r="BB69" s="829"/>
      <c r="BC69" s="829"/>
      <c r="BD69" s="830"/>
      <c r="BE69" s="232"/>
      <c r="BF69" s="232"/>
      <c r="BG69" s="232"/>
      <c r="BH69" s="232"/>
      <c r="BI69" s="232"/>
      <c r="BJ69" s="232"/>
      <c r="BK69" s="232"/>
      <c r="BL69" s="232"/>
      <c r="BM69" s="232"/>
      <c r="BN69" s="232"/>
      <c r="BO69" s="232"/>
      <c r="BP69" s="232"/>
      <c r="BQ69" s="229">
        <v>63</v>
      </c>
      <c r="BR69" s="234"/>
      <c r="BS69" s="856"/>
      <c r="BT69" s="857"/>
      <c r="BU69" s="857"/>
      <c r="BV69" s="857"/>
      <c r="BW69" s="857"/>
      <c r="BX69" s="857"/>
      <c r="BY69" s="857"/>
      <c r="BZ69" s="857"/>
      <c r="CA69" s="857"/>
      <c r="CB69" s="857"/>
      <c r="CC69" s="857"/>
      <c r="CD69" s="857"/>
      <c r="CE69" s="857"/>
      <c r="CF69" s="857"/>
      <c r="CG69" s="862"/>
      <c r="CH69" s="859"/>
      <c r="CI69" s="860"/>
      <c r="CJ69" s="860"/>
      <c r="CK69" s="860"/>
      <c r="CL69" s="861"/>
      <c r="CM69" s="859"/>
      <c r="CN69" s="860"/>
      <c r="CO69" s="860"/>
      <c r="CP69" s="860"/>
      <c r="CQ69" s="861"/>
      <c r="CR69" s="859"/>
      <c r="CS69" s="860"/>
      <c r="CT69" s="860"/>
      <c r="CU69" s="860"/>
      <c r="CV69" s="861"/>
      <c r="CW69" s="859"/>
      <c r="CX69" s="860"/>
      <c r="CY69" s="860"/>
      <c r="CZ69" s="860"/>
      <c r="DA69" s="861"/>
      <c r="DB69" s="859"/>
      <c r="DC69" s="860"/>
      <c r="DD69" s="860"/>
      <c r="DE69" s="860"/>
      <c r="DF69" s="861"/>
      <c r="DG69" s="859"/>
      <c r="DH69" s="860"/>
      <c r="DI69" s="860"/>
      <c r="DJ69" s="860"/>
      <c r="DK69" s="861"/>
      <c r="DL69" s="859"/>
      <c r="DM69" s="860"/>
      <c r="DN69" s="860"/>
      <c r="DO69" s="860"/>
      <c r="DP69" s="861"/>
      <c r="DQ69" s="859"/>
      <c r="DR69" s="860"/>
      <c r="DS69" s="860"/>
      <c r="DT69" s="860"/>
      <c r="DU69" s="861"/>
      <c r="DV69" s="856"/>
      <c r="DW69" s="857"/>
      <c r="DX69" s="857"/>
      <c r="DY69" s="857"/>
      <c r="DZ69" s="858"/>
      <c r="EA69" s="221"/>
    </row>
    <row r="70" spans="1:131" ht="26.25" customHeight="1" x14ac:dyDescent="0.2">
      <c r="A70" s="229">
        <v>3</v>
      </c>
      <c r="B70" s="870" t="s">
        <v>592</v>
      </c>
      <c r="C70" s="871"/>
      <c r="D70" s="871"/>
      <c r="E70" s="871"/>
      <c r="F70" s="871"/>
      <c r="G70" s="871"/>
      <c r="H70" s="871"/>
      <c r="I70" s="871"/>
      <c r="J70" s="871"/>
      <c r="K70" s="871"/>
      <c r="L70" s="871"/>
      <c r="M70" s="871"/>
      <c r="N70" s="871"/>
      <c r="O70" s="871"/>
      <c r="P70" s="872"/>
      <c r="Q70" s="873">
        <v>4712</v>
      </c>
      <c r="R70" s="827"/>
      <c r="S70" s="827"/>
      <c r="T70" s="827"/>
      <c r="U70" s="827"/>
      <c r="V70" s="827">
        <v>4404</v>
      </c>
      <c r="W70" s="827"/>
      <c r="X70" s="827"/>
      <c r="Y70" s="827"/>
      <c r="Z70" s="827"/>
      <c r="AA70" s="827">
        <v>308</v>
      </c>
      <c r="AB70" s="827"/>
      <c r="AC70" s="827"/>
      <c r="AD70" s="827"/>
      <c r="AE70" s="827"/>
      <c r="AF70" s="827">
        <v>170</v>
      </c>
      <c r="AG70" s="827"/>
      <c r="AH70" s="827"/>
      <c r="AI70" s="827"/>
      <c r="AJ70" s="827"/>
      <c r="AK70" s="827" t="s">
        <v>581</v>
      </c>
      <c r="AL70" s="827"/>
      <c r="AM70" s="827"/>
      <c r="AN70" s="827"/>
      <c r="AO70" s="827"/>
      <c r="AP70" s="827">
        <v>5549</v>
      </c>
      <c r="AQ70" s="827"/>
      <c r="AR70" s="827"/>
      <c r="AS70" s="827"/>
      <c r="AT70" s="827"/>
      <c r="AU70" s="827">
        <v>1746</v>
      </c>
      <c r="AV70" s="827"/>
      <c r="AW70" s="827"/>
      <c r="AX70" s="827"/>
      <c r="AY70" s="827"/>
      <c r="AZ70" s="829"/>
      <c r="BA70" s="829"/>
      <c r="BB70" s="829"/>
      <c r="BC70" s="829"/>
      <c r="BD70" s="830"/>
      <c r="BE70" s="232"/>
      <c r="BF70" s="232"/>
      <c r="BG70" s="232"/>
      <c r="BH70" s="232"/>
      <c r="BI70" s="232"/>
      <c r="BJ70" s="232"/>
      <c r="BK70" s="232"/>
      <c r="BL70" s="232"/>
      <c r="BM70" s="232"/>
      <c r="BN70" s="232"/>
      <c r="BO70" s="232"/>
      <c r="BP70" s="232"/>
      <c r="BQ70" s="229">
        <v>64</v>
      </c>
      <c r="BR70" s="234"/>
      <c r="BS70" s="856"/>
      <c r="BT70" s="857"/>
      <c r="BU70" s="857"/>
      <c r="BV70" s="857"/>
      <c r="BW70" s="857"/>
      <c r="BX70" s="857"/>
      <c r="BY70" s="857"/>
      <c r="BZ70" s="857"/>
      <c r="CA70" s="857"/>
      <c r="CB70" s="857"/>
      <c r="CC70" s="857"/>
      <c r="CD70" s="857"/>
      <c r="CE70" s="857"/>
      <c r="CF70" s="857"/>
      <c r="CG70" s="862"/>
      <c r="CH70" s="859"/>
      <c r="CI70" s="860"/>
      <c r="CJ70" s="860"/>
      <c r="CK70" s="860"/>
      <c r="CL70" s="861"/>
      <c r="CM70" s="859"/>
      <c r="CN70" s="860"/>
      <c r="CO70" s="860"/>
      <c r="CP70" s="860"/>
      <c r="CQ70" s="861"/>
      <c r="CR70" s="859"/>
      <c r="CS70" s="860"/>
      <c r="CT70" s="860"/>
      <c r="CU70" s="860"/>
      <c r="CV70" s="861"/>
      <c r="CW70" s="859"/>
      <c r="CX70" s="860"/>
      <c r="CY70" s="860"/>
      <c r="CZ70" s="860"/>
      <c r="DA70" s="861"/>
      <c r="DB70" s="859"/>
      <c r="DC70" s="860"/>
      <c r="DD70" s="860"/>
      <c r="DE70" s="860"/>
      <c r="DF70" s="861"/>
      <c r="DG70" s="859"/>
      <c r="DH70" s="860"/>
      <c r="DI70" s="860"/>
      <c r="DJ70" s="860"/>
      <c r="DK70" s="861"/>
      <c r="DL70" s="859"/>
      <c r="DM70" s="860"/>
      <c r="DN70" s="860"/>
      <c r="DO70" s="860"/>
      <c r="DP70" s="861"/>
      <c r="DQ70" s="859"/>
      <c r="DR70" s="860"/>
      <c r="DS70" s="860"/>
      <c r="DT70" s="860"/>
      <c r="DU70" s="861"/>
      <c r="DV70" s="856"/>
      <c r="DW70" s="857"/>
      <c r="DX70" s="857"/>
      <c r="DY70" s="857"/>
      <c r="DZ70" s="858"/>
      <c r="EA70" s="221"/>
    </row>
    <row r="71" spans="1:131" ht="26.25" customHeight="1" x14ac:dyDescent="0.2">
      <c r="A71" s="229">
        <v>4</v>
      </c>
      <c r="B71" s="870" t="s">
        <v>593</v>
      </c>
      <c r="C71" s="871"/>
      <c r="D71" s="871"/>
      <c r="E71" s="871"/>
      <c r="F71" s="871"/>
      <c r="G71" s="871"/>
      <c r="H71" s="871"/>
      <c r="I71" s="871"/>
      <c r="J71" s="871"/>
      <c r="K71" s="871"/>
      <c r="L71" s="871"/>
      <c r="M71" s="871"/>
      <c r="N71" s="871"/>
      <c r="O71" s="871"/>
      <c r="P71" s="872"/>
      <c r="Q71" s="873">
        <v>7</v>
      </c>
      <c r="R71" s="827"/>
      <c r="S71" s="827"/>
      <c r="T71" s="827"/>
      <c r="U71" s="827"/>
      <c r="V71" s="827">
        <v>6</v>
      </c>
      <c r="W71" s="827"/>
      <c r="X71" s="827"/>
      <c r="Y71" s="827"/>
      <c r="Z71" s="827"/>
      <c r="AA71" s="827">
        <v>1</v>
      </c>
      <c r="AB71" s="827"/>
      <c r="AC71" s="827"/>
      <c r="AD71" s="827"/>
      <c r="AE71" s="827"/>
      <c r="AF71" s="827">
        <v>1</v>
      </c>
      <c r="AG71" s="827"/>
      <c r="AH71" s="827"/>
      <c r="AI71" s="827"/>
      <c r="AJ71" s="827"/>
      <c r="AK71" s="827" t="s">
        <v>581</v>
      </c>
      <c r="AL71" s="827"/>
      <c r="AM71" s="827"/>
      <c r="AN71" s="827"/>
      <c r="AO71" s="827"/>
      <c r="AP71" s="827" t="s">
        <v>581</v>
      </c>
      <c r="AQ71" s="827"/>
      <c r="AR71" s="827"/>
      <c r="AS71" s="827"/>
      <c r="AT71" s="827"/>
      <c r="AU71" s="827" t="s">
        <v>581</v>
      </c>
      <c r="AV71" s="827"/>
      <c r="AW71" s="827"/>
      <c r="AX71" s="827"/>
      <c r="AY71" s="827"/>
      <c r="AZ71" s="829"/>
      <c r="BA71" s="829"/>
      <c r="BB71" s="829"/>
      <c r="BC71" s="829"/>
      <c r="BD71" s="830"/>
      <c r="BE71" s="232"/>
      <c r="BF71" s="232"/>
      <c r="BG71" s="232"/>
      <c r="BH71" s="232"/>
      <c r="BI71" s="232"/>
      <c r="BJ71" s="232"/>
      <c r="BK71" s="232"/>
      <c r="BL71" s="232"/>
      <c r="BM71" s="232"/>
      <c r="BN71" s="232"/>
      <c r="BO71" s="232"/>
      <c r="BP71" s="232"/>
      <c r="BQ71" s="229">
        <v>65</v>
      </c>
      <c r="BR71" s="234"/>
      <c r="BS71" s="856"/>
      <c r="BT71" s="857"/>
      <c r="BU71" s="857"/>
      <c r="BV71" s="857"/>
      <c r="BW71" s="857"/>
      <c r="BX71" s="857"/>
      <c r="BY71" s="857"/>
      <c r="BZ71" s="857"/>
      <c r="CA71" s="857"/>
      <c r="CB71" s="857"/>
      <c r="CC71" s="857"/>
      <c r="CD71" s="857"/>
      <c r="CE71" s="857"/>
      <c r="CF71" s="857"/>
      <c r="CG71" s="862"/>
      <c r="CH71" s="859"/>
      <c r="CI71" s="860"/>
      <c r="CJ71" s="860"/>
      <c r="CK71" s="860"/>
      <c r="CL71" s="861"/>
      <c r="CM71" s="859"/>
      <c r="CN71" s="860"/>
      <c r="CO71" s="860"/>
      <c r="CP71" s="860"/>
      <c r="CQ71" s="861"/>
      <c r="CR71" s="859"/>
      <c r="CS71" s="860"/>
      <c r="CT71" s="860"/>
      <c r="CU71" s="860"/>
      <c r="CV71" s="861"/>
      <c r="CW71" s="859"/>
      <c r="CX71" s="860"/>
      <c r="CY71" s="860"/>
      <c r="CZ71" s="860"/>
      <c r="DA71" s="861"/>
      <c r="DB71" s="859"/>
      <c r="DC71" s="860"/>
      <c r="DD71" s="860"/>
      <c r="DE71" s="860"/>
      <c r="DF71" s="861"/>
      <c r="DG71" s="859"/>
      <c r="DH71" s="860"/>
      <c r="DI71" s="860"/>
      <c r="DJ71" s="860"/>
      <c r="DK71" s="861"/>
      <c r="DL71" s="859"/>
      <c r="DM71" s="860"/>
      <c r="DN71" s="860"/>
      <c r="DO71" s="860"/>
      <c r="DP71" s="861"/>
      <c r="DQ71" s="859"/>
      <c r="DR71" s="860"/>
      <c r="DS71" s="860"/>
      <c r="DT71" s="860"/>
      <c r="DU71" s="861"/>
      <c r="DV71" s="856"/>
      <c r="DW71" s="857"/>
      <c r="DX71" s="857"/>
      <c r="DY71" s="857"/>
      <c r="DZ71" s="858"/>
      <c r="EA71" s="221"/>
    </row>
    <row r="72" spans="1:131" ht="26.25" customHeight="1" x14ac:dyDescent="0.2">
      <c r="A72" s="229">
        <v>5</v>
      </c>
      <c r="B72" s="870" t="s">
        <v>594</v>
      </c>
      <c r="C72" s="871"/>
      <c r="D72" s="871"/>
      <c r="E72" s="871"/>
      <c r="F72" s="871"/>
      <c r="G72" s="871"/>
      <c r="H72" s="871"/>
      <c r="I72" s="871"/>
      <c r="J72" s="871"/>
      <c r="K72" s="871"/>
      <c r="L72" s="871"/>
      <c r="M72" s="871"/>
      <c r="N72" s="871"/>
      <c r="O72" s="871"/>
      <c r="P72" s="872"/>
      <c r="Q72" s="873">
        <v>258</v>
      </c>
      <c r="R72" s="827"/>
      <c r="S72" s="827"/>
      <c r="T72" s="827"/>
      <c r="U72" s="827"/>
      <c r="V72" s="827">
        <v>247</v>
      </c>
      <c r="W72" s="827"/>
      <c r="X72" s="827"/>
      <c r="Y72" s="827"/>
      <c r="Z72" s="827"/>
      <c r="AA72" s="827">
        <v>11</v>
      </c>
      <c r="AB72" s="827"/>
      <c r="AC72" s="827"/>
      <c r="AD72" s="827"/>
      <c r="AE72" s="827"/>
      <c r="AF72" s="827">
        <v>11</v>
      </c>
      <c r="AG72" s="827"/>
      <c r="AH72" s="827"/>
      <c r="AI72" s="827"/>
      <c r="AJ72" s="827"/>
      <c r="AK72" s="827" t="s">
        <v>581</v>
      </c>
      <c r="AL72" s="827"/>
      <c r="AM72" s="827"/>
      <c r="AN72" s="827"/>
      <c r="AO72" s="827"/>
      <c r="AP72" s="827" t="s">
        <v>581</v>
      </c>
      <c r="AQ72" s="827"/>
      <c r="AR72" s="827"/>
      <c r="AS72" s="827"/>
      <c r="AT72" s="827"/>
      <c r="AU72" s="827" t="s">
        <v>581</v>
      </c>
      <c r="AV72" s="827"/>
      <c r="AW72" s="827"/>
      <c r="AX72" s="827"/>
      <c r="AY72" s="827"/>
      <c r="AZ72" s="829"/>
      <c r="BA72" s="829"/>
      <c r="BB72" s="829"/>
      <c r="BC72" s="829"/>
      <c r="BD72" s="830"/>
      <c r="BE72" s="232"/>
      <c r="BF72" s="232"/>
      <c r="BG72" s="232"/>
      <c r="BH72" s="232"/>
      <c r="BI72" s="232"/>
      <c r="BJ72" s="232"/>
      <c r="BK72" s="232"/>
      <c r="BL72" s="232"/>
      <c r="BM72" s="232"/>
      <c r="BN72" s="232"/>
      <c r="BO72" s="232"/>
      <c r="BP72" s="232"/>
      <c r="BQ72" s="229">
        <v>66</v>
      </c>
      <c r="BR72" s="234"/>
      <c r="BS72" s="856"/>
      <c r="BT72" s="857"/>
      <c r="BU72" s="857"/>
      <c r="BV72" s="857"/>
      <c r="BW72" s="857"/>
      <c r="BX72" s="857"/>
      <c r="BY72" s="857"/>
      <c r="BZ72" s="857"/>
      <c r="CA72" s="857"/>
      <c r="CB72" s="857"/>
      <c r="CC72" s="857"/>
      <c r="CD72" s="857"/>
      <c r="CE72" s="857"/>
      <c r="CF72" s="857"/>
      <c r="CG72" s="862"/>
      <c r="CH72" s="859"/>
      <c r="CI72" s="860"/>
      <c r="CJ72" s="860"/>
      <c r="CK72" s="860"/>
      <c r="CL72" s="861"/>
      <c r="CM72" s="859"/>
      <c r="CN72" s="860"/>
      <c r="CO72" s="860"/>
      <c r="CP72" s="860"/>
      <c r="CQ72" s="861"/>
      <c r="CR72" s="859"/>
      <c r="CS72" s="860"/>
      <c r="CT72" s="860"/>
      <c r="CU72" s="860"/>
      <c r="CV72" s="861"/>
      <c r="CW72" s="859"/>
      <c r="CX72" s="860"/>
      <c r="CY72" s="860"/>
      <c r="CZ72" s="860"/>
      <c r="DA72" s="861"/>
      <c r="DB72" s="859"/>
      <c r="DC72" s="860"/>
      <c r="DD72" s="860"/>
      <c r="DE72" s="860"/>
      <c r="DF72" s="861"/>
      <c r="DG72" s="859"/>
      <c r="DH72" s="860"/>
      <c r="DI72" s="860"/>
      <c r="DJ72" s="860"/>
      <c r="DK72" s="861"/>
      <c r="DL72" s="859"/>
      <c r="DM72" s="860"/>
      <c r="DN72" s="860"/>
      <c r="DO72" s="860"/>
      <c r="DP72" s="861"/>
      <c r="DQ72" s="859"/>
      <c r="DR72" s="860"/>
      <c r="DS72" s="860"/>
      <c r="DT72" s="860"/>
      <c r="DU72" s="861"/>
      <c r="DV72" s="856"/>
      <c r="DW72" s="857"/>
      <c r="DX72" s="857"/>
      <c r="DY72" s="857"/>
      <c r="DZ72" s="858"/>
      <c r="EA72" s="221"/>
    </row>
    <row r="73" spans="1:131" ht="26.25" customHeight="1" x14ac:dyDescent="0.2">
      <c r="A73" s="229">
        <v>6</v>
      </c>
      <c r="B73" s="870" t="s">
        <v>595</v>
      </c>
      <c r="C73" s="871"/>
      <c r="D73" s="871"/>
      <c r="E73" s="871"/>
      <c r="F73" s="871"/>
      <c r="G73" s="871"/>
      <c r="H73" s="871"/>
      <c r="I73" s="871"/>
      <c r="J73" s="871"/>
      <c r="K73" s="871"/>
      <c r="L73" s="871"/>
      <c r="M73" s="871"/>
      <c r="N73" s="871"/>
      <c r="O73" s="871"/>
      <c r="P73" s="872"/>
      <c r="Q73" s="873">
        <v>300630</v>
      </c>
      <c r="R73" s="827"/>
      <c r="S73" s="827"/>
      <c r="T73" s="827"/>
      <c r="U73" s="827"/>
      <c r="V73" s="827">
        <v>289232</v>
      </c>
      <c r="W73" s="827"/>
      <c r="X73" s="827"/>
      <c r="Y73" s="827"/>
      <c r="Z73" s="827"/>
      <c r="AA73" s="827">
        <v>11398</v>
      </c>
      <c r="AB73" s="827"/>
      <c r="AC73" s="827"/>
      <c r="AD73" s="827"/>
      <c r="AE73" s="827"/>
      <c r="AF73" s="827">
        <v>6149</v>
      </c>
      <c r="AG73" s="827"/>
      <c r="AH73" s="827"/>
      <c r="AI73" s="827"/>
      <c r="AJ73" s="827"/>
      <c r="AK73" s="827" t="s">
        <v>581</v>
      </c>
      <c r="AL73" s="827"/>
      <c r="AM73" s="827"/>
      <c r="AN73" s="827"/>
      <c r="AO73" s="827"/>
      <c r="AP73" s="827" t="s">
        <v>581</v>
      </c>
      <c r="AQ73" s="827"/>
      <c r="AR73" s="827"/>
      <c r="AS73" s="827"/>
      <c r="AT73" s="827"/>
      <c r="AU73" s="827" t="s">
        <v>581</v>
      </c>
      <c r="AV73" s="827"/>
      <c r="AW73" s="827"/>
      <c r="AX73" s="827"/>
      <c r="AY73" s="827"/>
      <c r="AZ73" s="829"/>
      <c r="BA73" s="829"/>
      <c r="BB73" s="829"/>
      <c r="BC73" s="829"/>
      <c r="BD73" s="830"/>
      <c r="BE73" s="232"/>
      <c r="BF73" s="232"/>
      <c r="BG73" s="232"/>
      <c r="BH73" s="232"/>
      <c r="BI73" s="232"/>
      <c r="BJ73" s="232"/>
      <c r="BK73" s="232"/>
      <c r="BL73" s="232"/>
      <c r="BM73" s="232"/>
      <c r="BN73" s="232"/>
      <c r="BO73" s="232"/>
      <c r="BP73" s="232"/>
      <c r="BQ73" s="229">
        <v>67</v>
      </c>
      <c r="BR73" s="234"/>
      <c r="BS73" s="856"/>
      <c r="BT73" s="857"/>
      <c r="BU73" s="857"/>
      <c r="BV73" s="857"/>
      <c r="BW73" s="857"/>
      <c r="BX73" s="857"/>
      <c r="BY73" s="857"/>
      <c r="BZ73" s="857"/>
      <c r="CA73" s="857"/>
      <c r="CB73" s="857"/>
      <c r="CC73" s="857"/>
      <c r="CD73" s="857"/>
      <c r="CE73" s="857"/>
      <c r="CF73" s="857"/>
      <c r="CG73" s="862"/>
      <c r="CH73" s="859"/>
      <c r="CI73" s="860"/>
      <c r="CJ73" s="860"/>
      <c r="CK73" s="860"/>
      <c r="CL73" s="861"/>
      <c r="CM73" s="859"/>
      <c r="CN73" s="860"/>
      <c r="CO73" s="860"/>
      <c r="CP73" s="860"/>
      <c r="CQ73" s="861"/>
      <c r="CR73" s="859"/>
      <c r="CS73" s="860"/>
      <c r="CT73" s="860"/>
      <c r="CU73" s="860"/>
      <c r="CV73" s="861"/>
      <c r="CW73" s="859"/>
      <c r="CX73" s="860"/>
      <c r="CY73" s="860"/>
      <c r="CZ73" s="860"/>
      <c r="DA73" s="861"/>
      <c r="DB73" s="859"/>
      <c r="DC73" s="860"/>
      <c r="DD73" s="860"/>
      <c r="DE73" s="860"/>
      <c r="DF73" s="861"/>
      <c r="DG73" s="859"/>
      <c r="DH73" s="860"/>
      <c r="DI73" s="860"/>
      <c r="DJ73" s="860"/>
      <c r="DK73" s="861"/>
      <c r="DL73" s="859"/>
      <c r="DM73" s="860"/>
      <c r="DN73" s="860"/>
      <c r="DO73" s="860"/>
      <c r="DP73" s="861"/>
      <c r="DQ73" s="859"/>
      <c r="DR73" s="860"/>
      <c r="DS73" s="860"/>
      <c r="DT73" s="860"/>
      <c r="DU73" s="861"/>
      <c r="DV73" s="856"/>
      <c r="DW73" s="857"/>
      <c r="DX73" s="857"/>
      <c r="DY73" s="857"/>
      <c r="DZ73" s="858"/>
      <c r="EA73" s="221"/>
    </row>
    <row r="74" spans="1:131" ht="26.25" customHeight="1" x14ac:dyDescent="0.2">
      <c r="A74" s="229">
        <v>7</v>
      </c>
      <c r="B74" s="870"/>
      <c r="C74" s="871"/>
      <c r="D74" s="871"/>
      <c r="E74" s="871"/>
      <c r="F74" s="871"/>
      <c r="G74" s="871"/>
      <c r="H74" s="871"/>
      <c r="I74" s="871"/>
      <c r="J74" s="871"/>
      <c r="K74" s="871"/>
      <c r="L74" s="871"/>
      <c r="M74" s="871"/>
      <c r="N74" s="871"/>
      <c r="O74" s="871"/>
      <c r="P74" s="872"/>
      <c r="Q74" s="873"/>
      <c r="R74" s="827"/>
      <c r="S74" s="827"/>
      <c r="T74" s="827"/>
      <c r="U74" s="827"/>
      <c r="V74" s="827"/>
      <c r="W74" s="827"/>
      <c r="X74" s="827"/>
      <c r="Y74" s="827"/>
      <c r="Z74" s="827"/>
      <c r="AA74" s="827"/>
      <c r="AB74" s="827"/>
      <c r="AC74" s="827"/>
      <c r="AD74" s="827"/>
      <c r="AE74" s="827"/>
      <c r="AF74" s="827"/>
      <c r="AG74" s="827"/>
      <c r="AH74" s="827"/>
      <c r="AI74" s="827"/>
      <c r="AJ74" s="827"/>
      <c r="AK74" s="827"/>
      <c r="AL74" s="827"/>
      <c r="AM74" s="827"/>
      <c r="AN74" s="827"/>
      <c r="AO74" s="827"/>
      <c r="AP74" s="827"/>
      <c r="AQ74" s="827"/>
      <c r="AR74" s="827"/>
      <c r="AS74" s="827"/>
      <c r="AT74" s="827"/>
      <c r="AU74" s="827"/>
      <c r="AV74" s="827"/>
      <c r="AW74" s="827"/>
      <c r="AX74" s="827"/>
      <c r="AY74" s="827"/>
      <c r="AZ74" s="829"/>
      <c r="BA74" s="829"/>
      <c r="BB74" s="829"/>
      <c r="BC74" s="829"/>
      <c r="BD74" s="830"/>
      <c r="BE74" s="232"/>
      <c r="BF74" s="232"/>
      <c r="BG74" s="232"/>
      <c r="BH74" s="232"/>
      <c r="BI74" s="232"/>
      <c r="BJ74" s="232"/>
      <c r="BK74" s="232"/>
      <c r="BL74" s="232"/>
      <c r="BM74" s="232"/>
      <c r="BN74" s="232"/>
      <c r="BO74" s="232"/>
      <c r="BP74" s="232"/>
      <c r="BQ74" s="229">
        <v>68</v>
      </c>
      <c r="BR74" s="234"/>
      <c r="BS74" s="856"/>
      <c r="BT74" s="857"/>
      <c r="BU74" s="857"/>
      <c r="BV74" s="857"/>
      <c r="BW74" s="857"/>
      <c r="BX74" s="857"/>
      <c r="BY74" s="857"/>
      <c r="BZ74" s="857"/>
      <c r="CA74" s="857"/>
      <c r="CB74" s="857"/>
      <c r="CC74" s="857"/>
      <c r="CD74" s="857"/>
      <c r="CE74" s="857"/>
      <c r="CF74" s="857"/>
      <c r="CG74" s="862"/>
      <c r="CH74" s="859"/>
      <c r="CI74" s="860"/>
      <c r="CJ74" s="860"/>
      <c r="CK74" s="860"/>
      <c r="CL74" s="861"/>
      <c r="CM74" s="859"/>
      <c r="CN74" s="860"/>
      <c r="CO74" s="860"/>
      <c r="CP74" s="860"/>
      <c r="CQ74" s="861"/>
      <c r="CR74" s="859"/>
      <c r="CS74" s="860"/>
      <c r="CT74" s="860"/>
      <c r="CU74" s="860"/>
      <c r="CV74" s="861"/>
      <c r="CW74" s="859"/>
      <c r="CX74" s="860"/>
      <c r="CY74" s="860"/>
      <c r="CZ74" s="860"/>
      <c r="DA74" s="861"/>
      <c r="DB74" s="859"/>
      <c r="DC74" s="860"/>
      <c r="DD74" s="860"/>
      <c r="DE74" s="860"/>
      <c r="DF74" s="861"/>
      <c r="DG74" s="859"/>
      <c r="DH74" s="860"/>
      <c r="DI74" s="860"/>
      <c r="DJ74" s="860"/>
      <c r="DK74" s="861"/>
      <c r="DL74" s="859"/>
      <c r="DM74" s="860"/>
      <c r="DN74" s="860"/>
      <c r="DO74" s="860"/>
      <c r="DP74" s="861"/>
      <c r="DQ74" s="859"/>
      <c r="DR74" s="860"/>
      <c r="DS74" s="860"/>
      <c r="DT74" s="860"/>
      <c r="DU74" s="861"/>
      <c r="DV74" s="856"/>
      <c r="DW74" s="857"/>
      <c r="DX74" s="857"/>
      <c r="DY74" s="857"/>
      <c r="DZ74" s="858"/>
      <c r="EA74" s="221"/>
    </row>
    <row r="75" spans="1:131" ht="26.25" customHeight="1" x14ac:dyDescent="0.2">
      <c r="A75" s="229">
        <v>8</v>
      </c>
      <c r="B75" s="870"/>
      <c r="C75" s="871"/>
      <c r="D75" s="871"/>
      <c r="E75" s="871"/>
      <c r="F75" s="871"/>
      <c r="G75" s="871"/>
      <c r="H75" s="871"/>
      <c r="I75" s="871"/>
      <c r="J75" s="871"/>
      <c r="K75" s="871"/>
      <c r="L75" s="871"/>
      <c r="M75" s="871"/>
      <c r="N75" s="871"/>
      <c r="O75" s="871"/>
      <c r="P75" s="872"/>
      <c r="Q75" s="874"/>
      <c r="R75" s="875"/>
      <c r="S75" s="875"/>
      <c r="T75" s="875"/>
      <c r="U75" s="831"/>
      <c r="V75" s="876"/>
      <c r="W75" s="875"/>
      <c r="X75" s="875"/>
      <c r="Y75" s="875"/>
      <c r="Z75" s="831"/>
      <c r="AA75" s="876"/>
      <c r="AB75" s="875"/>
      <c r="AC75" s="875"/>
      <c r="AD75" s="875"/>
      <c r="AE75" s="831"/>
      <c r="AF75" s="876"/>
      <c r="AG75" s="875"/>
      <c r="AH75" s="875"/>
      <c r="AI75" s="875"/>
      <c r="AJ75" s="831"/>
      <c r="AK75" s="876"/>
      <c r="AL75" s="875"/>
      <c r="AM75" s="875"/>
      <c r="AN75" s="875"/>
      <c r="AO75" s="831"/>
      <c r="AP75" s="876"/>
      <c r="AQ75" s="875"/>
      <c r="AR75" s="875"/>
      <c r="AS75" s="875"/>
      <c r="AT75" s="831"/>
      <c r="AU75" s="876"/>
      <c r="AV75" s="875"/>
      <c r="AW75" s="875"/>
      <c r="AX75" s="875"/>
      <c r="AY75" s="831"/>
      <c r="AZ75" s="829"/>
      <c r="BA75" s="829"/>
      <c r="BB75" s="829"/>
      <c r="BC75" s="829"/>
      <c r="BD75" s="830"/>
      <c r="BE75" s="232"/>
      <c r="BF75" s="232"/>
      <c r="BG75" s="232"/>
      <c r="BH75" s="232"/>
      <c r="BI75" s="232"/>
      <c r="BJ75" s="232"/>
      <c r="BK75" s="232"/>
      <c r="BL75" s="232"/>
      <c r="BM75" s="232"/>
      <c r="BN75" s="232"/>
      <c r="BO75" s="232"/>
      <c r="BP75" s="232"/>
      <c r="BQ75" s="229">
        <v>69</v>
      </c>
      <c r="BR75" s="234"/>
      <c r="BS75" s="856"/>
      <c r="BT75" s="857"/>
      <c r="BU75" s="857"/>
      <c r="BV75" s="857"/>
      <c r="BW75" s="857"/>
      <c r="BX75" s="857"/>
      <c r="BY75" s="857"/>
      <c r="BZ75" s="857"/>
      <c r="CA75" s="857"/>
      <c r="CB75" s="857"/>
      <c r="CC75" s="857"/>
      <c r="CD75" s="857"/>
      <c r="CE75" s="857"/>
      <c r="CF75" s="857"/>
      <c r="CG75" s="862"/>
      <c r="CH75" s="859"/>
      <c r="CI75" s="860"/>
      <c r="CJ75" s="860"/>
      <c r="CK75" s="860"/>
      <c r="CL75" s="861"/>
      <c r="CM75" s="859"/>
      <c r="CN75" s="860"/>
      <c r="CO75" s="860"/>
      <c r="CP75" s="860"/>
      <c r="CQ75" s="861"/>
      <c r="CR75" s="859"/>
      <c r="CS75" s="860"/>
      <c r="CT75" s="860"/>
      <c r="CU75" s="860"/>
      <c r="CV75" s="861"/>
      <c r="CW75" s="859"/>
      <c r="CX75" s="860"/>
      <c r="CY75" s="860"/>
      <c r="CZ75" s="860"/>
      <c r="DA75" s="861"/>
      <c r="DB75" s="859"/>
      <c r="DC75" s="860"/>
      <c r="DD75" s="860"/>
      <c r="DE75" s="860"/>
      <c r="DF75" s="861"/>
      <c r="DG75" s="859"/>
      <c r="DH75" s="860"/>
      <c r="DI75" s="860"/>
      <c r="DJ75" s="860"/>
      <c r="DK75" s="861"/>
      <c r="DL75" s="859"/>
      <c r="DM75" s="860"/>
      <c r="DN75" s="860"/>
      <c r="DO75" s="860"/>
      <c r="DP75" s="861"/>
      <c r="DQ75" s="859"/>
      <c r="DR75" s="860"/>
      <c r="DS75" s="860"/>
      <c r="DT75" s="860"/>
      <c r="DU75" s="861"/>
      <c r="DV75" s="856"/>
      <c r="DW75" s="857"/>
      <c r="DX75" s="857"/>
      <c r="DY75" s="857"/>
      <c r="DZ75" s="858"/>
      <c r="EA75" s="221"/>
    </row>
    <row r="76" spans="1:131" ht="26.25" customHeight="1" x14ac:dyDescent="0.2">
      <c r="A76" s="229">
        <v>9</v>
      </c>
      <c r="B76" s="870"/>
      <c r="C76" s="871"/>
      <c r="D76" s="871"/>
      <c r="E76" s="871"/>
      <c r="F76" s="871"/>
      <c r="G76" s="871"/>
      <c r="H76" s="871"/>
      <c r="I76" s="871"/>
      <c r="J76" s="871"/>
      <c r="K76" s="871"/>
      <c r="L76" s="871"/>
      <c r="M76" s="871"/>
      <c r="N76" s="871"/>
      <c r="O76" s="871"/>
      <c r="P76" s="872"/>
      <c r="Q76" s="874"/>
      <c r="R76" s="875"/>
      <c r="S76" s="875"/>
      <c r="T76" s="875"/>
      <c r="U76" s="831"/>
      <c r="V76" s="876"/>
      <c r="W76" s="875"/>
      <c r="X76" s="875"/>
      <c r="Y76" s="875"/>
      <c r="Z76" s="831"/>
      <c r="AA76" s="876"/>
      <c r="AB76" s="875"/>
      <c r="AC76" s="875"/>
      <c r="AD76" s="875"/>
      <c r="AE76" s="831"/>
      <c r="AF76" s="876"/>
      <c r="AG76" s="875"/>
      <c r="AH76" s="875"/>
      <c r="AI76" s="875"/>
      <c r="AJ76" s="831"/>
      <c r="AK76" s="876"/>
      <c r="AL76" s="875"/>
      <c r="AM76" s="875"/>
      <c r="AN76" s="875"/>
      <c r="AO76" s="831"/>
      <c r="AP76" s="876"/>
      <c r="AQ76" s="875"/>
      <c r="AR76" s="875"/>
      <c r="AS76" s="875"/>
      <c r="AT76" s="831"/>
      <c r="AU76" s="876"/>
      <c r="AV76" s="875"/>
      <c r="AW76" s="875"/>
      <c r="AX76" s="875"/>
      <c r="AY76" s="831"/>
      <c r="AZ76" s="829"/>
      <c r="BA76" s="829"/>
      <c r="BB76" s="829"/>
      <c r="BC76" s="829"/>
      <c r="BD76" s="830"/>
      <c r="BE76" s="232"/>
      <c r="BF76" s="232"/>
      <c r="BG76" s="232"/>
      <c r="BH76" s="232"/>
      <c r="BI76" s="232"/>
      <c r="BJ76" s="232"/>
      <c r="BK76" s="232"/>
      <c r="BL76" s="232"/>
      <c r="BM76" s="232"/>
      <c r="BN76" s="232"/>
      <c r="BO76" s="232"/>
      <c r="BP76" s="232"/>
      <c r="BQ76" s="229">
        <v>70</v>
      </c>
      <c r="BR76" s="234"/>
      <c r="BS76" s="856"/>
      <c r="BT76" s="857"/>
      <c r="BU76" s="857"/>
      <c r="BV76" s="857"/>
      <c r="BW76" s="857"/>
      <c r="BX76" s="857"/>
      <c r="BY76" s="857"/>
      <c r="BZ76" s="857"/>
      <c r="CA76" s="857"/>
      <c r="CB76" s="857"/>
      <c r="CC76" s="857"/>
      <c r="CD76" s="857"/>
      <c r="CE76" s="857"/>
      <c r="CF76" s="857"/>
      <c r="CG76" s="862"/>
      <c r="CH76" s="859"/>
      <c r="CI76" s="860"/>
      <c r="CJ76" s="860"/>
      <c r="CK76" s="860"/>
      <c r="CL76" s="861"/>
      <c r="CM76" s="859"/>
      <c r="CN76" s="860"/>
      <c r="CO76" s="860"/>
      <c r="CP76" s="860"/>
      <c r="CQ76" s="861"/>
      <c r="CR76" s="859"/>
      <c r="CS76" s="860"/>
      <c r="CT76" s="860"/>
      <c r="CU76" s="860"/>
      <c r="CV76" s="861"/>
      <c r="CW76" s="859"/>
      <c r="CX76" s="860"/>
      <c r="CY76" s="860"/>
      <c r="CZ76" s="860"/>
      <c r="DA76" s="861"/>
      <c r="DB76" s="859"/>
      <c r="DC76" s="860"/>
      <c r="DD76" s="860"/>
      <c r="DE76" s="860"/>
      <c r="DF76" s="861"/>
      <c r="DG76" s="859"/>
      <c r="DH76" s="860"/>
      <c r="DI76" s="860"/>
      <c r="DJ76" s="860"/>
      <c r="DK76" s="861"/>
      <c r="DL76" s="859"/>
      <c r="DM76" s="860"/>
      <c r="DN76" s="860"/>
      <c r="DO76" s="860"/>
      <c r="DP76" s="861"/>
      <c r="DQ76" s="859"/>
      <c r="DR76" s="860"/>
      <c r="DS76" s="860"/>
      <c r="DT76" s="860"/>
      <c r="DU76" s="861"/>
      <c r="DV76" s="856"/>
      <c r="DW76" s="857"/>
      <c r="DX76" s="857"/>
      <c r="DY76" s="857"/>
      <c r="DZ76" s="858"/>
      <c r="EA76" s="221"/>
    </row>
    <row r="77" spans="1:131" ht="26.25" customHeight="1" x14ac:dyDescent="0.2">
      <c r="A77" s="229">
        <v>10</v>
      </c>
      <c r="B77" s="870"/>
      <c r="C77" s="871"/>
      <c r="D77" s="871"/>
      <c r="E77" s="871"/>
      <c r="F77" s="871"/>
      <c r="G77" s="871"/>
      <c r="H77" s="871"/>
      <c r="I77" s="871"/>
      <c r="J77" s="871"/>
      <c r="K77" s="871"/>
      <c r="L77" s="871"/>
      <c r="M77" s="871"/>
      <c r="N77" s="871"/>
      <c r="O77" s="871"/>
      <c r="P77" s="872"/>
      <c r="Q77" s="874"/>
      <c r="R77" s="875"/>
      <c r="S77" s="875"/>
      <c r="T77" s="875"/>
      <c r="U77" s="831"/>
      <c r="V77" s="876"/>
      <c r="W77" s="875"/>
      <c r="X77" s="875"/>
      <c r="Y77" s="875"/>
      <c r="Z77" s="831"/>
      <c r="AA77" s="876"/>
      <c r="AB77" s="875"/>
      <c r="AC77" s="875"/>
      <c r="AD77" s="875"/>
      <c r="AE77" s="831"/>
      <c r="AF77" s="876"/>
      <c r="AG77" s="875"/>
      <c r="AH77" s="875"/>
      <c r="AI77" s="875"/>
      <c r="AJ77" s="831"/>
      <c r="AK77" s="876"/>
      <c r="AL77" s="875"/>
      <c r="AM77" s="875"/>
      <c r="AN77" s="875"/>
      <c r="AO77" s="831"/>
      <c r="AP77" s="876"/>
      <c r="AQ77" s="875"/>
      <c r="AR77" s="875"/>
      <c r="AS77" s="875"/>
      <c r="AT77" s="831"/>
      <c r="AU77" s="876"/>
      <c r="AV77" s="875"/>
      <c r="AW77" s="875"/>
      <c r="AX77" s="875"/>
      <c r="AY77" s="831"/>
      <c r="AZ77" s="829"/>
      <c r="BA77" s="829"/>
      <c r="BB77" s="829"/>
      <c r="BC77" s="829"/>
      <c r="BD77" s="830"/>
      <c r="BE77" s="232"/>
      <c r="BF77" s="232"/>
      <c r="BG77" s="232"/>
      <c r="BH77" s="232"/>
      <c r="BI77" s="232"/>
      <c r="BJ77" s="232"/>
      <c r="BK77" s="232"/>
      <c r="BL77" s="232"/>
      <c r="BM77" s="232"/>
      <c r="BN77" s="232"/>
      <c r="BO77" s="232"/>
      <c r="BP77" s="232"/>
      <c r="BQ77" s="229">
        <v>71</v>
      </c>
      <c r="BR77" s="234"/>
      <c r="BS77" s="856"/>
      <c r="BT77" s="857"/>
      <c r="BU77" s="857"/>
      <c r="BV77" s="857"/>
      <c r="BW77" s="857"/>
      <c r="BX77" s="857"/>
      <c r="BY77" s="857"/>
      <c r="BZ77" s="857"/>
      <c r="CA77" s="857"/>
      <c r="CB77" s="857"/>
      <c r="CC77" s="857"/>
      <c r="CD77" s="857"/>
      <c r="CE77" s="857"/>
      <c r="CF77" s="857"/>
      <c r="CG77" s="862"/>
      <c r="CH77" s="859"/>
      <c r="CI77" s="860"/>
      <c r="CJ77" s="860"/>
      <c r="CK77" s="860"/>
      <c r="CL77" s="861"/>
      <c r="CM77" s="859"/>
      <c r="CN77" s="860"/>
      <c r="CO77" s="860"/>
      <c r="CP77" s="860"/>
      <c r="CQ77" s="861"/>
      <c r="CR77" s="859"/>
      <c r="CS77" s="860"/>
      <c r="CT77" s="860"/>
      <c r="CU77" s="860"/>
      <c r="CV77" s="861"/>
      <c r="CW77" s="859"/>
      <c r="CX77" s="860"/>
      <c r="CY77" s="860"/>
      <c r="CZ77" s="860"/>
      <c r="DA77" s="861"/>
      <c r="DB77" s="859"/>
      <c r="DC77" s="860"/>
      <c r="DD77" s="860"/>
      <c r="DE77" s="860"/>
      <c r="DF77" s="861"/>
      <c r="DG77" s="859"/>
      <c r="DH77" s="860"/>
      <c r="DI77" s="860"/>
      <c r="DJ77" s="860"/>
      <c r="DK77" s="861"/>
      <c r="DL77" s="859"/>
      <c r="DM77" s="860"/>
      <c r="DN77" s="860"/>
      <c r="DO77" s="860"/>
      <c r="DP77" s="861"/>
      <c r="DQ77" s="859"/>
      <c r="DR77" s="860"/>
      <c r="DS77" s="860"/>
      <c r="DT77" s="860"/>
      <c r="DU77" s="861"/>
      <c r="DV77" s="856"/>
      <c r="DW77" s="857"/>
      <c r="DX77" s="857"/>
      <c r="DY77" s="857"/>
      <c r="DZ77" s="858"/>
      <c r="EA77" s="221"/>
    </row>
    <row r="78" spans="1:131" ht="26.25" customHeight="1" x14ac:dyDescent="0.2">
      <c r="A78" s="229">
        <v>11</v>
      </c>
      <c r="B78" s="870"/>
      <c r="C78" s="871"/>
      <c r="D78" s="871"/>
      <c r="E78" s="871"/>
      <c r="F78" s="871"/>
      <c r="G78" s="871"/>
      <c r="H78" s="871"/>
      <c r="I78" s="871"/>
      <c r="J78" s="871"/>
      <c r="K78" s="871"/>
      <c r="L78" s="871"/>
      <c r="M78" s="871"/>
      <c r="N78" s="871"/>
      <c r="O78" s="871"/>
      <c r="P78" s="872"/>
      <c r="Q78" s="873"/>
      <c r="R78" s="827"/>
      <c r="S78" s="827"/>
      <c r="T78" s="827"/>
      <c r="U78" s="827"/>
      <c r="V78" s="827"/>
      <c r="W78" s="827"/>
      <c r="X78" s="827"/>
      <c r="Y78" s="827"/>
      <c r="Z78" s="827"/>
      <c r="AA78" s="827"/>
      <c r="AB78" s="827"/>
      <c r="AC78" s="827"/>
      <c r="AD78" s="827"/>
      <c r="AE78" s="827"/>
      <c r="AF78" s="827"/>
      <c r="AG78" s="827"/>
      <c r="AH78" s="827"/>
      <c r="AI78" s="827"/>
      <c r="AJ78" s="827"/>
      <c r="AK78" s="827"/>
      <c r="AL78" s="827"/>
      <c r="AM78" s="827"/>
      <c r="AN78" s="827"/>
      <c r="AO78" s="827"/>
      <c r="AP78" s="827"/>
      <c r="AQ78" s="827"/>
      <c r="AR78" s="827"/>
      <c r="AS78" s="827"/>
      <c r="AT78" s="827"/>
      <c r="AU78" s="827"/>
      <c r="AV78" s="827"/>
      <c r="AW78" s="827"/>
      <c r="AX78" s="827"/>
      <c r="AY78" s="827"/>
      <c r="AZ78" s="829"/>
      <c r="BA78" s="829"/>
      <c r="BB78" s="829"/>
      <c r="BC78" s="829"/>
      <c r="BD78" s="830"/>
      <c r="BE78" s="232"/>
      <c r="BF78" s="232"/>
      <c r="BG78" s="232"/>
      <c r="BH78" s="232"/>
      <c r="BI78" s="232"/>
      <c r="BJ78" s="221"/>
      <c r="BK78" s="221"/>
      <c r="BL78" s="221"/>
      <c r="BM78" s="221"/>
      <c r="BN78" s="221"/>
      <c r="BO78" s="232"/>
      <c r="BP78" s="232"/>
      <c r="BQ78" s="229">
        <v>72</v>
      </c>
      <c r="BR78" s="234"/>
      <c r="BS78" s="856"/>
      <c r="BT78" s="857"/>
      <c r="BU78" s="857"/>
      <c r="BV78" s="857"/>
      <c r="BW78" s="857"/>
      <c r="BX78" s="857"/>
      <c r="BY78" s="857"/>
      <c r="BZ78" s="857"/>
      <c r="CA78" s="857"/>
      <c r="CB78" s="857"/>
      <c r="CC78" s="857"/>
      <c r="CD78" s="857"/>
      <c r="CE78" s="857"/>
      <c r="CF78" s="857"/>
      <c r="CG78" s="862"/>
      <c r="CH78" s="859"/>
      <c r="CI78" s="860"/>
      <c r="CJ78" s="860"/>
      <c r="CK78" s="860"/>
      <c r="CL78" s="861"/>
      <c r="CM78" s="859"/>
      <c r="CN78" s="860"/>
      <c r="CO78" s="860"/>
      <c r="CP78" s="860"/>
      <c r="CQ78" s="861"/>
      <c r="CR78" s="859"/>
      <c r="CS78" s="860"/>
      <c r="CT78" s="860"/>
      <c r="CU78" s="860"/>
      <c r="CV78" s="861"/>
      <c r="CW78" s="859"/>
      <c r="CX78" s="860"/>
      <c r="CY78" s="860"/>
      <c r="CZ78" s="860"/>
      <c r="DA78" s="861"/>
      <c r="DB78" s="859"/>
      <c r="DC78" s="860"/>
      <c r="DD78" s="860"/>
      <c r="DE78" s="860"/>
      <c r="DF78" s="861"/>
      <c r="DG78" s="859"/>
      <c r="DH78" s="860"/>
      <c r="DI78" s="860"/>
      <c r="DJ78" s="860"/>
      <c r="DK78" s="861"/>
      <c r="DL78" s="859"/>
      <c r="DM78" s="860"/>
      <c r="DN78" s="860"/>
      <c r="DO78" s="860"/>
      <c r="DP78" s="861"/>
      <c r="DQ78" s="859"/>
      <c r="DR78" s="860"/>
      <c r="DS78" s="860"/>
      <c r="DT78" s="860"/>
      <c r="DU78" s="861"/>
      <c r="DV78" s="856"/>
      <c r="DW78" s="857"/>
      <c r="DX78" s="857"/>
      <c r="DY78" s="857"/>
      <c r="DZ78" s="858"/>
      <c r="EA78" s="221"/>
    </row>
    <row r="79" spans="1:131" ht="26.25" customHeight="1" x14ac:dyDescent="0.2">
      <c r="A79" s="229">
        <v>12</v>
      </c>
      <c r="B79" s="870"/>
      <c r="C79" s="871"/>
      <c r="D79" s="871"/>
      <c r="E79" s="871"/>
      <c r="F79" s="871"/>
      <c r="G79" s="871"/>
      <c r="H79" s="871"/>
      <c r="I79" s="871"/>
      <c r="J79" s="871"/>
      <c r="K79" s="871"/>
      <c r="L79" s="871"/>
      <c r="M79" s="871"/>
      <c r="N79" s="871"/>
      <c r="O79" s="871"/>
      <c r="P79" s="872"/>
      <c r="Q79" s="873"/>
      <c r="R79" s="827"/>
      <c r="S79" s="827"/>
      <c r="T79" s="827"/>
      <c r="U79" s="827"/>
      <c r="V79" s="827"/>
      <c r="W79" s="827"/>
      <c r="X79" s="827"/>
      <c r="Y79" s="827"/>
      <c r="Z79" s="827"/>
      <c r="AA79" s="827"/>
      <c r="AB79" s="827"/>
      <c r="AC79" s="827"/>
      <c r="AD79" s="827"/>
      <c r="AE79" s="827"/>
      <c r="AF79" s="827"/>
      <c r="AG79" s="827"/>
      <c r="AH79" s="827"/>
      <c r="AI79" s="827"/>
      <c r="AJ79" s="827"/>
      <c r="AK79" s="827"/>
      <c r="AL79" s="827"/>
      <c r="AM79" s="827"/>
      <c r="AN79" s="827"/>
      <c r="AO79" s="827"/>
      <c r="AP79" s="827"/>
      <c r="AQ79" s="827"/>
      <c r="AR79" s="827"/>
      <c r="AS79" s="827"/>
      <c r="AT79" s="827"/>
      <c r="AU79" s="827"/>
      <c r="AV79" s="827"/>
      <c r="AW79" s="827"/>
      <c r="AX79" s="827"/>
      <c r="AY79" s="827"/>
      <c r="AZ79" s="829"/>
      <c r="BA79" s="829"/>
      <c r="BB79" s="829"/>
      <c r="BC79" s="829"/>
      <c r="BD79" s="830"/>
      <c r="BE79" s="232"/>
      <c r="BF79" s="232"/>
      <c r="BG79" s="232"/>
      <c r="BH79" s="232"/>
      <c r="BI79" s="232"/>
      <c r="BJ79" s="221"/>
      <c r="BK79" s="221"/>
      <c r="BL79" s="221"/>
      <c r="BM79" s="221"/>
      <c r="BN79" s="221"/>
      <c r="BO79" s="232"/>
      <c r="BP79" s="232"/>
      <c r="BQ79" s="229">
        <v>73</v>
      </c>
      <c r="BR79" s="234"/>
      <c r="BS79" s="856"/>
      <c r="BT79" s="857"/>
      <c r="BU79" s="857"/>
      <c r="BV79" s="857"/>
      <c r="BW79" s="857"/>
      <c r="BX79" s="857"/>
      <c r="BY79" s="857"/>
      <c r="BZ79" s="857"/>
      <c r="CA79" s="857"/>
      <c r="CB79" s="857"/>
      <c r="CC79" s="857"/>
      <c r="CD79" s="857"/>
      <c r="CE79" s="857"/>
      <c r="CF79" s="857"/>
      <c r="CG79" s="862"/>
      <c r="CH79" s="859"/>
      <c r="CI79" s="860"/>
      <c r="CJ79" s="860"/>
      <c r="CK79" s="860"/>
      <c r="CL79" s="861"/>
      <c r="CM79" s="859"/>
      <c r="CN79" s="860"/>
      <c r="CO79" s="860"/>
      <c r="CP79" s="860"/>
      <c r="CQ79" s="861"/>
      <c r="CR79" s="859"/>
      <c r="CS79" s="860"/>
      <c r="CT79" s="860"/>
      <c r="CU79" s="860"/>
      <c r="CV79" s="861"/>
      <c r="CW79" s="859"/>
      <c r="CX79" s="860"/>
      <c r="CY79" s="860"/>
      <c r="CZ79" s="860"/>
      <c r="DA79" s="861"/>
      <c r="DB79" s="859"/>
      <c r="DC79" s="860"/>
      <c r="DD79" s="860"/>
      <c r="DE79" s="860"/>
      <c r="DF79" s="861"/>
      <c r="DG79" s="859"/>
      <c r="DH79" s="860"/>
      <c r="DI79" s="860"/>
      <c r="DJ79" s="860"/>
      <c r="DK79" s="861"/>
      <c r="DL79" s="859"/>
      <c r="DM79" s="860"/>
      <c r="DN79" s="860"/>
      <c r="DO79" s="860"/>
      <c r="DP79" s="861"/>
      <c r="DQ79" s="859"/>
      <c r="DR79" s="860"/>
      <c r="DS79" s="860"/>
      <c r="DT79" s="860"/>
      <c r="DU79" s="861"/>
      <c r="DV79" s="856"/>
      <c r="DW79" s="857"/>
      <c r="DX79" s="857"/>
      <c r="DY79" s="857"/>
      <c r="DZ79" s="858"/>
      <c r="EA79" s="221"/>
    </row>
    <row r="80" spans="1:131" ht="26.25" customHeight="1" x14ac:dyDescent="0.2">
      <c r="A80" s="229">
        <v>13</v>
      </c>
      <c r="B80" s="870"/>
      <c r="C80" s="871"/>
      <c r="D80" s="871"/>
      <c r="E80" s="871"/>
      <c r="F80" s="871"/>
      <c r="G80" s="871"/>
      <c r="H80" s="871"/>
      <c r="I80" s="871"/>
      <c r="J80" s="871"/>
      <c r="K80" s="871"/>
      <c r="L80" s="871"/>
      <c r="M80" s="871"/>
      <c r="N80" s="871"/>
      <c r="O80" s="871"/>
      <c r="P80" s="872"/>
      <c r="Q80" s="873"/>
      <c r="R80" s="827"/>
      <c r="S80" s="827"/>
      <c r="T80" s="827"/>
      <c r="U80" s="827"/>
      <c r="V80" s="827"/>
      <c r="W80" s="827"/>
      <c r="X80" s="827"/>
      <c r="Y80" s="827"/>
      <c r="Z80" s="827"/>
      <c r="AA80" s="827"/>
      <c r="AB80" s="827"/>
      <c r="AC80" s="827"/>
      <c r="AD80" s="827"/>
      <c r="AE80" s="827"/>
      <c r="AF80" s="827"/>
      <c r="AG80" s="827"/>
      <c r="AH80" s="827"/>
      <c r="AI80" s="827"/>
      <c r="AJ80" s="827"/>
      <c r="AK80" s="827"/>
      <c r="AL80" s="827"/>
      <c r="AM80" s="827"/>
      <c r="AN80" s="827"/>
      <c r="AO80" s="827"/>
      <c r="AP80" s="827"/>
      <c r="AQ80" s="827"/>
      <c r="AR80" s="827"/>
      <c r="AS80" s="827"/>
      <c r="AT80" s="827"/>
      <c r="AU80" s="827"/>
      <c r="AV80" s="827"/>
      <c r="AW80" s="827"/>
      <c r="AX80" s="827"/>
      <c r="AY80" s="827"/>
      <c r="AZ80" s="829"/>
      <c r="BA80" s="829"/>
      <c r="BB80" s="829"/>
      <c r="BC80" s="829"/>
      <c r="BD80" s="830"/>
      <c r="BE80" s="232"/>
      <c r="BF80" s="232"/>
      <c r="BG80" s="232"/>
      <c r="BH80" s="232"/>
      <c r="BI80" s="232"/>
      <c r="BJ80" s="232"/>
      <c r="BK80" s="232"/>
      <c r="BL80" s="232"/>
      <c r="BM80" s="232"/>
      <c r="BN80" s="232"/>
      <c r="BO80" s="232"/>
      <c r="BP80" s="232"/>
      <c r="BQ80" s="229">
        <v>74</v>
      </c>
      <c r="BR80" s="234"/>
      <c r="BS80" s="856"/>
      <c r="BT80" s="857"/>
      <c r="BU80" s="857"/>
      <c r="BV80" s="857"/>
      <c r="BW80" s="857"/>
      <c r="BX80" s="857"/>
      <c r="BY80" s="857"/>
      <c r="BZ80" s="857"/>
      <c r="CA80" s="857"/>
      <c r="CB80" s="857"/>
      <c r="CC80" s="857"/>
      <c r="CD80" s="857"/>
      <c r="CE80" s="857"/>
      <c r="CF80" s="857"/>
      <c r="CG80" s="862"/>
      <c r="CH80" s="859"/>
      <c r="CI80" s="860"/>
      <c r="CJ80" s="860"/>
      <c r="CK80" s="860"/>
      <c r="CL80" s="861"/>
      <c r="CM80" s="859"/>
      <c r="CN80" s="860"/>
      <c r="CO80" s="860"/>
      <c r="CP80" s="860"/>
      <c r="CQ80" s="861"/>
      <c r="CR80" s="859"/>
      <c r="CS80" s="860"/>
      <c r="CT80" s="860"/>
      <c r="CU80" s="860"/>
      <c r="CV80" s="861"/>
      <c r="CW80" s="859"/>
      <c r="CX80" s="860"/>
      <c r="CY80" s="860"/>
      <c r="CZ80" s="860"/>
      <c r="DA80" s="861"/>
      <c r="DB80" s="859"/>
      <c r="DC80" s="860"/>
      <c r="DD80" s="860"/>
      <c r="DE80" s="860"/>
      <c r="DF80" s="861"/>
      <c r="DG80" s="859"/>
      <c r="DH80" s="860"/>
      <c r="DI80" s="860"/>
      <c r="DJ80" s="860"/>
      <c r="DK80" s="861"/>
      <c r="DL80" s="859"/>
      <c r="DM80" s="860"/>
      <c r="DN80" s="860"/>
      <c r="DO80" s="860"/>
      <c r="DP80" s="861"/>
      <c r="DQ80" s="859"/>
      <c r="DR80" s="860"/>
      <c r="DS80" s="860"/>
      <c r="DT80" s="860"/>
      <c r="DU80" s="861"/>
      <c r="DV80" s="856"/>
      <c r="DW80" s="857"/>
      <c r="DX80" s="857"/>
      <c r="DY80" s="857"/>
      <c r="DZ80" s="858"/>
      <c r="EA80" s="221"/>
    </row>
    <row r="81" spans="1:131" ht="26.25" customHeight="1" x14ac:dyDescent="0.2">
      <c r="A81" s="229">
        <v>14</v>
      </c>
      <c r="B81" s="870"/>
      <c r="C81" s="871"/>
      <c r="D81" s="871"/>
      <c r="E81" s="871"/>
      <c r="F81" s="871"/>
      <c r="G81" s="871"/>
      <c r="H81" s="871"/>
      <c r="I81" s="871"/>
      <c r="J81" s="871"/>
      <c r="K81" s="871"/>
      <c r="L81" s="871"/>
      <c r="M81" s="871"/>
      <c r="N81" s="871"/>
      <c r="O81" s="871"/>
      <c r="P81" s="872"/>
      <c r="Q81" s="873"/>
      <c r="R81" s="827"/>
      <c r="S81" s="827"/>
      <c r="T81" s="827"/>
      <c r="U81" s="827"/>
      <c r="V81" s="827"/>
      <c r="W81" s="827"/>
      <c r="X81" s="827"/>
      <c r="Y81" s="827"/>
      <c r="Z81" s="827"/>
      <c r="AA81" s="827"/>
      <c r="AB81" s="827"/>
      <c r="AC81" s="827"/>
      <c r="AD81" s="827"/>
      <c r="AE81" s="827"/>
      <c r="AF81" s="827"/>
      <c r="AG81" s="827"/>
      <c r="AH81" s="827"/>
      <c r="AI81" s="827"/>
      <c r="AJ81" s="827"/>
      <c r="AK81" s="827"/>
      <c r="AL81" s="827"/>
      <c r="AM81" s="827"/>
      <c r="AN81" s="827"/>
      <c r="AO81" s="827"/>
      <c r="AP81" s="827"/>
      <c r="AQ81" s="827"/>
      <c r="AR81" s="827"/>
      <c r="AS81" s="827"/>
      <c r="AT81" s="827"/>
      <c r="AU81" s="827"/>
      <c r="AV81" s="827"/>
      <c r="AW81" s="827"/>
      <c r="AX81" s="827"/>
      <c r="AY81" s="827"/>
      <c r="AZ81" s="829"/>
      <c r="BA81" s="829"/>
      <c r="BB81" s="829"/>
      <c r="BC81" s="829"/>
      <c r="BD81" s="830"/>
      <c r="BE81" s="232"/>
      <c r="BF81" s="232"/>
      <c r="BG81" s="232"/>
      <c r="BH81" s="232"/>
      <c r="BI81" s="232"/>
      <c r="BJ81" s="232"/>
      <c r="BK81" s="232"/>
      <c r="BL81" s="232"/>
      <c r="BM81" s="232"/>
      <c r="BN81" s="232"/>
      <c r="BO81" s="232"/>
      <c r="BP81" s="232"/>
      <c r="BQ81" s="229">
        <v>75</v>
      </c>
      <c r="BR81" s="234"/>
      <c r="BS81" s="856"/>
      <c r="BT81" s="857"/>
      <c r="BU81" s="857"/>
      <c r="BV81" s="857"/>
      <c r="BW81" s="857"/>
      <c r="BX81" s="857"/>
      <c r="BY81" s="857"/>
      <c r="BZ81" s="857"/>
      <c r="CA81" s="857"/>
      <c r="CB81" s="857"/>
      <c r="CC81" s="857"/>
      <c r="CD81" s="857"/>
      <c r="CE81" s="857"/>
      <c r="CF81" s="857"/>
      <c r="CG81" s="862"/>
      <c r="CH81" s="859"/>
      <c r="CI81" s="860"/>
      <c r="CJ81" s="860"/>
      <c r="CK81" s="860"/>
      <c r="CL81" s="861"/>
      <c r="CM81" s="859"/>
      <c r="CN81" s="860"/>
      <c r="CO81" s="860"/>
      <c r="CP81" s="860"/>
      <c r="CQ81" s="861"/>
      <c r="CR81" s="859"/>
      <c r="CS81" s="860"/>
      <c r="CT81" s="860"/>
      <c r="CU81" s="860"/>
      <c r="CV81" s="861"/>
      <c r="CW81" s="859"/>
      <c r="CX81" s="860"/>
      <c r="CY81" s="860"/>
      <c r="CZ81" s="860"/>
      <c r="DA81" s="861"/>
      <c r="DB81" s="859"/>
      <c r="DC81" s="860"/>
      <c r="DD81" s="860"/>
      <c r="DE81" s="860"/>
      <c r="DF81" s="861"/>
      <c r="DG81" s="859"/>
      <c r="DH81" s="860"/>
      <c r="DI81" s="860"/>
      <c r="DJ81" s="860"/>
      <c r="DK81" s="861"/>
      <c r="DL81" s="859"/>
      <c r="DM81" s="860"/>
      <c r="DN81" s="860"/>
      <c r="DO81" s="860"/>
      <c r="DP81" s="861"/>
      <c r="DQ81" s="859"/>
      <c r="DR81" s="860"/>
      <c r="DS81" s="860"/>
      <c r="DT81" s="860"/>
      <c r="DU81" s="861"/>
      <c r="DV81" s="856"/>
      <c r="DW81" s="857"/>
      <c r="DX81" s="857"/>
      <c r="DY81" s="857"/>
      <c r="DZ81" s="858"/>
      <c r="EA81" s="221"/>
    </row>
    <row r="82" spans="1:131" ht="26.25" customHeight="1" x14ac:dyDescent="0.2">
      <c r="A82" s="229">
        <v>15</v>
      </c>
      <c r="B82" s="870"/>
      <c r="C82" s="871"/>
      <c r="D82" s="871"/>
      <c r="E82" s="871"/>
      <c r="F82" s="871"/>
      <c r="G82" s="871"/>
      <c r="H82" s="871"/>
      <c r="I82" s="871"/>
      <c r="J82" s="871"/>
      <c r="K82" s="871"/>
      <c r="L82" s="871"/>
      <c r="M82" s="871"/>
      <c r="N82" s="871"/>
      <c r="O82" s="871"/>
      <c r="P82" s="872"/>
      <c r="Q82" s="873"/>
      <c r="R82" s="827"/>
      <c r="S82" s="827"/>
      <c r="T82" s="827"/>
      <c r="U82" s="827"/>
      <c r="V82" s="827"/>
      <c r="W82" s="827"/>
      <c r="X82" s="827"/>
      <c r="Y82" s="827"/>
      <c r="Z82" s="827"/>
      <c r="AA82" s="827"/>
      <c r="AB82" s="827"/>
      <c r="AC82" s="827"/>
      <c r="AD82" s="827"/>
      <c r="AE82" s="827"/>
      <c r="AF82" s="827"/>
      <c r="AG82" s="827"/>
      <c r="AH82" s="827"/>
      <c r="AI82" s="827"/>
      <c r="AJ82" s="827"/>
      <c r="AK82" s="827"/>
      <c r="AL82" s="827"/>
      <c r="AM82" s="827"/>
      <c r="AN82" s="827"/>
      <c r="AO82" s="827"/>
      <c r="AP82" s="827"/>
      <c r="AQ82" s="827"/>
      <c r="AR82" s="827"/>
      <c r="AS82" s="827"/>
      <c r="AT82" s="827"/>
      <c r="AU82" s="827"/>
      <c r="AV82" s="827"/>
      <c r="AW82" s="827"/>
      <c r="AX82" s="827"/>
      <c r="AY82" s="827"/>
      <c r="AZ82" s="829"/>
      <c r="BA82" s="829"/>
      <c r="BB82" s="829"/>
      <c r="BC82" s="829"/>
      <c r="BD82" s="830"/>
      <c r="BE82" s="232"/>
      <c r="BF82" s="232"/>
      <c r="BG82" s="232"/>
      <c r="BH82" s="232"/>
      <c r="BI82" s="232"/>
      <c r="BJ82" s="232"/>
      <c r="BK82" s="232"/>
      <c r="BL82" s="232"/>
      <c r="BM82" s="232"/>
      <c r="BN82" s="232"/>
      <c r="BO82" s="232"/>
      <c r="BP82" s="232"/>
      <c r="BQ82" s="229">
        <v>76</v>
      </c>
      <c r="BR82" s="234"/>
      <c r="BS82" s="856"/>
      <c r="BT82" s="857"/>
      <c r="BU82" s="857"/>
      <c r="BV82" s="857"/>
      <c r="BW82" s="857"/>
      <c r="BX82" s="857"/>
      <c r="BY82" s="857"/>
      <c r="BZ82" s="857"/>
      <c r="CA82" s="857"/>
      <c r="CB82" s="857"/>
      <c r="CC82" s="857"/>
      <c r="CD82" s="857"/>
      <c r="CE82" s="857"/>
      <c r="CF82" s="857"/>
      <c r="CG82" s="862"/>
      <c r="CH82" s="859"/>
      <c r="CI82" s="860"/>
      <c r="CJ82" s="860"/>
      <c r="CK82" s="860"/>
      <c r="CL82" s="861"/>
      <c r="CM82" s="859"/>
      <c r="CN82" s="860"/>
      <c r="CO82" s="860"/>
      <c r="CP82" s="860"/>
      <c r="CQ82" s="861"/>
      <c r="CR82" s="859"/>
      <c r="CS82" s="860"/>
      <c r="CT82" s="860"/>
      <c r="CU82" s="860"/>
      <c r="CV82" s="861"/>
      <c r="CW82" s="859"/>
      <c r="CX82" s="860"/>
      <c r="CY82" s="860"/>
      <c r="CZ82" s="860"/>
      <c r="DA82" s="861"/>
      <c r="DB82" s="859"/>
      <c r="DC82" s="860"/>
      <c r="DD82" s="860"/>
      <c r="DE82" s="860"/>
      <c r="DF82" s="861"/>
      <c r="DG82" s="859"/>
      <c r="DH82" s="860"/>
      <c r="DI82" s="860"/>
      <c r="DJ82" s="860"/>
      <c r="DK82" s="861"/>
      <c r="DL82" s="859"/>
      <c r="DM82" s="860"/>
      <c r="DN82" s="860"/>
      <c r="DO82" s="860"/>
      <c r="DP82" s="861"/>
      <c r="DQ82" s="859"/>
      <c r="DR82" s="860"/>
      <c r="DS82" s="860"/>
      <c r="DT82" s="860"/>
      <c r="DU82" s="861"/>
      <c r="DV82" s="856"/>
      <c r="DW82" s="857"/>
      <c r="DX82" s="857"/>
      <c r="DY82" s="857"/>
      <c r="DZ82" s="858"/>
      <c r="EA82" s="221"/>
    </row>
    <row r="83" spans="1:131" ht="26.25" customHeight="1" x14ac:dyDescent="0.2">
      <c r="A83" s="229">
        <v>16</v>
      </c>
      <c r="B83" s="870"/>
      <c r="C83" s="871"/>
      <c r="D83" s="871"/>
      <c r="E83" s="871"/>
      <c r="F83" s="871"/>
      <c r="G83" s="871"/>
      <c r="H83" s="871"/>
      <c r="I83" s="871"/>
      <c r="J83" s="871"/>
      <c r="K83" s="871"/>
      <c r="L83" s="871"/>
      <c r="M83" s="871"/>
      <c r="N83" s="871"/>
      <c r="O83" s="871"/>
      <c r="P83" s="872"/>
      <c r="Q83" s="873"/>
      <c r="R83" s="827"/>
      <c r="S83" s="827"/>
      <c r="T83" s="827"/>
      <c r="U83" s="827"/>
      <c r="V83" s="827"/>
      <c r="W83" s="827"/>
      <c r="X83" s="827"/>
      <c r="Y83" s="827"/>
      <c r="Z83" s="827"/>
      <c r="AA83" s="827"/>
      <c r="AB83" s="827"/>
      <c r="AC83" s="827"/>
      <c r="AD83" s="827"/>
      <c r="AE83" s="827"/>
      <c r="AF83" s="827"/>
      <c r="AG83" s="827"/>
      <c r="AH83" s="827"/>
      <c r="AI83" s="827"/>
      <c r="AJ83" s="827"/>
      <c r="AK83" s="827"/>
      <c r="AL83" s="827"/>
      <c r="AM83" s="827"/>
      <c r="AN83" s="827"/>
      <c r="AO83" s="827"/>
      <c r="AP83" s="827"/>
      <c r="AQ83" s="827"/>
      <c r="AR83" s="827"/>
      <c r="AS83" s="827"/>
      <c r="AT83" s="827"/>
      <c r="AU83" s="827"/>
      <c r="AV83" s="827"/>
      <c r="AW83" s="827"/>
      <c r="AX83" s="827"/>
      <c r="AY83" s="827"/>
      <c r="AZ83" s="829"/>
      <c r="BA83" s="829"/>
      <c r="BB83" s="829"/>
      <c r="BC83" s="829"/>
      <c r="BD83" s="830"/>
      <c r="BE83" s="232"/>
      <c r="BF83" s="232"/>
      <c r="BG83" s="232"/>
      <c r="BH83" s="232"/>
      <c r="BI83" s="232"/>
      <c r="BJ83" s="232"/>
      <c r="BK83" s="232"/>
      <c r="BL83" s="232"/>
      <c r="BM83" s="232"/>
      <c r="BN83" s="232"/>
      <c r="BO83" s="232"/>
      <c r="BP83" s="232"/>
      <c r="BQ83" s="229">
        <v>77</v>
      </c>
      <c r="BR83" s="234"/>
      <c r="BS83" s="856"/>
      <c r="BT83" s="857"/>
      <c r="BU83" s="857"/>
      <c r="BV83" s="857"/>
      <c r="BW83" s="857"/>
      <c r="BX83" s="857"/>
      <c r="BY83" s="857"/>
      <c r="BZ83" s="857"/>
      <c r="CA83" s="857"/>
      <c r="CB83" s="857"/>
      <c r="CC83" s="857"/>
      <c r="CD83" s="857"/>
      <c r="CE83" s="857"/>
      <c r="CF83" s="857"/>
      <c r="CG83" s="862"/>
      <c r="CH83" s="859"/>
      <c r="CI83" s="860"/>
      <c r="CJ83" s="860"/>
      <c r="CK83" s="860"/>
      <c r="CL83" s="861"/>
      <c r="CM83" s="859"/>
      <c r="CN83" s="860"/>
      <c r="CO83" s="860"/>
      <c r="CP83" s="860"/>
      <c r="CQ83" s="861"/>
      <c r="CR83" s="859"/>
      <c r="CS83" s="860"/>
      <c r="CT83" s="860"/>
      <c r="CU83" s="860"/>
      <c r="CV83" s="861"/>
      <c r="CW83" s="859"/>
      <c r="CX83" s="860"/>
      <c r="CY83" s="860"/>
      <c r="CZ83" s="860"/>
      <c r="DA83" s="861"/>
      <c r="DB83" s="859"/>
      <c r="DC83" s="860"/>
      <c r="DD83" s="860"/>
      <c r="DE83" s="860"/>
      <c r="DF83" s="861"/>
      <c r="DG83" s="859"/>
      <c r="DH83" s="860"/>
      <c r="DI83" s="860"/>
      <c r="DJ83" s="860"/>
      <c r="DK83" s="861"/>
      <c r="DL83" s="859"/>
      <c r="DM83" s="860"/>
      <c r="DN83" s="860"/>
      <c r="DO83" s="860"/>
      <c r="DP83" s="861"/>
      <c r="DQ83" s="859"/>
      <c r="DR83" s="860"/>
      <c r="DS83" s="860"/>
      <c r="DT83" s="860"/>
      <c r="DU83" s="861"/>
      <c r="DV83" s="856"/>
      <c r="DW83" s="857"/>
      <c r="DX83" s="857"/>
      <c r="DY83" s="857"/>
      <c r="DZ83" s="858"/>
      <c r="EA83" s="221"/>
    </row>
    <row r="84" spans="1:131" ht="26.25" customHeight="1" x14ac:dyDescent="0.2">
      <c r="A84" s="229">
        <v>17</v>
      </c>
      <c r="B84" s="870"/>
      <c r="C84" s="871"/>
      <c r="D84" s="871"/>
      <c r="E84" s="871"/>
      <c r="F84" s="871"/>
      <c r="G84" s="871"/>
      <c r="H84" s="871"/>
      <c r="I84" s="871"/>
      <c r="J84" s="871"/>
      <c r="K84" s="871"/>
      <c r="L84" s="871"/>
      <c r="M84" s="871"/>
      <c r="N84" s="871"/>
      <c r="O84" s="871"/>
      <c r="P84" s="872"/>
      <c r="Q84" s="873"/>
      <c r="R84" s="827"/>
      <c r="S84" s="827"/>
      <c r="T84" s="827"/>
      <c r="U84" s="827"/>
      <c r="V84" s="827"/>
      <c r="W84" s="827"/>
      <c r="X84" s="827"/>
      <c r="Y84" s="827"/>
      <c r="Z84" s="827"/>
      <c r="AA84" s="827"/>
      <c r="AB84" s="827"/>
      <c r="AC84" s="827"/>
      <c r="AD84" s="827"/>
      <c r="AE84" s="827"/>
      <c r="AF84" s="827"/>
      <c r="AG84" s="827"/>
      <c r="AH84" s="827"/>
      <c r="AI84" s="827"/>
      <c r="AJ84" s="827"/>
      <c r="AK84" s="827"/>
      <c r="AL84" s="827"/>
      <c r="AM84" s="827"/>
      <c r="AN84" s="827"/>
      <c r="AO84" s="827"/>
      <c r="AP84" s="827"/>
      <c r="AQ84" s="827"/>
      <c r="AR84" s="827"/>
      <c r="AS84" s="827"/>
      <c r="AT84" s="827"/>
      <c r="AU84" s="827"/>
      <c r="AV84" s="827"/>
      <c r="AW84" s="827"/>
      <c r="AX84" s="827"/>
      <c r="AY84" s="827"/>
      <c r="AZ84" s="829"/>
      <c r="BA84" s="829"/>
      <c r="BB84" s="829"/>
      <c r="BC84" s="829"/>
      <c r="BD84" s="830"/>
      <c r="BE84" s="232"/>
      <c r="BF84" s="232"/>
      <c r="BG84" s="232"/>
      <c r="BH84" s="232"/>
      <c r="BI84" s="232"/>
      <c r="BJ84" s="232"/>
      <c r="BK84" s="232"/>
      <c r="BL84" s="232"/>
      <c r="BM84" s="232"/>
      <c r="BN84" s="232"/>
      <c r="BO84" s="232"/>
      <c r="BP84" s="232"/>
      <c r="BQ84" s="229">
        <v>78</v>
      </c>
      <c r="BR84" s="234"/>
      <c r="BS84" s="856"/>
      <c r="BT84" s="857"/>
      <c r="BU84" s="857"/>
      <c r="BV84" s="857"/>
      <c r="BW84" s="857"/>
      <c r="BX84" s="857"/>
      <c r="BY84" s="857"/>
      <c r="BZ84" s="857"/>
      <c r="CA84" s="857"/>
      <c r="CB84" s="857"/>
      <c r="CC84" s="857"/>
      <c r="CD84" s="857"/>
      <c r="CE84" s="857"/>
      <c r="CF84" s="857"/>
      <c r="CG84" s="862"/>
      <c r="CH84" s="859"/>
      <c r="CI84" s="860"/>
      <c r="CJ84" s="860"/>
      <c r="CK84" s="860"/>
      <c r="CL84" s="861"/>
      <c r="CM84" s="859"/>
      <c r="CN84" s="860"/>
      <c r="CO84" s="860"/>
      <c r="CP84" s="860"/>
      <c r="CQ84" s="861"/>
      <c r="CR84" s="859"/>
      <c r="CS84" s="860"/>
      <c r="CT84" s="860"/>
      <c r="CU84" s="860"/>
      <c r="CV84" s="861"/>
      <c r="CW84" s="859"/>
      <c r="CX84" s="860"/>
      <c r="CY84" s="860"/>
      <c r="CZ84" s="860"/>
      <c r="DA84" s="861"/>
      <c r="DB84" s="859"/>
      <c r="DC84" s="860"/>
      <c r="DD84" s="860"/>
      <c r="DE84" s="860"/>
      <c r="DF84" s="861"/>
      <c r="DG84" s="859"/>
      <c r="DH84" s="860"/>
      <c r="DI84" s="860"/>
      <c r="DJ84" s="860"/>
      <c r="DK84" s="861"/>
      <c r="DL84" s="859"/>
      <c r="DM84" s="860"/>
      <c r="DN84" s="860"/>
      <c r="DO84" s="860"/>
      <c r="DP84" s="861"/>
      <c r="DQ84" s="859"/>
      <c r="DR84" s="860"/>
      <c r="DS84" s="860"/>
      <c r="DT84" s="860"/>
      <c r="DU84" s="861"/>
      <c r="DV84" s="856"/>
      <c r="DW84" s="857"/>
      <c r="DX84" s="857"/>
      <c r="DY84" s="857"/>
      <c r="DZ84" s="858"/>
      <c r="EA84" s="221"/>
    </row>
    <row r="85" spans="1:131" ht="26.25" customHeight="1" x14ac:dyDescent="0.2">
      <c r="A85" s="229">
        <v>18</v>
      </c>
      <c r="B85" s="870"/>
      <c r="C85" s="871"/>
      <c r="D85" s="871"/>
      <c r="E85" s="871"/>
      <c r="F85" s="871"/>
      <c r="G85" s="871"/>
      <c r="H85" s="871"/>
      <c r="I85" s="871"/>
      <c r="J85" s="871"/>
      <c r="K85" s="871"/>
      <c r="L85" s="871"/>
      <c r="M85" s="871"/>
      <c r="N85" s="871"/>
      <c r="O85" s="871"/>
      <c r="P85" s="872"/>
      <c r="Q85" s="873"/>
      <c r="R85" s="827"/>
      <c r="S85" s="827"/>
      <c r="T85" s="827"/>
      <c r="U85" s="827"/>
      <c r="V85" s="827"/>
      <c r="W85" s="827"/>
      <c r="X85" s="827"/>
      <c r="Y85" s="827"/>
      <c r="Z85" s="827"/>
      <c r="AA85" s="827"/>
      <c r="AB85" s="827"/>
      <c r="AC85" s="827"/>
      <c r="AD85" s="827"/>
      <c r="AE85" s="827"/>
      <c r="AF85" s="827"/>
      <c r="AG85" s="827"/>
      <c r="AH85" s="827"/>
      <c r="AI85" s="827"/>
      <c r="AJ85" s="827"/>
      <c r="AK85" s="827"/>
      <c r="AL85" s="827"/>
      <c r="AM85" s="827"/>
      <c r="AN85" s="827"/>
      <c r="AO85" s="827"/>
      <c r="AP85" s="827"/>
      <c r="AQ85" s="827"/>
      <c r="AR85" s="827"/>
      <c r="AS85" s="827"/>
      <c r="AT85" s="827"/>
      <c r="AU85" s="827"/>
      <c r="AV85" s="827"/>
      <c r="AW85" s="827"/>
      <c r="AX85" s="827"/>
      <c r="AY85" s="827"/>
      <c r="AZ85" s="829"/>
      <c r="BA85" s="829"/>
      <c r="BB85" s="829"/>
      <c r="BC85" s="829"/>
      <c r="BD85" s="830"/>
      <c r="BE85" s="232"/>
      <c r="BF85" s="232"/>
      <c r="BG85" s="232"/>
      <c r="BH85" s="232"/>
      <c r="BI85" s="232"/>
      <c r="BJ85" s="232"/>
      <c r="BK85" s="232"/>
      <c r="BL85" s="232"/>
      <c r="BM85" s="232"/>
      <c r="BN85" s="232"/>
      <c r="BO85" s="232"/>
      <c r="BP85" s="232"/>
      <c r="BQ85" s="229">
        <v>79</v>
      </c>
      <c r="BR85" s="234"/>
      <c r="BS85" s="856"/>
      <c r="BT85" s="857"/>
      <c r="BU85" s="857"/>
      <c r="BV85" s="857"/>
      <c r="BW85" s="857"/>
      <c r="BX85" s="857"/>
      <c r="BY85" s="857"/>
      <c r="BZ85" s="857"/>
      <c r="CA85" s="857"/>
      <c r="CB85" s="857"/>
      <c r="CC85" s="857"/>
      <c r="CD85" s="857"/>
      <c r="CE85" s="857"/>
      <c r="CF85" s="857"/>
      <c r="CG85" s="862"/>
      <c r="CH85" s="859"/>
      <c r="CI85" s="860"/>
      <c r="CJ85" s="860"/>
      <c r="CK85" s="860"/>
      <c r="CL85" s="861"/>
      <c r="CM85" s="859"/>
      <c r="CN85" s="860"/>
      <c r="CO85" s="860"/>
      <c r="CP85" s="860"/>
      <c r="CQ85" s="861"/>
      <c r="CR85" s="859"/>
      <c r="CS85" s="860"/>
      <c r="CT85" s="860"/>
      <c r="CU85" s="860"/>
      <c r="CV85" s="861"/>
      <c r="CW85" s="859"/>
      <c r="CX85" s="860"/>
      <c r="CY85" s="860"/>
      <c r="CZ85" s="860"/>
      <c r="DA85" s="861"/>
      <c r="DB85" s="859"/>
      <c r="DC85" s="860"/>
      <c r="DD85" s="860"/>
      <c r="DE85" s="860"/>
      <c r="DF85" s="861"/>
      <c r="DG85" s="859"/>
      <c r="DH85" s="860"/>
      <c r="DI85" s="860"/>
      <c r="DJ85" s="860"/>
      <c r="DK85" s="861"/>
      <c r="DL85" s="859"/>
      <c r="DM85" s="860"/>
      <c r="DN85" s="860"/>
      <c r="DO85" s="860"/>
      <c r="DP85" s="861"/>
      <c r="DQ85" s="859"/>
      <c r="DR85" s="860"/>
      <c r="DS85" s="860"/>
      <c r="DT85" s="860"/>
      <c r="DU85" s="861"/>
      <c r="DV85" s="856"/>
      <c r="DW85" s="857"/>
      <c r="DX85" s="857"/>
      <c r="DY85" s="857"/>
      <c r="DZ85" s="858"/>
      <c r="EA85" s="221"/>
    </row>
    <row r="86" spans="1:131" ht="26.25" customHeight="1" x14ac:dyDescent="0.2">
      <c r="A86" s="229">
        <v>19</v>
      </c>
      <c r="B86" s="870"/>
      <c r="C86" s="871"/>
      <c r="D86" s="871"/>
      <c r="E86" s="871"/>
      <c r="F86" s="871"/>
      <c r="G86" s="871"/>
      <c r="H86" s="871"/>
      <c r="I86" s="871"/>
      <c r="J86" s="871"/>
      <c r="K86" s="871"/>
      <c r="L86" s="871"/>
      <c r="M86" s="871"/>
      <c r="N86" s="871"/>
      <c r="O86" s="871"/>
      <c r="P86" s="872"/>
      <c r="Q86" s="873"/>
      <c r="R86" s="827"/>
      <c r="S86" s="827"/>
      <c r="T86" s="827"/>
      <c r="U86" s="827"/>
      <c r="V86" s="827"/>
      <c r="W86" s="827"/>
      <c r="X86" s="827"/>
      <c r="Y86" s="827"/>
      <c r="Z86" s="827"/>
      <c r="AA86" s="827"/>
      <c r="AB86" s="827"/>
      <c r="AC86" s="827"/>
      <c r="AD86" s="827"/>
      <c r="AE86" s="827"/>
      <c r="AF86" s="827"/>
      <c r="AG86" s="827"/>
      <c r="AH86" s="827"/>
      <c r="AI86" s="827"/>
      <c r="AJ86" s="827"/>
      <c r="AK86" s="827"/>
      <c r="AL86" s="827"/>
      <c r="AM86" s="827"/>
      <c r="AN86" s="827"/>
      <c r="AO86" s="827"/>
      <c r="AP86" s="827"/>
      <c r="AQ86" s="827"/>
      <c r="AR86" s="827"/>
      <c r="AS86" s="827"/>
      <c r="AT86" s="827"/>
      <c r="AU86" s="827"/>
      <c r="AV86" s="827"/>
      <c r="AW86" s="827"/>
      <c r="AX86" s="827"/>
      <c r="AY86" s="827"/>
      <c r="AZ86" s="829"/>
      <c r="BA86" s="829"/>
      <c r="BB86" s="829"/>
      <c r="BC86" s="829"/>
      <c r="BD86" s="830"/>
      <c r="BE86" s="232"/>
      <c r="BF86" s="232"/>
      <c r="BG86" s="232"/>
      <c r="BH86" s="232"/>
      <c r="BI86" s="232"/>
      <c r="BJ86" s="232"/>
      <c r="BK86" s="232"/>
      <c r="BL86" s="232"/>
      <c r="BM86" s="232"/>
      <c r="BN86" s="232"/>
      <c r="BO86" s="232"/>
      <c r="BP86" s="232"/>
      <c r="BQ86" s="229">
        <v>80</v>
      </c>
      <c r="BR86" s="234"/>
      <c r="BS86" s="856"/>
      <c r="BT86" s="857"/>
      <c r="BU86" s="857"/>
      <c r="BV86" s="857"/>
      <c r="BW86" s="857"/>
      <c r="BX86" s="857"/>
      <c r="BY86" s="857"/>
      <c r="BZ86" s="857"/>
      <c r="CA86" s="857"/>
      <c r="CB86" s="857"/>
      <c r="CC86" s="857"/>
      <c r="CD86" s="857"/>
      <c r="CE86" s="857"/>
      <c r="CF86" s="857"/>
      <c r="CG86" s="862"/>
      <c r="CH86" s="859"/>
      <c r="CI86" s="860"/>
      <c r="CJ86" s="860"/>
      <c r="CK86" s="860"/>
      <c r="CL86" s="861"/>
      <c r="CM86" s="859"/>
      <c r="CN86" s="860"/>
      <c r="CO86" s="860"/>
      <c r="CP86" s="860"/>
      <c r="CQ86" s="861"/>
      <c r="CR86" s="859"/>
      <c r="CS86" s="860"/>
      <c r="CT86" s="860"/>
      <c r="CU86" s="860"/>
      <c r="CV86" s="861"/>
      <c r="CW86" s="859"/>
      <c r="CX86" s="860"/>
      <c r="CY86" s="860"/>
      <c r="CZ86" s="860"/>
      <c r="DA86" s="861"/>
      <c r="DB86" s="859"/>
      <c r="DC86" s="860"/>
      <c r="DD86" s="860"/>
      <c r="DE86" s="860"/>
      <c r="DF86" s="861"/>
      <c r="DG86" s="859"/>
      <c r="DH86" s="860"/>
      <c r="DI86" s="860"/>
      <c r="DJ86" s="860"/>
      <c r="DK86" s="861"/>
      <c r="DL86" s="859"/>
      <c r="DM86" s="860"/>
      <c r="DN86" s="860"/>
      <c r="DO86" s="860"/>
      <c r="DP86" s="861"/>
      <c r="DQ86" s="859"/>
      <c r="DR86" s="860"/>
      <c r="DS86" s="860"/>
      <c r="DT86" s="860"/>
      <c r="DU86" s="861"/>
      <c r="DV86" s="856"/>
      <c r="DW86" s="857"/>
      <c r="DX86" s="857"/>
      <c r="DY86" s="857"/>
      <c r="DZ86" s="858"/>
      <c r="EA86" s="221"/>
    </row>
    <row r="87" spans="1:131" ht="26.25" customHeight="1" x14ac:dyDescent="0.2">
      <c r="A87" s="235">
        <v>20</v>
      </c>
      <c r="B87" s="877"/>
      <c r="C87" s="878"/>
      <c r="D87" s="878"/>
      <c r="E87" s="878"/>
      <c r="F87" s="878"/>
      <c r="G87" s="878"/>
      <c r="H87" s="878"/>
      <c r="I87" s="878"/>
      <c r="J87" s="878"/>
      <c r="K87" s="878"/>
      <c r="L87" s="878"/>
      <c r="M87" s="878"/>
      <c r="N87" s="878"/>
      <c r="O87" s="878"/>
      <c r="P87" s="879"/>
      <c r="Q87" s="880"/>
      <c r="R87" s="881"/>
      <c r="S87" s="881"/>
      <c r="T87" s="881"/>
      <c r="U87" s="881"/>
      <c r="V87" s="881"/>
      <c r="W87" s="881"/>
      <c r="X87" s="881"/>
      <c r="Y87" s="881"/>
      <c r="Z87" s="881"/>
      <c r="AA87" s="881"/>
      <c r="AB87" s="881"/>
      <c r="AC87" s="881"/>
      <c r="AD87" s="881"/>
      <c r="AE87" s="881"/>
      <c r="AF87" s="881"/>
      <c r="AG87" s="881"/>
      <c r="AH87" s="881"/>
      <c r="AI87" s="881"/>
      <c r="AJ87" s="881"/>
      <c r="AK87" s="881"/>
      <c r="AL87" s="881"/>
      <c r="AM87" s="881"/>
      <c r="AN87" s="881"/>
      <c r="AO87" s="881"/>
      <c r="AP87" s="881"/>
      <c r="AQ87" s="881"/>
      <c r="AR87" s="881"/>
      <c r="AS87" s="881"/>
      <c r="AT87" s="881"/>
      <c r="AU87" s="881"/>
      <c r="AV87" s="881"/>
      <c r="AW87" s="881"/>
      <c r="AX87" s="881"/>
      <c r="AY87" s="881"/>
      <c r="AZ87" s="882"/>
      <c r="BA87" s="882"/>
      <c r="BB87" s="882"/>
      <c r="BC87" s="882"/>
      <c r="BD87" s="883"/>
      <c r="BE87" s="232"/>
      <c r="BF87" s="232"/>
      <c r="BG87" s="232"/>
      <c r="BH87" s="232"/>
      <c r="BI87" s="232"/>
      <c r="BJ87" s="232"/>
      <c r="BK87" s="232"/>
      <c r="BL87" s="232"/>
      <c r="BM87" s="232"/>
      <c r="BN87" s="232"/>
      <c r="BO87" s="232"/>
      <c r="BP87" s="232"/>
      <c r="BQ87" s="229">
        <v>81</v>
      </c>
      <c r="BR87" s="234"/>
      <c r="BS87" s="856"/>
      <c r="BT87" s="857"/>
      <c r="BU87" s="857"/>
      <c r="BV87" s="857"/>
      <c r="BW87" s="857"/>
      <c r="BX87" s="857"/>
      <c r="BY87" s="857"/>
      <c r="BZ87" s="857"/>
      <c r="CA87" s="857"/>
      <c r="CB87" s="857"/>
      <c r="CC87" s="857"/>
      <c r="CD87" s="857"/>
      <c r="CE87" s="857"/>
      <c r="CF87" s="857"/>
      <c r="CG87" s="862"/>
      <c r="CH87" s="859"/>
      <c r="CI87" s="860"/>
      <c r="CJ87" s="860"/>
      <c r="CK87" s="860"/>
      <c r="CL87" s="861"/>
      <c r="CM87" s="859"/>
      <c r="CN87" s="860"/>
      <c r="CO87" s="860"/>
      <c r="CP87" s="860"/>
      <c r="CQ87" s="861"/>
      <c r="CR87" s="859"/>
      <c r="CS87" s="860"/>
      <c r="CT87" s="860"/>
      <c r="CU87" s="860"/>
      <c r="CV87" s="861"/>
      <c r="CW87" s="859"/>
      <c r="CX87" s="860"/>
      <c r="CY87" s="860"/>
      <c r="CZ87" s="860"/>
      <c r="DA87" s="861"/>
      <c r="DB87" s="859"/>
      <c r="DC87" s="860"/>
      <c r="DD87" s="860"/>
      <c r="DE87" s="860"/>
      <c r="DF87" s="861"/>
      <c r="DG87" s="859"/>
      <c r="DH87" s="860"/>
      <c r="DI87" s="860"/>
      <c r="DJ87" s="860"/>
      <c r="DK87" s="861"/>
      <c r="DL87" s="859"/>
      <c r="DM87" s="860"/>
      <c r="DN87" s="860"/>
      <c r="DO87" s="860"/>
      <c r="DP87" s="861"/>
      <c r="DQ87" s="859"/>
      <c r="DR87" s="860"/>
      <c r="DS87" s="860"/>
      <c r="DT87" s="860"/>
      <c r="DU87" s="861"/>
      <c r="DV87" s="856"/>
      <c r="DW87" s="857"/>
      <c r="DX87" s="857"/>
      <c r="DY87" s="857"/>
      <c r="DZ87" s="858"/>
      <c r="EA87" s="221"/>
    </row>
    <row r="88" spans="1:131" ht="26.25" customHeight="1" thickBot="1" x14ac:dyDescent="0.25">
      <c r="A88" s="231" t="s">
        <v>393</v>
      </c>
      <c r="B88" s="786" t="s">
        <v>425</v>
      </c>
      <c r="C88" s="787"/>
      <c r="D88" s="787"/>
      <c r="E88" s="787"/>
      <c r="F88" s="787"/>
      <c r="G88" s="787"/>
      <c r="H88" s="787"/>
      <c r="I88" s="787"/>
      <c r="J88" s="787"/>
      <c r="K88" s="787"/>
      <c r="L88" s="787"/>
      <c r="M88" s="787"/>
      <c r="N88" s="787"/>
      <c r="O88" s="787"/>
      <c r="P88" s="788"/>
      <c r="Q88" s="837"/>
      <c r="R88" s="838"/>
      <c r="S88" s="838"/>
      <c r="T88" s="838"/>
      <c r="U88" s="838"/>
      <c r="V88" s="838"/>
      <c r="W88" s="838"/>
      <c r="X88" s="838"/>
      <c r="Y88" s="838"/>
      <c r="Z88" s="838"/>
      <c r="AA88" s="838"/>
      <c r="AB88" s="838"/>
      <c r="AC88" s="838"/>
      <c r="AD88" s="838"/>
      <c r="AE88" s="838"/>
      <c r="AF88" s="841"/>
      <c r="AG88" s="841"/>
      <c r="AH88" s="841"/>
      <c r="AI88" s="841"/>
      <c r="AJ88" s="841"/>
      <c r="AK88" s="838"/>
      <c r="AL88" s="838"/>
      <c r="AM88" s="838"/>
      <c r="AN88" s="838"/>
      <c r="AO88" s="838"/>
      <c r="AP88" s="841"/>
      <c r="AQ88" s="841"/>
      <c r="AR88" s="841"/>
      <c r="AS88" s="841"/>
      <c r="AT88" s="841"/>
      <c r="AU88" s="841"/>
      <c r="AV88" s="841"/>
      <c r="AW88" s="841"/>
      <c r="AX88" s="841"/>
      <c r="AY88" s="841"/>
      <c r="AZ88" s="846"/>
      <c r="BA88" s="846"/>
      <c r="BB88" s="846"/>
      <c r="BC88" s="846"/>
      <c r="BD88" s="847"/>
      <c r="BE88" s="232"/>
      <c r="BF88" s="232"/>
      <c r="BG88" s="232"/>
      <c r="BH88" s="232"/>
      <c r="BI88" s="232"/>
      <c r="BJ88" s="232"/>
      <c r="BK88" s="232"/>
      <c r="BL88" s="232"/>
      <c r="BM88" s="232"/>
      <c r="BN88" s="232"/>
      <c r="BO88" s="232"/>
      <c r="BP88" s="232"/>
      <c r="BQ88" s="229">
        <v>82</v>
      </c>
      <c r="BR88" s="234"/>
      <c r="BS88" s="856"/>
      <c r="BT88" s="857"/>
      <c r="BU88" s="857"/>
      <c r="BV88" s="857"/>
      <c r="BW88" s="857"/>
      <c r="BX88" s="857"/>
      <c r="BY88" s="857"/>
      <c r="BZ88" s="857"/>
      <c r="CA88" s="857"/>
      <c r="CB88" s="857"/>
      <c r="CC88" s="857"/>
      <c r="CD88" s="857"/>
      <c r="CE88" s="857"/>
      <c r="CF88" s="857"/>
      <c r="CG88" s="862"/>
      <c r="CH88" s="859"/>
      <c r="CI88" s="860"/>
      <c r="CJ88" s="860"/>
      <c r="CK88" s="860"/>
      <c r="CL88" s="861"/>
      <c r="CM88" s="859"/>
      <c r="CN88" s="860"/>
      <c r="CO88" s="860"/>
      <c r="CP88" s="860"/>
      <c r="CQ88" s="861"/>
      <c r="CR88" s="859"/>
      <c r="CS88" s="860"/>
      <c r="CT88" s="860"/>
      <c r="CU88" s="860"/>
      <c r="CV88" s="861"/>
      <c r="CW88" s="859"/>
      <c r="CX88" s="860"/>
      <c r="CY88" s="860"/>
      <c r="CZ88" s="860"/>
      <c r="DA88" s="861"/>
      <c r="DB88" s="859"/>
      <c r="DC88" s="860"/>
      <c r="DD88" s="860"/>
      <c r="DE88" s="860"/>
      <c r="DF88" s="861"/>
      <c r="DG88" s="859"/>
      <c r="DH88" s="860"/>
      <c r="DI88" s="860"/>
      <c r="DJ88" s="860"/>
      <c r="DK88" s="861"/>
      <c r="DL88" s="859"/>
      <c r="DM88" s="860"/>
      <c r="DN88" s="860"/>
      <c r="DO88" s="860"/>
      <c r="DP88" s="861"/>
      <c r="DQ88" s="859"/>
      <c r="DR88" s="860"/>
      <c r="DS88" s="860"/>
      <c r="DT88" s="860"/>
      <c r="DU88" s="861"/>
      <c r="DV88" s="856"/>
      <c r="DW88" s="857"/>
      <c r="DX88" s="857"/>
      <c r="DY88" s="857"/>
      <c r="DZ88" s="858"/>
      <c r="EA88" s="221"/>
    </row>
    <row r="89" spans="1:131" ht="26.25" hidden="1" customHeight="1" x14ac:dyDescent="0.2">
      <c r="A89" s="236"/>
      <c r="B89" s="237"/>
      <c r="C89" s="237"/>
      <c r="D89" s="237"/>
      <c r="E89" s="237"/>
      <c r="F89" s="237"/>
      <c r="G89" s="237"/>
      <c r="H89" s="237"/>
      <c r="I89" s="237"/>
      <c r="J89" s="237"/>
      <c r="K89" s="237"/>
      <c r="L89" s="237"/>
      <c r="M89" s="237"/>
      <c r="N89" s="237"/>
      <c r="O89" s="237"/>
      <c r="P89" s="237"/>
      <c r="Q89" s="238"/>
      <c r="R89" s="238"/>
      <c r="S89" s="238"/>
      <c r="T89" s="238"/>
      <c r="U89" s="238"/>
      <c r="V89" s="238"/>
      <c r="W89" s="238"/>
      <c r="X89" s="238"/>
      <c r="Y89" s="238"/>
      <c r="Z89" s="238"/>
      <c r="AA89" s="238"/>
      <c r="AB89" s="238"/>
      <c r="AC89" s="238"/>
      <c r="AD89" s="238"/>
      <c r="AE89" s="238"/>
      <c r="AF89" s="238"/>
      <c r="AG89" s="238"/>
      <c r="AH89" s="238"/>
      <c r="AI89" s="238"/>
      <c r="AJ89" s="238"/>
      <c r="AK89" s="238"/>
      <c r="AL89" s="238"/>
      <c r="AM89" s="238"/>
      <c r="AN89" s="238"/>
      <c r="AO89" s="238"/>
      <c r="AP89" s="238"/>
      <c r="AQ89" s="238"/>
      <c r="AR89" s="238"/>
      <c r="AS89" s="238"/>
      <c r="AT89" s="238"/>
      <c r="AU89" s="238"/>
      <c r="AV89" s="238"/>
      <c r="AW89" s="238"/>
      <c r="AX89" s="238"/>
      <c r="AY89" s="238"/>
      <c r="AZ89" s="239"/>
      <c r="BA89" s="239"/>
      <c r="BB89" s="239"/>
      <c r="BC89" s="239"/>
      <c r="BD89" s="239"/>
      <c r="BE89" s="232"/>
      <c r="BF89" s="232"/>
      <c r="BG89" s="232"/>
      <c r="BH89" s="232"/>
      <c r="BI89" s="232"/>
      <c r="BJ89" s="232"/>
      <c r="BK89" s="232"/>
      <c r="BL89" s="232"/>
      <c r="BM89" s="232"/>
      <c r="BN89" s="232"/>
      <c r="BO89" s="232"/>
      <c r="BP89" s="232"/>
      <c r="BQ89" s="229">
        <v>83</v>
      </c>
      <c r="BR89" s="234"/>
      <c r="BS89" s="856"/>
      <c r="BT89" s="857"/>
      <c r="BU89" s="857"/>
      <c r="BV89" s="857"/>
      <c r="BW89" s="857"/>
      <c r="BX89" s="857"/>
      <c r="BY89" s="857"/>
      <c r="BZ89" s="857"/>
      <c r="CA89" s="857"/>
      <c r="CB89" s="857"/>
      <c r="CC89" s="857"/>
      <c r="CD89" s="857"/>
      <c r="CE89" s="857"/>
      <c r="CF89" s="857"/>
      <c r="CG89" s="862"/>
      <c r="CH89" s="859"/>
      <c r="CI89" s="860"/>
      <c r="CJ89" s="860"/>
      <c r="CK89" s="860"/>
      <c r="CL89" s="861"/>
      <c r="CM89" s="859"/>
      <c r="CN89" s="860"/>
      <c r="CO89" s="860"/>
      <c r="CP89" s="860"/>
      <c r="CQ89" s="861"/>
      <c r="CR89" s="859"/>
      <c r="CS89" s="860"/>
      <c r="CT89" s="860"/>
      <c r="CU89" s="860"/>
      <c r="CV89" s="861"/>
      <c r="CW89" s="859"/>
      <c r="CX89" s="860"/>
      <c r="CY89" s="860"/>
      <c r="CZ89" s="860"/>
      <c r="DA89" s="861"/>
      <c r="DB89" s="859"/>
      <c r="DC89" s="860"/>
      <c r="DD89" s="860"/>
      <c r="DE89" s="860"/>
      <c r="DF89" s="861"/>
      <c r="DG89" s="859"/>
      <c r="DH89" s="860"/>
      <c r="DI89" s="860"/>
      <c r="DJ89" s="860"/>
      <c r="DK89" s="861"/>
      <c r="DL89" s="859"/>
      <c r="DM89" s="860"/>
      <c r="DN89" s="860"/>
      <c r="DO89" s="860"/>
      <c r="DP89" s="861"/>
      <c r="DQ89" s="859"/>
      <c r="DR89" s="860"/>
      <c r="DS89" s="860"/>
      <c r="DT89" s="860"/>
      <c r="DU89" s="861"/>
      <c r="DV89" s="856"/>
      <c r="DW89" s="857"/>
      <c r="DX89" s="857"/>
      <c r="DY89" s="857"/>
      <c r="DZ89" s="858"/>
      <c r="EA89" s="221"/>
    </row>
    <row r="90" spans="1:131" ht="26.25" hidden="1" customHeight="1" x14ac:dyDescent="0.2">
      <c r="A90" s="236"/>
      <c r="B90" s="237"/>
      <c r="C90" s="237"/>
      <c r="D90" s="237"/>
      <c r="E90" s="237"/>
      <c r="F90" s="237"/>
      <c r="G90" s="237"/>
      <c r="H90" s="237"/>
      <c r="I90" s="237"/>
      <c r="J90" s="237"/>
      <c r="K90" s="237"/>
      <c r="L90" s="237"/>
      <c r="M90" s="237"/>
      <c r="N90" s="237"/>
      <c r="O90" s="237"/>
      <c r="P90" s="237"/>
      <c r="Q90" s="238"/>
      <c r="R90" s="238"/>
      <c r="S90" s="238"/>
      <c r="T90" s="238"/>
      <c r="U90" s="238"/>
      <c r="V90" s="238"/>
      <c r="W90" s="238"/>
      <c r="X90" s="238"/>
      <c r="Y90" s="238"/>
      <c r="Z90" s="238"/>
      <c r="AA90" s="238"/>
      <c r="AB90" s="238"/>
      <c r="AC90" s="238"/>
      <c r="AD90" s="238"/>
      <c r="AE90" s="238"/>
      <c r="AF90" s="238"/>
      <c r="AG90" s="238"/>
      <c r="AH90" s="238"/>
      <c r="AI90" s="238"/>
      <c r="AJ90" s="238"/>
      <c r="AK90" s="238"/>
      <c r="AL90" s="238"/>
      <c r="AM90" s="238"/>
      <c r="AN90" s="238"/>
      <c r="AO90" s="238"/>
      <c r="AP90" s="238"/>
      <c r="AQ90" s="238"/>
      <c r="AR90" s="238"/>
      <c r="AS90" s="238"/>
      <c r="AT90" s="238"/>
      <c r="AU90" s="238"/>
      <c r="AV90" s="238"/>
      <c r="AW90" s="238"/>
      <c r="AX90" s="238"/>
      <c r="AY90" s="238"/>
      <c r="AZ90" s="239"/>
      <c r="BA90" s="239"/>
      <c r="BB90" s="239"/>
      <c r="BC90" s="239"/>
      <c r="BD90" s="239"/>
      <c r="BE90" s="232"/>
      <c r="BF90" s="232"/>
      <c r="BG90" s="232"/>
      <c r="BH90" s="232"/>
      <c r="BI90" s="232"/>
      <c r="BJ90" s="232"/>
      <c r="BK90" s="232"/>
      <c r="BL90" s="232"/>
      <c r="BM90" s="232"/>
      <c r="BN90" s="232"/>
      <c r="BO90" s="232"/>
      <c r="BP90" s="232"/>
      <c r="BQ90" s="229">
        <v>84</v>
      </c>
      <c r="BR90" s="234"/>
      <c r="BS90" s="856"/>
      <c r="BT90" s="857"/>
      <c r="BU90" s="857"/>
      <c r="BV90" s="857"/>
      <c r="BW90" s="857"/>
      <c r="BX90" s="857"/>
      <c r="BY90" s="857"/>
      <c r="BZ90" s="857"/>
      <c r="CA90" s="857"/>
      <c r="CB90" s="857"/>
      <c r="CC90" s="857"/>
      <c r="CD90" s="857"/>
      <c r="CE90" s="857"/>
      <c r="CF90" s="857"/>
      <c r="CG90" s="862"/>
      <c r="CH90" s="859"/>
      <c r="CI90" s="860"/>
      <c r="CJ90" s="860"/>
      <c r="CK90" s="860"/>
      <c r="CL90" s="861"/>
      <c r="CM90" s="859"/>
      <c r="CN90" s="860"/>
      <c r="CO90" s="860"/>
      <c r="CP90" s="860"/>
      <c r="CQ90" s="861"/>
      <c r="CR90" s="859"/>
      <c r="CS90" s="860"/>
      <c r="CT90" s="860"/>
      <c r="CU90" s="860"/>
      <c r="CV90" s="861"/>
      <c r="CW90" s="859"/>
      <c r="CX90" s="860"/>
      <c r="CY90" s="860"/>
      <c r="CZ90" s="860"/>
      <c r="DA90" s="861"/>
      <c r="DB90" s="859"/>
      <c r="DC90" s="860"/>
      <c r="DD90" s="860"/>
      <c r="DE90" s="860"/>
      <c r="DF90" s="861"/>
      <c r="DG90" s="859"/>
      <c r="DH90" s="860"/>
      <c r="DI90" s="860"/>
      <c r="DJ90" s="860"/>
      <c r="DK90" s="861"/>
      <c r="DL90" s="859"/>
      <c r="DM90" s="860"/>
      <c r="DN90" s="860"/>
      <c r="DO90" s="860"/>
      <c r="DP90" s="861"/>
      <c r="DQ90" s="859"/>
      <c r="DR90" s="860"/>
      <c r="DS90" s="860"/>
      <c r="DT90" s="860"/>
      <c r="DU90" s="861"/>
      <c r="DV90" s="856"/>
      <c r="DW90" s="857"/>
      <c r="DX90" s="857"/>
      <c r="DY90" s="857"/>
      <c r="DZ90" s="858"/>
      <c r="EA90" s="221"/>
    </row>
    <row r="91" spans="1:131" ht="26.25" hidden="1" customHeight="1" x14ac:dyDescent="0.2">
      <c r="A91" s="236"/>
      <c r="B91" s="237"/>
      <c r="C91" s="237"/>
      <c r="D91" s="237"/>
      <c r="E91" s="237"/>
      <c r="F91" s="237"/>
      <c r="G91" s="237"/>
      <c r="H91" s="237"/>
      <c r="I91" s="237"/>
      <c r="J91" s="237"/>
      <c r="K91" s="237"/>
      <c r="L91" s="237"/>
      <c r="M91" s="237"/>
      <c r="N91" s="237"/>
      <c r="O91" s="237"/>
      <c r="P91" s="237"/>
      <c r="Q91" s="238"/>
      <c r="R91" s="238"/>
      <c r="S91" s="238"/>
      <c r="T91" s="238"/>
      <c r="U91" s="238"/>
      <c r="V91" s="238"/>
      <c r="W91" s="238"/>
      <c r="X91" s="238"/>
      <c r="Y91" s="238"/>
      <c r="Z91" s="238"/>
      <c r="AA91" s="238"/>
      <c r="AB91" s="238"/>
      <c r="AC91" s="238"/>
      <c r="AD91" s="238"/>
      <c r="AE91" s="238"/>
      <c r="AF91" s="238"/>
      <c r="AG91" s="238"/>
      <c r="AH91" s="238"/>
      <c r="AI91" s="238"/>
      <c r="AJ91" s="238"/>
      <c r="AK91" s="238"/>
      <c r="AL91" s="238"/>
      <c r="AM91" s="238"/>
      <c r="AN91" s="238"/>
      <c r="AO91" s="238"/>
      <c r="AP91" s="238"/>
      <c r="AQ91" s="238"/>
      <c r="AR91" s="238"/>
      <c r="AS91" s="238"/>
      <c r="AT91" s="238"/>
      <c r="AU91" s="238"/>
      <c r="AV91" s="238"/>
      <c r="AW91" s="238"/>
      <c r="AX91" s="238"/>
      <c r="AY91" s="238"/>
      <c r="AZ91" s="239"/>
      <c r="BA91" s="239"/>
      <c r="BB91" s="239"/>
      <c r="BC91" s="239"/>
      <c r="BD91" s="239"/>
      <c r="BE91" s="232"/>
      <c r="BF91" s="232"/>
      <c r="BG91" s="232"/>
      <c r="BH91" s="232"/>
      <c r="BI91" s="232"/>
      <c r="BJ91" s="232"/>
      <c r="BK91" s="232"/>
      <c r="BL91" s="232"/>
      <c r="BM91" s="232"/>
      <c r="BN91" s="232"/>
      <c r="BO91" s="232"/>
      <c r="BP91" s="232"/>
      <c r="BQ91" s="229">
        <v>85</v>
      </c>
      <c r="BR91" s="234"/>
      <c r="BS91" s="856"/>
      <c r="BT91" s="857"/>
      <c r="BU91" s="857"/>
      <c r="BV91" s="857"/>
      <c r="BW91" s="857"/>
      <c r="BX91" s="857"/>
      <c r="BY91" s="857"/>
      <c r="BZ91" s="857"/>
      <c r="CA91" s="857"/>
      <c r="CB91" s="857"/>
      <c r="CC91" s="857"/>
      <c r="CD91" s="857"/>
      <c r="CE91" s="857"/>
      <c r="CF91" s="857"/>
      <c r="CG91" s="862"/>
      <c r="CH91" s="859"/>
      <c r="CI91" s="860"/>
      <c r="CJ91" s="860"/>
      <c r="CK91" s="860"/>
      <c r="CL91" s="861"/>
      <c r="CM91" s="859"/>
      <c r="CN91" s="860"/>
      <c r="CO91" s="860"/>
      <c r="CP91" s="860"/>
      <c r="CQ91" s="861"/>
      <c r="CR91" s="859"/>
      <c r="CS91" s="860"/>
      <c r="CT91" s="860"/>
      <c r="CU91" s="860"/>
      <c r="CV91" s="861"/>
      <c r="CW91" s="859"/>
      <c r="CX91" s="860"/>
      <c r="CY91" s="860"/>
      <c r="CZ91" s="860"/>
      <c r="DA91" s="861"/>
      <c r="DB91" s="859"/>
      <c r="DC91" s="860"/>
      <c r="DD91" s="860"/>
      <c r="DE91" s="860"/>
      <c r="DF91" s="861"/>
      <c r="DG91" s="859"/>
      <c r="DH91" s="860"/>
      <c r="DI91" s="860"/>
      <c r="DJ91" s="860"/>
      <c r="DK91" s="861"/>
      <c r="DL91" s="859"/>
      <c r="DM91" s="860"/>
      <c r="DN91" s="860"/>
      <c r="DO91" s="860"/>
      <c r="DP91" s="861"/>
      <c r="DQ91" s="859"/>
      <c r="DR91" s="860"/>
      <c r="DS91" s="860"/>
      <c r="DT91" s="860"/>
      <c r="DU91" s="861"/>
      <c r="DV91" s="856"/>
      <c r="DW91" s="857"/>
      <c r="DX91" s="857"/>
      <c r="DY91" s="857"/>
      <c r="DZ91" s="858"/>
      <c r="EA91" s="221"/>
    </row>
    <row r="92" spans="1:131" ht="26.25" hidden="1" customHeight="1" x14ac:dyDescent="0.2">
      <c r="A92" s="236"/>
      <c r="B92" s="237"/>
      <c r="C92" s="237"/>
      <c r="D92" s="237"/>
      <c r="E92" s="237"/>
      <c r="F92" s="237"/>
      <c r="G92" s="237"/>
      <c r="H92" s="237"/>
      <c r="I92" s="237"/>
      <c r="J92" s="237"/>
      <c r="K92" s="237"/>
      <c r="L92" s="237"/>
      <c r="M92" s="237"/>
      <c r="N92" s="237"/>
      <c r="O92" s="237"/>
      <c r="P92" s="237"/>
      <c r="Q92" s="238"/>
      <c r="R92" s="238"/>
      <c r="S92" s="238"/>
      <c r="T92" s="238"/>
      <c r="U92" s="238"/>
      <c r="V92" s="238"/>
      <c r="W92" s="238"/>
      <c r="X92" s="238"/>
      <c r="Y92" s="238"/>
      <c r="Z92" s="238"/>
      <c r="AA92" s="238"/>
      <c r="AB92" s="238"/>
      <c r="AC92" s="238"/>
      <c r="AD92" s="238"/>
      <c r="AE92" s="238"/>
      <c r="AF92" s="238"/>
      <c r="AG92" s="238"/>
      <c r="AH92" s="238"/>
      <c r="AI92" s="238"/>
      <c r="AJ92" s="238"/>
      <c r="AK92" s="238"/>
      <c r="AL92" s="238"/>
      <c r="AM92" s="238"/>
      <c r="AN92" s="238"/>
      <c r="AO92" s="238"/>
      <c r="AP92" s="238"/>
      <c r="AQ92" s="238"/>
      <c r="AR92" s="238"/>
      <c r="AS92" s="238"/>
      <c r="AT92" s="238"/>
      <c r="AU92" s="238"/>
      <c r="AV92" s="238"/>
      <c r="AW92" s="238"/>
      <c r="AX92" s="238"/>
      <c r="AY92" s="238"/>
      <c r="AZ92" s="239"/>
      <c r="BA92" s="239"/>
      <c r="BB92" s="239"/>
      <c r="BC92" s="239"/>
      <c r="BD92" s="239"/>
      <c r="BE92" s="232"/>
      <c r="BF92" s="232"/>
      <c r="BG92" s="232"/>
      <c r="BH92" s="232"/>
      <c r="BI92" s="232"/>
      <c r="BJ92" s="232"/>
      <c r="BK92" s="232"/>
      <c r="BL92" s="232"/>
      <c r="BM92" s="232"/>
      <c r="BN92" s="232"/>
      <c r="BO92" s="232"/>
      <c r="BP92" s="232"/>
      <c r="BQ92" s="229">
        <v>86</v>
      </c>
      <c r="BR92" s="234"/>
      <c r="BS92" s="856"/>
      <c r="BT92" s="857"/>
      <c r="BU92" s="857"/>
      <c r="BV92" s="857"/>
      <c r="BW92" s="857"/>
      <c r="BX92" s="857"/>
      <c r="BY92" s="857"/>
      <c r="BZ92" s="857"/>
      <c r="CA92" s="857"/>
      <c r="CB92" s="857"/>
      <c r="CC92" s="857"/>
      <c r="CD92" s="857"/>
      <c r="CE92" s="857"/>
      <c r="CF92" s="857"/>
      <c r="CG92" s="862"/>
      <c r="CH92" s="859"/>
      <c r="CI92" s="860"/>
      <c r="CJ92" s="860"/>
      <c r="CK92" s="860"/>
      <c r="CL92" s="861"/>
      <c r="CM92" s="859"/>
      <c r="CN92" s="860"/>
      <c r="CO92" s="860"/>
      <c r="CP92" s="860"/>
      <c r="CQ92" s="861"/>
      <c r="CR92" s="859"/>
      <c r="CS92" s="860"/>
      <c r="CT92" s="860"/>
      <c r="CU92" s="860"/>
      <c r="CV92" s="861"/>
      <c r="CW92" s="859"/>
      <c r="CX92" s="860"/>
      <c r="CY92" s="860"/>
      <c r="CZ92" s="860"/>
      <c r="DA92" s="861"/>
      <c r="DB92" s="859"/>
      <c r="DC92" s="860"/>
      <c r="DD92" s="860"/>
      <c r="DE92" s="860"/>
      <c r="DF92" s="861"/>
      <c r="DG92" s="859"/>
      <c r="DH92" s="860"/>
      <c r="DI92" s="860"/>
      <c r="DJ92" s="860"/>
      <c r="DK92" s="861"/>
      <c r="DL92" s="859"/>
      <c r="DM92" s="860"/>
      <c r="DN92" s="860"/>
      <c r="DO92" s="860"/>
      <c r="DP92" s="861"/>
      <c r="DQ92" s="859"/>
      <c r="DR92" s="860"/>
      <c r="DS92" s="860"/>
      <c r="DT92" s="860"/>
      <c r="DU92" s="861"/>
      <c r="DV92" s="856"/>
      <c r="DW92" s="857"/>
      <c r="DX92" s="857"/>
      <c r="DY92" s="857"/>
      <c r="DZ92" s="858"/>
      <c r="EA92" s="221"/>
    </row>
    <row r="93" spans="1:131" ht="26.25" hidden="1" customHeight="1" x14ac:dyDescent="0.2">
      <c r="A93" s="236"/>
      <c r="B93" s="237"/>
      <c r="C93" s="237"/>
      <c r="D93" s="237"/>
      <c r="E93" s="237"/>
      <c r="F93" s="237"/>
      <c r="G93" s="237"/>
      <c r="H93" s="237"/>
      <c r="I93" s="237"/>
      <c r="J93" s="237"/>
      <c r="K93" s="237"/>
      <c r="L93" s="237"/>
      <c r="M93" s="237"/>
      <c r="N93" s="237"/>
      <c r="O93" s="237"/>
      <c r="P93" s="237"/>
      <c r="Q93" s="238"/>
      <c r="R93" s="238"/>
      <c r="S93" s="238"/>
      <c r="T93" s="238"/>
      <c r="U93" s="238"/>
      <c r="V93" s="238"/>
      <c r="W93" s="238"/>
      <c r="X93" s="238"/>
      <c r="Y93" s="238"/>
      <c r="Z93" s="238"/>
      <c r="AA93" s="238"/>
      <c r="AB93" s="238"/>
      <c r="AC93" s="238"/>
      <c r="AD93" s="238"/>
      <c r="AE93" s="238"/>
      <c r="AF93" s="238"/>
      <c r="AG93" s="238"/>
      <c r="AH93" s="238"/>
      <c r="AI93" s="238"/>
      <c r="AJ93" s="238"/>
      <c r="AK93" s="238"/>
      <c r="AL93" s="238"/>
      <c r="AM93" s="238"/>
      <c r="AN93" s="238"/>
      <c r="AO93" s="238"/>
      <c r="AP93" s="238"/>
      <c r="AQ93" s="238"/>
      <c r="AR93" s="238"/>
      <c r="AS93" s="238"/>
      <c r="AT93" s="238"/>
      <c r="AU93" s="238"/>
      <c r="AV93" s="238"/>
      <c r="AW93" s="238"/>
      <c r="AX93" s="238"/>
      <c r="AY93" s="238"/>
      <c r="AZ93" s="239"/>
      <c r="BA93" s="239"/>
      <c r="BB93" s="239"/>
      <c r="BC93" s="239"/>
      <c r="BD93" s="239"/>
      <c r="BE93" s="232"/>
      <c r="BF93" s="232"/>
      <c r="BG93" s="232"/>
      <c r="BH93" s="232"/>
      <c r="BI93" s="232"/>
      <c r="BJ93" s="232"/>
      <c r="BK93" s="232"/>
      <c r="BL93" s="232"/>
      <c r="BM93" s="232"/>
      <c r="BN93" s="232"/>
      <c r="BO93" s="232"/>
      <c r="BP93" s="232"/>
      <c r="BQ93" s="229">
        <v>87</v>
      </c>
      <c r="BR93" s="234"/>
      <c r="BS93" s="856"/>
      <c r="BT93" s="857"/>
      <c r="BU93" s="857"/>
      <c r="BV93" s="857"/>
      <c r="BW93" s="857"/>
      <c r="BX93" s="857"/>
      <c r="BY93" s="857"/>
      <c r="BZ93" s="857"/>
      <c r="CA93" s="857"/>
      <c r="CB93" s="857"/>
      <c r="CC93" s="857"/>
      <c r="CD93" s="857"/>
      <c r="CE93" s="857"/>
      <c r="CF93" s="857"/>
      <c r="CG93" s="862"/>
      <c r="CH93" s="859"/>
      <c r="CI93" s="860"/>
      <c r="CJ93" s="860"/>
      <c r="CK93" s="860"/>
      <c r="CL93" s="861"/>
      <c r="CM93" s="859"/>
      <c r="CN93" s="860"/>
      <c r="CO93" s="860"/>
      <c r="CP93" s="860"/>
      <c r="CQ93" s="861"/>
      <c r="CR93" s="859"/>
      <c r="CS93" s="860"/>
      <c r="CT93" s="860"/>
      <c r="CU93" s="860"/>
      <c r="CV93" s="861"/>
      <c r="CW93" s="859"/>
      <c r="CX93" s="860"/>
      <c r="CY93" s="860"/>
      <c r="CZ93" s="860"/>
      <c r="DA93" s="861"/>
      <c r="DB93" s="859"/>
      <c r="DC93" s="860"/>
      <c r="DD93" s="860"/>
      <c r="DE93" s="860"/>
      <c r="DF93" s="861"/>
      <c r="DG93" s="859"/>
      <c r="DH93" s="860"/>
      <c r="DI93" s="860"/>
      <c r="DJ93" s="860"/>
      <c r="DK93" s="861"/>
      <c r="DL93" s="859"/>
      <c r="DM93" s="860"/>
      <c r="DN93" s="860"/>
      <c r="DO93" s="860"/>
      <c r="DP93" s="861"/>
      <c r="DQ93" s="859"/>
      <c r="DR93" s="860"/>
      <c r="DS93" s="860"/>
      <c r="DT93" s="860"/>
      <c r="DU93" s="861"/>
      <c r="DV93" s="856"/>
      <c r="DW93" s="857"/>
      <c r="DX93" s="857"/>
      <c r="DY93" s="857"/>
      <c r="DZ93" s="858"/>
      <c r="EA93" s="221"/>
    </row>
    <row r="94" spans="1:131" ht="26.25" hidden="1" customHeight="1" x14ac:dyDescent="0.2">
      <c r="A94" s="236"/>
      <c r="B94" s="237"/>
      <c r="C94" s="237"/>
      <c r="D94" s="237"/>
      <c r="E94" s="237"/>
      <c r="F94" s="237"/>
      <c r="G94" s="237"/>
      <c r="H94" s="237"/>
      <c r="I94" s="237"/>
      <c r="J94" s="237"/>
      <c r="K94" s="237"/>
      <c r="L94" s="237"/>
      <c r="M94" s="237"/>
      <c r="N94" s="237"/>
      <c r="O94" s="237"/>
      <c r="P94" s="237"/>
      <c r="Q94" s="238"/>
      <c r="R94" s="238"/>
      <c r="S94" s="238"/>
      <c r="T94" s="238"/>
      <c r="U94" s="238"/>
      <c r="V94" s="238"/>
      <c r="W94" s="238"/>
      <c r="X94" s="238"/>
      <c r="Y94" s="238"/>
      <c r="Z94" s="238"/>
      <c r="AA94" s="238"/>
      <c r="AB94" s="238"/>
      <c r="AC94" s="238"/>
      <c r="AD94" s="238"/>
      <c r="AE94" s="238"/>
      <c r="AF94" s="238"/>
      <c r="AG94" s="238"/>
      <c r="AH94" s="238"/>
      <c r="AI94" s="238"/>
      <c r="AJ94" s="238"/>
      <c r="AK94" s="238"/>
      <c r="AL94" s="238"/>
      <c r="AM94" s="238"/>
      <c r="AN94" s="238"/>
      <c r="AO94" s="238"/>
      <c r="AP94" s="238"/>
      <c r="AQ94" s="238"/>
      <c r="AR94" s="238"/>
      <c r="AS94" s="238"/>
      <c r="AT94" s="238"/>
      <c r="AU94" s="238"/>
      <c r="AV94" s="238"/>
      <c r="AW94" s="238"/>
      <c r="AX94" s="238"/>
      <c r="AY94" s="238"/>
      <c r="AZ94" s="239"/>
      <c r="BA94" s="239"/>
      <c r="BB94" s="239"/>
      <c r="BC94" s="239"/>
      <c r="BD94" s="239"/>
      <c r="BE94" s="232"/>
      <c r="BF94" s="232"/>
      <c r="BG94" s="232"/>
      <c r="BH94" s="232"/>
      <c r="BI94" s="232"/>
      <c r="BJ94" s="232"/>
      <c r="BK94" s="232"/>
      <c r="BL94" s="232"/>
      <c r="BM94" s="232"/>
      <c r="BN94" s="232"/>
      <c r="BO94" s="232"/>
      <c r="BP94" s="232"/>
      <c r="BQ94" s="229">
        <v>88</v>
      </c>
      <c r="BR94" s="234"/>
      <c r="BS94" s="856"/>
      <c r="BT94" s="857"/>
      <c r="BU94" s="857"/>
      <c r="BV94" s="857"/>
      <c r="BW94" s="857"/>
      <c r="BX94" s="857"/>
      <c r="BY94" s="857"/>
      <c r="BZ94" s="857"/>
      <c r="CA94" s="857"/>
      <c r="CB94" s="857"/>
      <c r="CC94" s="857"/>
      <c r="CD94" s="857"/>
      <c r="CE94" s="857"/>
      <c r="CF94" s="857"/>
      <c r="CG94" s="862"/>
      <c r="CH94" s="859"/>
      <c r="CI94" s="860"/>
      <c r="CJ94" s="860"/>
      <c r="CK94" s="860"/>
      <c r="CL94" s="861"/>
      <c r="CM94" s="859"/>
      <c r="CN94" s="860"/>
      <c r="CO94" s="860"/>
      <c r="CP94" s="860"/>
      <c r="CQ94" s="861"/>
      <c r="CR94" s="859"/>
      <c r="CS94" s="860"/>
      <c r="CT94" s="860"/>
      <c r="CU94" s="860"/>
      <c r="CV94" s="861"/>
      <c r="CW94" s="859"/>
      <c r="CX94" s="860"/>
      <c r="CY94" s="860"/>
      <c r="CZ94" s="860"/>
      <c r="DA94" s="861"/>
      <c r="DB94" s="859"/>
      <c r="DC94" s="860"/>
      <c r="DD94" s="860"/>
      <c r="DE94" s="860"/>
      <c r="DF94" s="861"/>
      <c r="DG94" s="859"/>
      <c r="DH94" s="860"/>
      <c r="DI94" s="860"/>
      <c r="DJ94" s="860"/>
      <c r="DK94" s="861"/>
      <c r="DL94" s="859"/>
      <c r="DM94" s="860"/>
      <c r="DN94" s="860"/>
      <c r="DO94" s="860"/>
      <c r="DP94" s="861"/>
      <c r="DQ94" s="859"/>
      <c r="DR94" s="860"/>
      <c r="DS94" s="860"/>
      <c r="DT94" s="860"/>
      <c r="DU94" s="861"/>
      <c r="DV94" s="856"/>
      <c r="DW94" s="857"/>
      <c r="DX94" s="857"/>
      <c r="DY94" s="857"/>
      <c r="DZ94" s="858"/>
      <c r="EA94" s="221"/>
    </row>
    <row r="95" spans="1:131" ht="26.25" hidden="1" customHeight="1" x14ac:dyDescent="0.2">
      <c r="A95" s="236"/>
      <c r="B95" s="237"/>
      <c r="C95" s="237"/>
      <c r="D95" s="237"/>
      <c r="E95" s="237"/>
      <c r="F95" s="237"/>
      <c r="G95" s="237"/>
      <c r="H95" s="237"/>
      <c r="I95" s="237"/>
      <c r="J95" s="237"/>
      <c r="K95" s="237"/>
      <c r="L95" s="237"/>
      <c r="M95" s="237"/>
      <c r="N95" s="237"/>
      <c r="O95" s="237"/>
      <c r="P95" s="237"/>
      <c r="Q95" s="238"/>
      <c r="R95" s="238"/>
      <c r="S95" s="238"/>
      <c r="T95" s="238"/>
      <c r="U95" s="238"/>
      <c r="V95" s="238"/>
      <c r="W95" s="238"/>
      <c r="X95" s="238"/>
      <c r="Y95" s="238"/>
      <c r="Z95" s="238"/>
      <c r="AA95" s="238"/>
      <c r="AB95" s="238"/>
      <c r="AC95" s="238"/>
      <c r="AD95" s="238"/>
      <c r="AE95" s="238"/>
      <c r="AF95" s="238"/>
      <c r="AG95" s="238"/>
      <c r="AH95" s="238"/>
      <c r="AI95" s="238"/>
      <c r="AJ95" s="238"/>
      <c r="AK95" s="238"/>
      <c r="AL95" s="238"/>
      <c r="AM95" s="238"/>
      <c r="AN95" s="238"/>
      <c r="AO95" s="238"/>
      <c r="AP95" s="238"/>
      <c r="AQ95" s="238"/>
      <c r="AR95" s="238"/>
      <c r="AS95" s="238"/>
      <c r="AT95" s="238"/>
      <c r="AU95" s="238"/>
      <c r="AV95" s="238"/>
      <c r="AW95" s="238"/>
      <c r="AX95" s="238"/>
      <c r="AY95" s="238"/>
      <c r="AZ95" s="239"/>
      <c r="BA95" s="239"/>
      <c r="BB95" s="239"/>
      <c r="BC95" s="239"/>
      <c r="BD95" s="239"/>
      <c r="BE95" s="232"/>
      <c r="BF95" s="232"/>
      <c r="BG95" s="232"/>
      <c r="BH95" s="232"/>
      <c r="BI95" s="232"/>
      <c r="BJ95" s="232"/>
      <c r="BK95" s="232"/>
      <c r="BL95" s="232"/>
      <c r="BM95" s="232"/>
      <c r="BN95" s="232"/>
      <c r="BO95" s="232"/>
      <c r="BP95" s="232"/>
      <c r="BQ95" s="229">
        <v>89</v>
      </c>
      <c r="BR95" s="234"/>
      <c r="BS95" s="856"/>
      <c r="BT95" s="857"/>
      <c r="BU95" s="857"/>
      <c r="BV95" s="857"/>
      <c r="BW95" s="857"/>
      <c r="BX95" s="857"/>
      <c r="BY95" s="857"/>
      <c r="BZ95" s="857"/>
      <c r="CA95" s="857"/>
      <c r="CB95" s="857"/>
      <c r="CC95" s="857"/>
      <c r="CD95" s="857"/>
      <c r="CE95" s="857"/>
      <c r="CF95" s="857"/>
      <c r="CG95" s="862"/>
      <c r="CH95" s="859"/>
      <c r="CI95" s="860"/>
      <c r="CJ95" s="860"/>
      <c r="CK95" s="860"/>
      <c r="CL95" s="861"/>
      <c r="CM95" s="859"/>
      <c r="CN95" s="860"/>
      <c r="CO95" s="860"/>
      <c r="CP95" s="860"/>
      <c r="CQ95" s="861"/>
      <c r="CR95" s="859"/>
      <c r="CS95" s="860"/>
      <c r="CT95" s="860"/>
      <c r="CU95" s="860"/>
      <c r="CV95" s="861"/>
      <c r="CW95" s="859"/>
      <c r="CX95" s="860"/>
      <c r="CY95" s="860"/>
      <c r="CZ95" s="860"/>
      <c r="DA95" s="861"/>
      <c r="DB95" s="859"/>
      <c r="DC95" s="860"/>
      <c r="DD95" s="860"/>
      <c r="DE95" s="860"/>
      <c r="DF95" s="861"/>
      <c r="DG95" s="859"/>
      <c r="DH95" s="860"/>
      <c r="DI95" s="860"/>
      <c r="DJ95" s="860"/>
      <c r="DK95" s="861"/>
      <c r="DL95" s="859"/>
      <c r="DM95" s="860"/>
      <c r="DN95" s="860"/>
      <c r="DO95" s="860"/>
      <c r="DP95" s="861"/>
      <c r="DQ95" s="859"/>
      <c r="DR95" s="860"/>
      <c r="DS95" s="860"/>
      <c r="DT95" s="860"/>
      <c r="DU95" s="861"/>
      <c r="DV95" s="856"/>
      <c r="DW95" s="857"/>
      <c r="DX95" s="857"/>
      <c r="DY95" s="857"/>
      <c r="DZ95" s="858"/>
      <c r="EA95" s="221"/>
    </row>
    <row r="96" spans="1:131" ht="26.25" hidden="1" customHeight="1" x14ac:dyDescent="0.2">
      <c r="A96" s="236"/>
      <c r="B96" s="237"/>
      <c r="C96" s="237"/>
      <c r="D96" s="237"/>
      <c r="E96" s="237"/>
      <c r="F96" s="237"/>
      <c r="G96" s="237"/>
      <c r="H96" s="237"/>
      <c r="I96" s="237"/>
      <c r="J96" s="237"/>
      <c r="K96" s="237"/>
      <c r="L96" s="237"/>
      <c r="M96" s="237"/>
      <c r="N96" s="237"/>
      <c r="O96" s="237"/>
      <c r="P96" s="237"/>
      <c r="Q96" s="238"/>
      <c r="R96" s="238"/>
      <c r="S96" s="238"/>
      <c r="T96" s="238"/>
      <c r="U96" s="238"/>
      <c r="V96" s="238"/>
      <c r="W96" s="238"/>
      <c r="X96" s="238"/>
      <c r="Y96" s="238"/>
      <c r="Z96" s="238"/>
      <c r="AA96" s="238"/>
      <c r="AB96" s="238"/>
      <c r="AC96" s="238"/>
      <c r="AD96" s="238"/>
      <c r="AE96" s="238"/>
      <c r="AF96" s="238"/>
      <c r="AG96" s="238"/>
      <c r="AH96" s="238"/>
      <c r="AI96" s="238"/>
      <c r="AJ96" s="238"/>
      <c r="AK96" s="238"/>
      <c r="AL96" s="238"/>
      <c r="AM96" s="238"/>
      <c r="AN96" s="238"/>
      <c r="AO96" s="238"/>
      <c r="AP96" s="238"/>
      <c r="AQ96" s="238"/>
      <c r="AR96" s="238"/>
      <c r="AS96" s="238"/>
      <c r="AT96" s="238"/>
      <c r="AU96" s="238"/>
      <c r="AV96" s="238"/>
      <c r="AW96" s="238"/>
      <c r="AX96" s="238"/>
      <c r="AY96" s="238"/>
      <c r="AZ96" s="239"/>
      <c r="BA96" s="239"/>
      <c r="BB96" s="239"/>
      <c r="BC96" s="239"/>
      <c r="BD96" s="239"/>
      <c r="BE96" s="232"/>
      <c r="BF96" s="232"/>
      <c r="BG96" s="232"/>
      <c r="BH96" s="232"/>
      <c r="BI96" s="232"/>
      <c r="BJ96" s="232"/>
      <c r="BK96" s="232"/>
      <c r="BL96" s="232"/>
      <c r="BM96" s="232"/>
      <c r="BN96" s="232"/>
      <c r="BO96" s="232"/>
      <c r="BP96" s="232"/>
      <c r="BQ96" s="229">
        <v>90</v>
      </c>
      <c r="BR96" s="234"/>
      <c r="BS96" s="856"/>
      <c r="BT96" s="857"/>
      <c r="BU96" s="857"/>
      <c r="BV96" s="857"/>
      <c r="BW96" s="857"/>
      <c r="BX96" s="857"/>
      <c r="BY96" s="857"/>
      <c r="BZ96" s="857"/>
      <c r="CA96" s="857"/>
      <c r="CB96" s="857"/>
      <c r="CC96" s="857"/>
      <c r="CD96" s="857"/>
      <c r="CE96" s="857"/>
      <c r="CF96" s="857"/>
      <c r="CG96" s="862"/>
      <c r="CH96" s="859"/>
      <c r="CI96" s="860"/>
      <c r="CJ96" s="860"/>
      <c r="CK96" s="860"/>
      <c r="CL96" s="861"/>
      <c r="CM96" s="859"/>
      <c r="CN96" s="860"/>
      <c r="CO96" s="860"/>
      <c r="CP96" s="860"/>
      <c r="CQ96" s="861"/>
      <c r="CR96" s="859"/>
      <c r="CS96" s="860"/>
      <c r="CT96" s="860"/>
      <c r="CU96" s="860"/>
      <c r="CV96" s="861"/>
      <c r="CW96" s="859"/>
      <c r="CX96" s="860"/>
      <c r="CY96" s="860"/>
      <c r="CZ96" s="860"/>
      <c r="DA96" s="861"/>
      <c r="DB96" s="859"/>
      <c r="DC96" s="860"/>
      <c r="DD96" s="860"/>
      <c r="DE96" s="860"/>
      <c r="DF96" s="861"/>
      <c r="DG96" s="859"/>
      <c r="DH96" s="860"/>
      <c r="DI96" s="860"/>
      <c r="DJ96" s="860"/>
      <c r="DK96" s="861"/>
      <c r="DL96" s="859"/>
      <c r="DM96" s="860"/>
      <c r="DN96" s="860"/>
      <c r="DO96" s="860"/>
      <c r="DP96" s="861"/>
      <c r="DQ96" s="859"/>
      <c r="DR96" s="860"/>
      <c r="DS96" s="860"/>
      <c r="DT96" s="860"/>
      <c r="DU96" s="861"/>
      <c r="DV96" s="856"/>
      <c r="DW96" s="857"/>
      <c r="DX96" s="857"/>
      <c r="DY96" s="857"/>
      <c r="DZ96" s="858"/>
      <c r="EA96" s="221"/>
    </row>
    <row r="97" spans="1:131" ht="26.25" hidden="1" customHeight="1" x14ac:dyDescent="0.2">
      <c r="A97" s="236"/>
      <c r="B97" s="237"/>
      <c r="C97" s="237"/>
      <c r="D97" s="237"/>
      <c r="E97" s="237"/>
      <c r="F97" s="237"/>
      <c r="G97" s="237"/>
      <c r="H97" s="237"/>
      <c r="I97" s="237"/>
      <c r="J97" s="237"/>
      <c r="K97" s="237"/>
      <c r="L97" s="237"/>
      <c r="M97" s="237"/>
      <c r="N97" s="237"/>
      <c r="O97" s="237"/>
      <c r="P97" s="237"/>
      <c r="Q97" s="238"/>
      <c r="R97" s="238"/>
      <c r="S97" s="238"/>
      <c r="T97" s="238"/>
      <c r="U97" s="238"/>
      <c r="V97" s="238"/>
      <c r="W97" s="238"/>
      <c r="X97" s="238"/>
      <c r="Y97" s="238"/>
      <c r="Z97" s="238"/>
      <c r="AA97" s="238"/>
      <c r="AB97" s="238"/>
      <c r="AC97" s="238"/>
      <c r="AD97" s="238"/>
      <c r="AE97" s="238"/>
      <c r="AF97" s="238"/>
      <c r="AG97" s="238"/>
      <c r="AH97" s="238"/>
      <c r="AI97" s="238"/>
      <c r="AJ97" s="238"/>
      <c r="AK97" s="238"/>
      <c r="AL97" s="238"/>
      <c r="AM97" s="238"/>
      <c r="AN97" s="238"/>
      <c r="AO97" s="238"/>
      <c r="AP97" s="238"/>
      <c r="AQ97" s="238"/>
      <c r="AR97" s="238"/>
      <c r="AS97" s="238"/>
      <c r="AT97" s="238"/>
      <c r="AU97" s="238"/>
      <c r="AV97" s="238"/>
      <c r="AW97" s="238"/>
      <c r="AX97" s="238"/>
      <c r="AY97" s="238"/>
      <c r="AZ97" s="239"/>
      <c r="BA97" s="239"/>
      <c r="BB97" s="239"/>
      <c r="BC97" s="239"/>
      <c r="BD97" s="239"/>
      <c r="BE97" s="232"/>
      <c r="BF97" s="232"/>
      <c r="BG97" s="232"/>
      <c r="BH97" s="232"/>
      <c r="BI97" s="232"/>
      <c r="BJ97" s="232"/>
      <c r="BK97" s="232"/>
      <c r="BL97" s="232"/>
      <c r="BM97" s="232"/>
      <c r="BN97" s="232"/>
      <c r="BO97" s="232"/>
      <c r="BP97" s="232"/>
      <c r="BQ97" s="229">
        <v>91</v>
      </c>
      <c r="BR97" s="234"/>
      <c r="BS97" s="856"/>
      <c r="BT97" s="857"/>
      <c r="BU97" s="857"/>
      <c r="BV97" s="857"/>
      <c r="BW97" s="857"/>
      <c r="BX97" s="857"/>
      <c r="BY97" s="857"/>
      <c r="BZ97" s="857"/>
      <c r="CA97" s="857"/>
      <c r="CB97" s="857"/>
      <c r="CC97" s="857"/>
      <c r="CD97" s="857"/>
      <c r="CE97" s="857"/>
      <c r="CF97" s="857"/>
      <c r="CG97" s="862"/>
      <c r="CH97" s="859"/>
      <c r="CI97" s="860"/>
      <c r="CJ97" s="860"/>
      <c r="CK97" s="860"/>
      <c r="CL97" s="861"/>
      <c r="CM97" s="859"/>
      <c r="CN97" s="860"/>
      <c r="CO97" s="860"/>
      <c r="CP97" s="860"/>
      <c r="CQ97" s="861"/>
      <c r="CR97" s="859"/>
      <c r="CS97" s="860"/>
      <c r="CT97" s="860"/>
      <c r="CU97" s="860"/>
      <c r="CV97" s="861"/>
      <c r="CW97" s="859"/>
      <c r="CX97" s="860"/>
      <c r="CY97" s="860"/>
      <c r="CZ97" s="860"/>
      <c r="DA97" s="861"/>
      <c r="DB97" s="859"/>
      <c r="DC97" s="860"/>
      <c r="DD97" s="860"/>
      <c r="DE97" s="860"/>
      <c r="DF97" s="861"/>
      <c r="DG97" s="859"/>
      <c r="DH97" s="860"/>
      <c r="DI97" s="860"/>
      <c r="DJ97" s="860"/>
      <c r="DK97" s="861"/>
      <c r="DL97" s="859"/>
      <c r="DM97" s="860"/>
      <c r="DN97" s="860"/>
      <c r="DO97" s="860"/>
      <c r="DP97" s="861"/>
      <c r="DQ97" s="859"/>
      <c r="DR97" s="860"/>
      <c r="DS97" s="860"/>
      <c r="DT97" s="860"/>
      <c r="DU97" s="861"/>
      <c r="DV97" s="856"/>
      <c r="DW97" s="857"/>
      <c r="DX97" s="857"/>
      <c r="DY97" s="857"/>
      <c r="DZ97" s="858"/>
      <c r="EA97" s="221"/>
    </row>
    <row r="98" spans="1:131" ht="26.25" hidden="1" customHeight="1" x14ac:dyDescent="0.2">
      <c r="A98" s="236"/>
      <c r="B98" s="237"/>
      <c r="C98" s="237"/>
      <c r="D98" s="237"/>
      <c r="E98" s="237"/>
      <c r="F98" s="237"/>
      <c r="G98" s="237"/>
      <c r="H98" s="237"/>
      <c r="I98" s="237"/>
      <c r="J98" s="237"/>
      <c r="K98" s="237"/>
      <c r="L98" s="237"/>
      <c r="M98" s="237"/>
      <c r="N98" s="237"/>
      <c r="O98" s="237"/>
      <c r="P98" s="237"/>
      <c r="Q98" s="238"/>
      <c r="R98" s="238"/>
      <c r="S98" s="238"/>
      <c r="T98" s="238"/>
      <c r="U98" s="238"/>
      <c r="V98" s="238"/>
      <c r="W98" s="238"/>
      <c r="X98" s="238"/>
      <c r="Y98" s="238"/>
      <c r="Z98" s="238"/>
      <c r="AA98" s="238"/>
      <c r="AB98" s="238"/>
      <c r="AC98" s="238"/>
      <c r="AD98" s="238"/>
      <c r="AE98" s="238"/>
      <c r="AF98" s="238"/>
      <c r="AG98" s="238"/>
      <c r="AH98" s="238"/>
      <c r="AI98" s="238"/>
      <c r="AJ98" s="238"/>
      <c r="AK98" s="238"/>
      <c r="AL98" s="238"/>
      <c r="AM98" s="238"/>
      <c r="AN98" s="238"/>
      <c r="AO98" s="238"/>
      <c r="AP98" s="238"/>
      <c r="AQ98" s="238"/>
      <c r="AR98" s="238"/>
      <c r="AS98" s="238"/>
      <c r="AT98" s="238"/>
      <c r="AU98" s="238"/>
      <c r="AV98" s="238"/>
      <c r="AW98" s="238"/>
      <c r="AX98" s="238"/>
      <c r="AY98" s="238"/>
      <c r="AZ98" s="239"/>
      <c r="BA98" s="239"/>
      <c r="BB98" s="239"/>
      <c r="BC98" s="239"/>
      <c r="BD98" s="239"/>
      <c r="BE98" s="232"/>
      <c r="BF98" s="232"/>
      <c r="BG98" s="232"/>
      <c r="BH98" s="232"/>
      <c r="BI98" s="232"/>
      <c r="BJ98" s="232"/>
      <c r="BK98" s="232"/>
      <c r="BL98" s="232"/>
      <c r="BM98" s="232"/>
      <c r="BN98" s="232"/>
      <c r="BO98" s="232"/>
      <c r="BP98" s="232"/>
      <c r="BQ98" s="229">
        <v>92</v>
      </c>
      <c r="BR98" s="234"/>
      <c r="BS98" s="856"/>
      <c r="BT98" s="857"/>
      <c r="BU98" s="857"/>
      <c r="BV98" s="857"/>
      <c r="BW98" s="857"/>
      <c r="BX98" s="857"/>
      <c r="BY98" s="857"/>
      <c r="BZ98" s="857"/>
      <c r="CA98" s="857"/>
      <c r="CB98" s="857"/>
      <c r="CC98" s="857"/>
      <c r="CD98" s="857"/>
      <c r="CE98" s="857"/>
      <c r="CF98" s="857"/>
      <c r="CG98" s="862"/>
      <c r="CH98" s="859"/>
      <c r="CI98" s="860"/>
      <c r="CJ98" s="860"/>
      <c r="CK98" s="860"/>
      <c r="CL98" s="861"/>
      <c r="CM98" s="859"/>
      <c r="CN98" s="860"/>
      <c r="CO98" s="860"/>
      <c r="CP98" s="860"/>
      <c r="CQ98" s="861"/>
      <c r="CR98" s="859"/>
      <c r="CS98" s="860"/>
      <c r="CT98" s="860"/>
      <c r="CU98" s="860"/>
      <c r="CV98" s="861"/>
      <c r="CW98" s="859"/>
      <c r="CX98" s="860"/>
      <c r="CY98" s="860"/>
      <c r="CZ98" s="860"/>
      <c r="DA98" s="861"/>
      <c r="DB98" s="859"/>
      <c r="DC98" s="860"/>
      <c r="DD98" s="860"/>
      <c r="DE98" s="860"/>
      <c r="DF98" s="861"/>
      <c r="DG98" s="859"/>
      <c r="DH98" s="860"/>
      <c r="DI98" s="860"/>
      <c r="DJ98" s="860"/>
      <c r="DK98" s="861"/>
      <c r="DL98" s="859"/>
      <c r="DM98" s="860"/>
      <c r="DN98" s="860"/>
      <c r="DO98" s="860"/>
      <c r="DP98" s="861"/>
      <c r="DQ98" s="859"/>
      <c r="DR98" s="860"/>
      <c r="DS98" s="860"/>
      <c r="DT98" s="860"/>
      <c r="DU98" s="861"/>
      <c r="DV98" s="856"/>
      <c r="DW98" s="857"/>
      <c r="DX98" s="857"/>
      <c r="DY98" s="857"/>
      <c r="DZ98" s="858"/>
      <c r="EA98" s="221"/>
    </row>
    <row r="99" spans="1:131" ht="26.25" hidden="1" customHeight="1" x14ac:dyDescent="0.2">
      <c r="A99" s="236"/>
      <c r="B99" s="237"/>
      <c r="C99" s="237"/>
      <c r="D99" s="237"/>
      <c r="E99" s="237"/>
      <c r="F99" s="237"/>
      <c r="G99" s="237"/>
      <c r="H99" s="237"/>
      <c r="I99" s="237"/>
      <c r="J99" s="237"/>
      <c r="K99" s="237"/>
      <c r="L99" s="237"/>
      <c r="M99" s="237"/>
      <c r="N99" s="237"/>
      <c r="O99" s="237"/>
      <c r="P99" s="237"/>
      <c r="Q99" s="238"/>
      <c r="R99" s="238"/>
      <c r="S99" s="238"/>
      <c r="T99" s="238"/>
      <c r="U99" s="238"/>
      <c r="V99" s="238"/>
      <c r="W99" s="238"/>
      <c r="X99" s="238"/>
      <c r="Y99" s="238"/>
      <c r="Z99" s="238"/>
      <c r="AA99" s="238"/>
      <c r="AB99" s="238"/>
      <c r="AC99" s="238"/>
      <c r="AD99" s="238"/>
      <c r="AE99" s="238"/>
      <c r="AF99" s="238"/>
      <c r="AG99" s="238"/>
      <c r="AH99" s="238"/>
      <c r="AI99" s="238"/>
      <c r="AJ99" s="238"/>
      <c r="AK99" s="238"/>
      <c r="AL99" s="238"/>
      <c r="AM99" s="238"/>
      <c r="AN99" s="238"/>
      <c r="AO99" s="238"/>
      <c r="AP99" s="238"/>
      <c r="AQ99" s="238"/>
      <c r="AR99" s="238"/>
      <c r="AS99" s="238"/>
      <c r="AT99" s="238"/>
      <c r="AU99" s="238"/>
      <c r="AV99" s="238"/>
      <c r="AW99" s="238"/>
      <c r="AX99" s="238"/>
      <c r="AY99" s="238"/>
      <c r="AZ99" s="239"/>
      <c r="BA99" s="239"/>
      <c r="BB99" s="239"/>
      <c r="BC99" s="239"/>
      <c r="BD99" s="239"/>
      <c r="BE99" s="232"/>
      <c r="BF99" s="232"/>
      <c r="BG99" s="232"/>
      <c r="BH99" s="232"/>
      <c r="BI99" s="232"/>
      <c r="BJ99" s="232"/>
      <c r="BK99" s="232"/>
      <c r="BL99" s="232"/>
      <c r="BM99" s="232"/>
      <c r="BN99" s="232"/>
      <c r="BO99" s="232"/>
      <c r="BP99" s="232"/>
      <c r="BQ99" s="229">
        <v>93</v>
      </c>
      <c r="BR99" s="234"/>
      <c r="BS99" s="856"/>
      <c r="BT99" s="857"/>
      <c r="BU99" s="857"/>
      <c r="BV99" s="857"/>
      <c r="BW99" s="857"/>
      <c r="BX99" s="857"/>
      <c r="BY99" s="857"/>
      <c r="BZ99" s="857"/>
      <c r="CA99" s="857"/>
      <c r="CB99" s="857"/>
      <c r="CC99" s="857"/>
      <c r="CD99" s="857"/>
      <c r="CE99" s="857"/>
      <c r="CF99" s="857"/>
      <c r="CG99" s="862"/>
      <c r="CH99" s="859"/>
      <c r="CI99" s="860"/>
      <c r="CJ99" s="860"/>
      <c r="CK99" s="860"/>
      <c r="CL99" s="861"/>
      <c r="CM99" s="859"/>
      <c r="CN99" s="860"/>
      <c r="CO99" s="860"/>
      <c r="CP99" s="860"/>
      <c r="CQ99" s="861"/>
      <c r="CR99" s="859"/>
      <c r="CS99" s="860"/>
      <c r="CT99" s="860"/>
      <c r="CU99" s="860"/>
      <c r="CV99" s="861"/>
      <c r="CW99" s="859"/>
      <c r="CX99" s="860"/>
      <c r="CY99" s="860"/>
      <c r="CZ99" s="860"/>
      <c r="DA99" s="861"/>
      <c r="DB99" s="859"/>
      <c r="DC99" s="860"/>
      <c r="DD99" s="860"/>
      <c r="DE99" s="860"/>
      <c r="DF99" s="861"/>
      <c r="DG99" s="859"/>
      <c r="DH99" s="860"/>
      <c r="DI99" s="860"/>
      <c r="DJ99" s="860"/>
      <c r="DK99" s="861"/>
      <c r="DL99" s="859"/>
      <c r="DM99" s="860"/>
      <c r="DN99" s="860"/>
      <c r="DO99" s="860"/>
      <c r="DP99" s="861"/>
      <c r="DQ99" s="859"/>
      <c r="DR99" s="860"/>
      <c r="DS99" s="860"/>
      <c r="DT99" s="860"/>
      <c r="DU99" s="861"/>
      <c r="DV99" s="856"/>
      <c r="DW99" s="857"/>
      <c r="DX99" s="857"/>
      <c r="DY99" s="857"/>
      <c r="DZ99" s="858"/>
      <c r="EA99" s="221"/>
    </row>
    <row r="100" spans="1:131" ht="26.25" hidden="1" customHeight="1" x14ac:dyDescent="0.2">
      <c r="A100" s="236"/>
      <c r="B100" s="237"/>
      <c r="C100" s="237"/>
      <c r="D100" s="237"/>
      <c r="E100" s="237"/>
      <c r="F100" s="237"/>
      <c r="G100" s="237"/>
      <c r="H100" s="237"/>
      <c r="I100" s="237"/>
      <c r="J100" s="237"/>
      <c r="K100" s="237"/>
      <c r="L100" s="237"/>
      <c r="M100" s="237"/>
      <c r="N100" s="237"/>
      <c r="O100" s="237"/>
      <c r="P100" s="237"/>
      <c r="Q100" s="238"/>
      <c r="R100" s="238"/>
      <c r="S100" s="238"/>
      <c r="T100" s="238"/>
      <c r="U100" s="238"/>
      <c r="V100" s="238"/>
      <c r="W100" s="238"/>
      <c r="X100" s="238"/>
      <c r="Y100" s="238"/>
      <c r="Z100" s="238"/>
      <c r="AA100" s="238"/>
      <c r="AB100" s="238"/>
      <c r="AC100" s="238"/>
      <c r="AD100" s="238"/>
      <c r="AE100" s="238"/>
      <c r="AF100" s="238"/>
      <c r="AG100" s="238"/>
      <c r="AH100" s="238"/>
      <c r="AI100" s="238"/>
      <c r="AJ100" s="238"/>
      <c r="AK100" s="238"/>
      <c r="AL100" s="238"/>
      <c r="AM100" s="238"/>
      <c r="AN100" s="238"/>
      <c r="AO100" s="238"/>
      <c r="AP100" s="238"/>
      <c r="AQ100" s="238"/>
      <c r="AR100" s="238"/>
      <c r="AS100" s="238"/>
      <c r="AT100" s="238"/>
      <c r="AU100" s="238"/>
      <c r="AV100" s="238"/>
      <c r="AW100" s="238"/>
      <c r="AX100" s="238"/>
      <c r="AY100" s="238"/>
      <c r="AZ100" s="239"/>
      <c r="BA100" s="239"/>
      <c r="BB100" s="239"/>
      <c r="BC100" s="239"/>
      <c r="BD100" s="239"/>
      <c r="BE100" s="232"/>
      <c r="BF100" s="232"/>
      <c r="BG100" s="232"/>
      <c r="BH100" s="232"/>
      <c r="BI100" s="232"/>
      <c r="BJ100" s="232"/>
      <c r="BK100" s="232"/>
      <c r="BL100" s="232"/>
      <c r="BM100" s="232"/>
      <c r="BN100" s="232"/>
      <c r="BO100" s="232"/>
      <c r="BP100" s="232"/>
      <c r="BQ100" s="229">
        <v>94</v>
      </c>
      <c r="BR100" s="234"/>
      <c r="BS100" s="856"/>
      <c r="BT100" s="857"/>
      <c r="BU100" s="857"/>
      <c r="BV100" s="857"/>
      <c r="BW100" s="857"/>
      <c r="BX100" s="857"/>
      <c r="BY100" s="857"/>
      <c r="BZ100" s="857"/>
      <c r="CA100" s="857"/>
      <c r="CB100" s="857"/>
      <c r="CC100" s="857"/>
      <c r="CD100" s="857"/>
      <c r="CE100" s="857"/>
      <c r="CF100" s="857"/>
      <c r="CG100" s="862"/>
      <c r="CH100" s="859"/>
      <c r="CI100" s="860"/>
      <c r="CJ100" s="860"/>
      <c r="CK100" s="860"/>
      <c r="CL100" s="861"/>
      <c r="CM100" s="859"/>
      <c r="CN100" s="860"/>
      <c r="CO100" s="860"/>
      <c r="CP100" s="860"/>
      <c r="CQ100" s="861"/>
      <c r="CR100" s="859"/>
      <c r="CS100" s="860"/>
      <c r="CT100" s="860"/>
      <c r="CU100" s="860"/>
      <c r="CV100" s="861"/>
      <c r="CW100" s="859"/>
      <c r="CX100" s="860"/>
      <c r="CY100" s="860"/>
      <c r="CZ100" s="860"/>
      <c r="DA100" s="861"/>
      <c r="DB100" s="859"/>
      <c r="DC100" s="860"/>
      <c r="DD100" s="860"/>
      <c r="DE100" s="860"/>
      <c r="DF100" s="861"/>
      <c r="DG100" s="859"/>
      <c r="DH100" s="860"/>
      <c r="DI100" s="860"/>
      <c r="DJ100" s="860"/>
      <c r="DK100" s="861"/>
      <c r="DL100" s="859"/>
      <c r="DM100" s="860"/>
      <c r="DN100" s="860"/>
      <c r="DO100" s="860"/>
      <c r="DP100" s="861"/>
      <c r="DQ100" s="859"/>
      <c r="DR100" s="860"/>
      <c r="DS100" s="860"/>
      <c r="DT100" s="860"/>
      <c r="DU100" s="861"/>
      <c r="DV100" s="856"/>
      <c r="DW100" s="857"/>
      <c r="DX100" s="857"/>
      <c r="DY100" s="857"/>
      <c r="DZ100" s="858"/>
      <c r="EA100" s="221"/>
    </row>
    <row r="101" spans="1:131" ht="26.25" hidden="1" customHeight="1" x14ac:dyDescent="0.2">
      <c r="A101" s="236"/>
      <c r="B101" s="237"/>
      <c r="C101" s="237"/>
      <c r="D101" s="237"/>
      <c r="E101" s="237"/>
      <c r="F101" s="237"/>
      <c r="G101" s="237"/>
      <c r="H101" s="237"/>
      <c r="I101" s="237"/>
      <c r="J101" s="237"/>
      <c r="K101" s="237"/>
      <c r="L101" s="237"/>
      <c r="M101" s="237"/>
      <c r="N101" s="237"/>
      <c r="O101" s="237"/>
      <c r="P101" s="237"/>
      <c r="Q101" s="238"/>
      <c r="R101" s="238"/>
      <c r="S101" s="238"/>
      <c r="T101" s="238"/>
      <c r="U101" s="238"/>
      <c r="V101" s="238"/>
      <c r="W101" s="238"/>
      <c r="X101" s="238"/>
      <c r="Y101" s="238"/>
      <c r="Z101" s="238"/>
      <c r="AA101" s="238"/>
      <c r="AB101" s="238"/>
      <c r="AC101" s="238"/>
      <c r="AD101" s="238"/>
      <c r="AE101" s="238"/>
      <c r="AF101" s="238"/>
      <c r="AG101" s="238"/>
      <c r="AH101" s="238"/>
      <c r="AI101" s="238"/>
      <c r="AJ101" s="238"/>
      <c r="AK101" s="238"/>
      <c r="AL101" s="238"/>
      <c r="AM101" s="238"/>
      <c r="AN101" s="238"/>
      <c r="AO101" s="238"/>
      <c r="AP101" s="238"/>
      <c r="AQ101" s="238"/>
      <c r="AR101" s="238"/>
      <c r="AS101" s="238"/>
      <c r="AT101" s="238"/>
      <c r="AU101" s="238"/>
      <c r="AV101" s="238"/>
      <c r="AW101" s="238"/>
      <c r="AX101" s="238"/>
      <c r="AY101" s="238"/>
      <c r="AZ101" s="239"/>
      <c r="BA101" s="239"/>
      <c r="BB101" s="239"/>
      <c r="BC101" s="239"/>
      <c r="BD101" s="239"/>
      <c r="BE101" s="232"/>
      <c r="BF101" s="232"/>
      <c r="BG101" s="232"/>
      <c r="BH101" s="232"/>
      <c r="BI101" s="232"/>
      <c r="BJ101" s="232"/>
      <c r="BK101" s="232"/>
      <c r="BL101" s="232"/>
      <c r="BM101" s="232"/>
      <c r="BN101" s="232"/>
      <c r="BO101" s="232"/>
      <c r="BP101" s="232"/>
      <c r="BQ101" s="229">
        <v>95</v>
      </c>
      <c r="BR101" s="234"/>
      <c r="BS101" s="856"/>
      <c r="BT101" s="857"/>
      <c r="BU101" s="857"/>
      <c r="BV101" s="857"/>
      <c r="BW101" s="857"/>
      <c r="BX101" s="857"/>
      <c r="BY101" s="857"/>
      <c r="BZ101" s="857"/>
      <c r="CA101" s="857"/>
      <c r="CB101" s="857"/>
      <c r="CC101" s="857"/>
      <c r="CD101" s="857"/>
      <c r="CE101" s="857"/>
      <c r="CF101" s="857"/>
      <c r="CG101" s="862"/>
      <c r="CH101" s="859"/>
      <c r="CI101" s="860"/>
      <c r="CJ101" s="860"/>
      <c r="CK101" s="860"/>
      <c r="CL101" s="861"/>
      <c r="CM101" s="859"/>
      <c r="CN101" s="860"/>
      <c r="CO101" s="860"/>
      <c r="CP101" s="860"/>
      <c r="CQ101" s="861"/>
      <c r="CR101" s="859"/>
      <c r="CS101" s="860"/>
      <c r="CT101" s="860"/>
      <c r="CU101" s="860"/>
      <c r="CV101" s="861"/>
      <c r="CW101" s="859"/>
      <c r="CX101" s="860"/>
      <c r="CY101" s="860"/>
      <c r="CZ101" s="860"/>
      <c r="DA101" s="861"/>
      <c r="DB101" s="859"/>
      <c r="DC101" s="860"/>
      <c r="DD101" s="860"/>
      <c r="DE101" s="860"/>
      <c r="DF101" s="861"/>
      <c r="DG101" s="859"/>
      <c r="DH101" s="860"/>
      <c r="DI101" s="860"/>
      <c r="DJ101" s="860"/>
      <c r="DK101" s="861"/>
      <c r="DL101" s="859"/>
      <c r="DM101" s="860"/>
      <c r="DN101" s="860"/>
      <c r="DO101" s="860"/>
      <c r="DP101" s="861"/>
      <c r="DQ101" s="859"/>
      <c r="DR101" s="860"/>
      <c r="DS101" s="860"/>
      <c r="DT101" s="860"/>
      <c r="DU101" s="861"/>
      <c r="DV101" s="856"/>
      <c r="DW101" s="857"/>
      <c r="DX101" s="857"/>
      <c r="DY101" s="857"/>
      <c r="DZ101" s="858"/>
      <c r="EA101" s="221"/>
    </row>
    <row r="102" spans="1:131" ht="26.25" customHeight="1" thickBot="1" x14ac:dyDescent="0.25">
      <c r="A102" s="236"/>
      <c r="B102" s="237"/>
      <c r="C102" s="237"/>
      <c r="D102" s="237"/>
      <c r="E102" s="237"/>
      <c r="F102" s="237"/>
      <c r="G102" s="237"/>
      <c r="H102" s="237"/>
      <c r="I102" s="237"/>
      <c r="J102" s="237"/>
      <c r="K102" s="237"/>
      <c r="L102" s="237"/>
      <c r="M102" s="237"/>
      <c r="N102" s="237"/>
      <c r="O102" s="237"/>
      <c r="P102" s="237"/>
      <c r="Q102" s="238"/>
      <c r="R102" s="238"/>
      <c r="S102" s="238"/>
      <c r="T102" s="238"/>
      <c r="U102" s="238"/>
      <c r="V102" s="238"/>
      <c r="W102" s="238"/>
      <c r="X102" s="238"/>
      <c r="Y102" s="238"/>
      <c r="Z102" s="238"/>
      <c r="AA102" s="238"/>
      <c r="AB102" s="238"/>
      <c r="AC102" s="238"/>
      <c r="AD102" s="238"/>
      <c r="AE102" s="238"/>
      <c r="AF102" s="238"/>
      <c r="AG102" s="238"/>
      <c r="AH102" s="238"/>
      <c r="AI102" s="238"/>
      <c r="AJ102" s="238"/>
      <c r="AK102" s="238"/>
      <c r="AL102" s="238"/>
      <c r="AM102" s="238"/>
      <c r="AN102" s="238"/>
      <c r="AO102" s="238"/>
      <c r="AP102" s="238"/>
      <c r="AQ102" s="238"/>
      <c r="AR102" s="238"/>
      <c r="AS102" s="238"/>
      <c r="AT102" s="238"/>
      <c r="AU102" s="238"/>
      <c r="AV102" s="238"/>
      <c r="AW102" s="238"/>
      <c r="AX102" s="238"/>
      <c r="AY102" s="238"/>
      <c r="AZ102" s="239"/>
      <c r="BA102" s="239"/>
      <c r="BB102" s="239"/>
      <c r="BC102" s="239"/>
      <c r="BD102" s="239"/>
      <c r="BE102" s="232"/>
      <c r="BF102" s="232"/>
      <c r="BG102" s="232"/>
      <c r="BH102" s="232"/>
      <c r="BI102" s="232"/>
      <c r="BJ102" s="232"/>
      <c r="BK102" s="232"/>
      <c r="BL102" s="232"/>
      <c r="BM102" s="232"/>
      <c r="BN102" s="232"/>
      <c r="BO102" s="232"/>
      <c r="BP102" s="232"/>
      <c r="BQ102" s="231" t="s">
        <v>393</v>
      </c>
      <c r="BR102" s="786" t="s">
        <v>426</v>
      </c>
      <c r="BS102" s="787"/>
      <c r="BT102" s="787"/>
      <c r="BU102" s="787"/>
      <c r="BV102" s="787"/>
      <c r="BW102" s="787"/>
      <c r="BX102" s="787"/>
      <c r="BY102" s="787"/>
      <c r="BZ102" s="787"/>
      <c r="CA102" s="787"/>
      <c r="CB102" s="787"/>
      <c r="CC102" s="787"/>
      <c r="CD102" s="787"/>
      <c r="CE102" s="787"/>
      <c r="CF102" s="787"/>
      <c r="CG102" s="788"/>
      <c r="CH102" s="884"/>
      <c r="CI102" s="885"/>
      <c r="CJ102" s="885"/>
      <c r="CK102" s="885"/>
      <c r="CL102" s="886"/>
      <c r="CM102" s="884"/>
      <c r="CN102" s="885"/>
      <c r="CO102" s="885"/>
      <c r="CP102" s="885"/>
      <c r="CQ102" s="886"/>
      <c r="CR102" s="887"/>
      <c r="CS102" s="849"/>
      <c r="CT102" s="849"/>
      <c r="CU102" s="849"/>
      <c r="CV102" s="888"/>
      <c r="CW102" s="887"/>
      <c r="CX102" s="849"/>
      <c r="CY102" s="849"/>
      <c r="CZ102" s="849"/>
      <c r="DA102" s="888"/>
      <c r="DB102" s="887"/>
      <c r="DC102" s="849"/>
      <c r="DD102" s="849"/>
      <c r="DE102" s="849"/>
      <c r="DF102" s="888"/>
      <c r="DG102" s="887"/>
      <c r="DH102" s="849"/>
      <c r="DI102" s="849"/>
      <c r="DJ102" s="849"/>
      <c r="DK102" s="888"/>
      <c r="DL102" s="887"/>
      <c r="DM102" s="849"/>
      <c r="DN102" s="849"/>
      <c r="DO102" s="849"/>
      <c r="DP102" s="888"/>
      <c r="DQ102" s="887"/>
      <c r="DR102" s="849"/>
      <c r="DS102" s="849"/>
      <c r="DT102" s="849"/>
      <c r="DU102" s="888"/>
      <c r="DV102" s="786"/>
      <c r="DW102" s="787"/>
      <c r="DX102" s="787"/>
      <c r="DY102" s="787"/>
      <c r="DZ102" s="911"/>
      <c r="EA102" s="221"/>
    </row>
    <row r="103" spans="1:131" ht="26.25" customHeight="1" x14ac:dyDescent="0.2">
      <c r="A103" s="236"/>
      <c r="B103" s="237"/>
      <c r="C103" s="237"/>
      <c r="D103" s="237"/>
      <c r="E103" s="237"/>
      <c r="F103" s="237"/>
      <c r="G103" s="237"/>
      <c r="H103" s="237"/>
      <c r="I103" s="237"/>
      <c r="J103" s="237"/>
      <c r="K103" s="237"/>
      <c r="L103" s="237"/>
      <c r="M103" s="237"/>
      <c r="N103" s="237"/>
      <c r="O103" s="237"/>
      <c r="P103" s="237"/>
      <c r="Q103" s="238"/>
      <c r="R103" s="238"/>
      <c r="S103" s="238"/>
      <c r="T103" s="238"/>
      <c r="U103" s="238"/>
      <c r="V103" s="238"/>
      <c r="W103" s="238"/>
      <c r="X103" s="238"/>
      <c r="Y103" s="238"/>
      <c r="Z103" s="238"/>
      <c r="AA103" s="238"/>
      <c r="AB103" s="238"/>
      <c r="AC103" s="238"/>
      <c r="AD103" s="238"/>
      <c r="AE103" s="238"/>
      <c r="AF103" s="238"/>
      <c r="AG103" s="238"/>
      <c r="AH103" s="238"/>
      <c r="AI103" s="238"/>
      <c r="AJ103" s="238"/>
      <c r="AK103" s="238"/>
      <c r="AL103" s="238"/>
      <c r="AM103" s="238"/>
      <c r="AN103" s="238"/>
      <c r="AO103" s="238"/>
      <c r="AP103" s="238"/>
      <c r="AQ103" s="238"/>
      <c r="AR103" s="238"/>
      <c r="AS103" s="238"/>
      <c r="AT103" s="238"/>
      <c r="AU103" s="238"/>
      <c r="AV103" s="238"/>
      <c r="AW103" s="238"/>
      <c r="AX103" s="238"/>
      <c r="AY103" s="238"/>
      <c r="AZ103" s="239"/>
      <c r="BA103" s="239"/>
      <c r="BB103" s="239"/>
      <c r="BC103" s="239"/>
      <c r="BD103" s="239"/>
      <c r="BE103" s="232"/>
      <c r="BF103" s="232"/>
      <c r="BG103" s="232"/>
      <c r="BH103" s="232"/>
      <c r="BI103" s="232"/>
      <c r="BJ103" s="232"/>
      <c r="BK103" s="232"/>
      <c r="BL103" s="232"/>
      <c r="BM103" s="232"/>
      <c r="BN103" s="232"/>
      <c r="BO103" s="232"/>
      <c r="BP103" s="232"/>
      <c r="BQ103" s="912" t="s">
        <v>427</v>
      </c>
      <c r="BR103" s="912"/>
      <c r="BS103" s="912"/>
      <c r="BT103" s="912"/>
      <c r="BU103" s="912"/>
      <c r="BV103" s="912"/>
      <c r="BW103" s="912"/>
      <c r="BX103" s="912"/>
      <c r="BY103" s="912"/>
      <c r="BZ103" s="912"/>
      <c r="CA103" s="912"/>
      <c r="CB103" s="912"/>
      <c r="CC103" s="912"/>
      <c r="CD103" s="912"/>
      <c r="CE103" s="912"/>
      <c r="CF103" s="912"/>
      <c r="CG103" s="912"/>
      <c r="CH103" s="912"/>
      <c r="CI103" s="912"/>
      <c r="CJ103" s="912"/>
      <c r="CK103" s="912"/>
      <c r="CL103" s="912"/>
      <c r="CM103" s="912"/>
      <c r="CN103" s="912"/>
      <c r="CO103" s="912"/>
      <c r="CP103" s="912"/>
      <c r="CQ103" s="912"/>
      <c r="CR103" s="912"/>
      <c r="CS103" s="912"/>
      <c r="CT103" s="912"/>
      <c r="CU103" s="912"/>
      <c r="CV103" s="912"/>
      <c r="CW103" s="912"/>
      <c r="CX103" s="912"/>
      <c r="CY103" s="912"/>
      <c r="CZ103" s="912"/>
      <c r="DA103" s="912"/>
      <c r="DB103" s="912"/>
      <c r="DC103" s="912"/>
      <c r="DD103" s="912"/>
      <c r="DE103" s="912"/>
      <c r="DF103" s="912"/>
      <c r="DG103" s="912"/>
      <c r="DH103" s="912"/>
      <c r="DI103" s="912"/>
      <c r="DJ103" s="912"/>
      <c r="DK103" s="912"/>
      <c r="DL103" s="912"/>
      <c r="DM103" s="912"/>
      <c r="DN103" s="912"/>
      <c r="DO103" s="912"/>
      <c r="DP103" s="912"/>
      <c r="DQ103" s="912"/>
      <c r="DR103" s="912"/>
      <c r="DS103" s="912"/>
      <c r="DT103" s="912"/>
      <c r="DU103" s="912"/>
      <c r="DV103" s="912"/>
      <c r="DW103" s="912"/>
      <c r="DX103" s="912"/>
      <c r="DY103" s="912"/>
      <c r="DZ103" s="912"/>
      <c r="EA103" s="221"/>
    </row>
    <row r="104" spans="1:131" ht="26.25" customHeight="1" x14ac:dyDescent="0.2">
      <c r="A104" s="236"/>
      <c r="B104" s="237"/>
      <c r="C104" s="237"/>
      <c r="D104" s="237"/>
      <c r="E104" s="237"/>
      <c r="F104" s="237"/>
      <c r="G104" s="237"/>
      <c r="H104" s="237"/>
      <c r="I104" s="237"/>
      <c r="J104" s="237"/>
      <c r="K104" s="237"/>
      <c r="L104" s="237"/>
      <c r="M104" s="237"/>
      <c r="N104" s="237"/>
      <c r="O104" s="237"/>
      <c r="P104" s="237"/>
      <c r="Q104" s="238"/>
      <c r="R104" s="238"/>
      <c r="S104" s="238"/>
      <c r="T104" s="238"/>
      <c r="U104" s="238"/>
      <c r="V104" s="238"/>
      <c r="W104" s="238"/>
      <c r="X104" s="238"/>
      <c r="Y104" s="238"/>
      <c r="Z104" s="238"/>
      <c r="AA104" s="238"/>
      <c r="AB104" s="238"/>
      <c r="AC104" s="238"/>
      <c r="AD104" s="238"/>
      <c r="AE104" s="238"/>
      <c r="AF104" s="238"/>
      <c r="AG104" s="238"/>
      <c r="AH104" s="238"/>
      <c r="AI104" s="238"/>
      <c r="AJ104" s="238"/>
      <c r="AK104" s="238"/>
      <c r="AL104" s="238"/>
      <c r="AM104" s="238"/>
      <c r="AN104" s="238"/>
      <c r="AO104" s="238"/>
      <c r="AP104" s="238"/>
      <c r="AQ104" s="238"/>
      <c r="AR104" s="238"/>
      <c r="AS104" s="238"/>
      <c r="AT104" s="238"/>
      <c r="AU104" s="238"/>
      <c r="AV104" s="238"/>
      <c r="AW104" s="238"/>
      <c r="AX104" s="238"/>
      <c r="AY104" s="238"/>
      <c r="AZ104" s="239"/>
      <c r="BA104" s="239"/>
      <c r="BB104" s="239"/>
      <c r="BC104" s="239"/>
      <c r="BD104" s="239"/>
      <c r="BE104" s="232"/>
      <c r="BF104" s="232"/>
      <c r="BG104" s="232"/>
      <c r="BH104" s="232"/>
      <c r="BI104" s="232"/>
      <c r="BJ104" s="232"/>
      <c r="BK104" s="232"/>
      <c r="BL104" s="232"/>
      <c r="BM104" s="232"/>
      <c r="BN104" s="232"/>
      <c r="BO104" s="232"/>
      <c r="BP104" s="232"/>
      <c r="BQ104" s="913" t="s">
        <v>428</v>
      </c>
      <c r="BR104" s="913"/>
      <c r="BS104" s="913"/>
      <c r="BT104" s="913"/>
      <c r="BU104" s="913"/>
      <c r="BV104" s="913"/>
      <c r="BW104" s="913"/>
      <c r="BX104" s="913"/>
      <c r="BY104" s="913"/>
      <c r="BZ104" s="913"/>
      <c r="CA104" s="913"/>
      <c r="CB104" s="913"/>
      <c r="CC104" s="913"/>
      <c r="CD104" s="913"/>
      <c r="CE104" s="913"/>
      <c r="CF104" s="913"/>
      <c r="CG104" s="913"/>
      <c r="CH104" s="913"/>
      <c r="CI104" s="913"/>
      <c r="CJ104" s="913"/>
      <c r="CK104" s="913"/>
      <c r="CL104" s="913"/>
      <c r="CM104" s="913"/>
      <c r="CN104" s="913"/>
      <c r="CO104" s="913"/>
      <c r="CP104" s="913"/>
      <c r="CQ104" s="913"/>
      <c r="CR104" s="913"/>
      <c r="CS104" s="913"/>
      <c r="CT104" s="913"/>
      <c r="CU104" s="913"/>
      <c r="CV104" s="913"/>
      <c r="CW104" s="913"/>
      <c r="CX104" s="913"/>
      <c r="CY104" s="913"/>
      <c r="CZ104" s="913"/>
      <c r="DA104" s="913"/>
      <c r="DB104" s="913"/>
      <c r="DC104" s="913"/>
      <c r="DD104" s="913"/>
      <c r="DE104" s="913"/>
      <c r="DF104" s="913"/>
      <c r="DG104" s="913"/>
      <c r="DH104" s="913"/>
      <c r="DI104" s="913"/>
      <c r="DJ104" s="913"/>
      <c r="DK104" s="913"/>
      <c r="DL104" s="913"/>
      <c r="DM104" s="913"/>
      <c r="DN104" s="913"/>
      <c r="DO104" s="913"/>
      <c r="DP104" s="913"/>
      <c r="DQ104" s="913"/>
      <c r="DR104" s="913"/>
      <c r="DS104" s="913"/>
      <c r="DT104" s="913"/>
      <c r="DU104" s="913"/>
      <c r="DV104" s="913"/>
      <c r="DW104" s="913"/>
      <c r="DX104" s="913"/>
      <c r="DY104" s="913"/>
      <c r="DZ104" s="913"/>
      <c r="EA104" s="221"/>
    </row>
    <row r="105" spans="1:131" ht="11.25" customHeight="1" x14ac:dyDescent="0.2">
      <c r="A105" s="232"/>
      <c r="B105" s="232"/>
      <c r="C105" s="232"/>
      <c r="D105" s="232"/>
      <c r="E105" s="232"/>
      <c r="F105" s="232"/>
      <c r="G105" s="232"/>
      <c r="H105" s="232"/>
      <c r="I105" s="232"/>
      <c r="J105" s="232"/>
      <c r="K105" s="232"/>
      <c r="L105" s="232"/>
      <c r="M105" s="232"/>
      <c r="N105" s="232"/>
      <c r="O105" s="232"/>
      <c r="P105" s="232"/>
      <c r="Q105" s="232"/>
      <c r="R105" s="232"/>
      <c r="S105" s="232"/>
      <c r="T105" s="232"/>
      <c r="U105" s="232"/>
      <c r="V105" s="232"/>
      <c r="W105" s="232"/>
      <c r="X105" s="232"/>
      <c r="Y105" s="232"/>
      <c r="Z105" s="232"/>
      <c r="AA105" s="232"/>
      <c r="AB105" s="232"/>
      <c r="AC105" s="232"/>
      <c r="AD105" s="232"/>
      <c r="AE105" s="232"/>
      <c r="AF105" s="232"/>
      <c r="AG105" s="232"/>
      <c r="AH105" s="232"/>
      <c r="AI105" s="232"/>
      <c r="AJ105" s="232"/>
      <c r="AK105" s="232"/>
      <c r="AL105" s="232"/>
      <c r="AM105" s="232"/>
      <c r="AN105" s="232"/>
      <c r="AO105" s="232"/>
      <c r="AP105" s="232"/>
      <c r="AQ105" s="232"/>
      <c r="AR105" s="232"/>
      <c r="AS105" s="232"/>
      <c r="AT105" s="232"/>
      <c r="AU105" s="232"/>
      <c r="AV105" s="232"/>
      <c r="AW105" s="232"/>
      <c r="AX105" s="232"/>
      <c r="AY105" s="232"/>
      <c r="AZ105" s="232"/>
      <c r="BA105" s="232"/>
      <c r="BB105" s="232"/>
      <c r="BC105" s="232"/>
      <c r="BD105" s="232"/>
      <c r="BE105" s="232"/>
      <c r="BF105" s="232"/>
      <c r="BG105" s="232"/>
      <c r="BH105" s="232"/>
      <c r="BI105" s="232"/>
      <c r="BJ105" s="232"/>
      <c r="BK105" s="232"/>
      <c r="BL105" s="232"/>
      <c r="BM105" s="232"/>
      <c r="BN105" s="232"/>
      <c r="BO105" s="232"/>
      <c r="BP105" s="232"/>
      <c r="BQ105" s="221"/>
      <c r="BR105" s="221"/>
      <c r="BS105" s="221"/>
      <c r="BT105" s="221"/>
      <c r="BU105" s="221"/>
      <c r="BV105" s="221"/>
      <c r="BW105" s="221"/>
      <c r="BX105" s="221"/>
      <c r="BY105" s="221"/>
      <c r="BZ105" s="221"/>
      <c r="CA105" s="221"/>
      <c r="CB105" s="221"/>
      <c r="CC105" s="221"/>
      <c r="CD105" s="221"/>
      <c r="CE105" s="221"/>
      <c r="CF105" s="221"/>
      <c r="CG105" s="221"/>
      <c r="CH105" s="221"/>
      <c r="CI105" s="221"/>
      <c r="CJ105" s="221"/>
      <c r="CK105" s="221"/>
      <c r="CL105" s="221"/>
      <c r="CM105" s="221"/>
      <c r="CN105" s="221"/>
      <c r="CO105" s="221"/>
      <c r="CP105" s="221"/>
      <c r="CQ105" s="221"/>
      <c r="CR105" s="221"/>
      <c r="CS105" s="221"/>
      <c r="CT105" s="221"/>
      <c r="CU105" s="221"/>
      <c r="CV105" s="221"/>
      <c r="CW105" s="221"/>
      <c r="CX105" s="221"/>
      <c r="CY105" s="221"/>
      <c r="CZ105" s="221"/>
      <c r="DA105" s="221"/>
      <c r="DB105" s="221"/>
      <c r="DC105" s="221"/>
      <c r="DD105" s="221"/>
      <c r="DE105" s="221"/>
      <c r="DF105" s="221"/>
      <c r="DG105" s="221"/>
      <c r="DH105" s="221"/>
      <c r="DI105" s="221"/>
      <c r="DJ105" s="221"/>
      <c r="DK105" s="221"/>
      <c r="DL105" s="221"/>
      <c r="DM105" s="221"/>
      <c r="DN105" s="221"/>
      <c r="DO105" s="221"/>
      <c r="DP105" s="221"/>
      <c r="DQ105" s="221"/>
      <c r="DR105" s="221"/>
      <c r="DS105" s="221"/>
      <c r="DT105" s="221"/>
      <c r="DU105" s="221"/>
      <c r="DV105" s="221"/>
      <c r="DW105" s="221"/>
      <c r="DX105" s="221"/>
      <c r="DY105" s="221"/>
      <c r="DZ105" s="221"/>
      <c r="EA105" s="221"/>
    </row>
    <row r="106" spans="1:131" ht="11.25" customHeight="1" x14ac:dyDescent="0.2">
      <c r="A106" s="232"/>
      <c r="B106" s="232"/>
      <c r="C106" s="232"/>
      <c r="D106" s="232"/>
      <c r="E106" s="232"/>
      <c r="F106" s="232"/>
      <c r="G106" s="232"/>
      <c r="H106" s="232"/>
      <c r="I106" s="232"/>
      <c r="J106" s="232"/>
      <c r="K106" s="232"/>
      <c r="L106" s="232"/>
      <c r="M106" s="232"/>
      <c r="N106" s="232"/>
      <c r="O106" s="232"/>
      <c r="P106" s="232"/>
      <c r="Q106" s="232"/>
      <c r="R106" s="232"/>
      <c r="S106" s="232"/>
      <c r="T106" s="232"/>
      <c r="U106" s="232"/>
      <c r="V106" s="232"/>
      <c r="W106" s="232"/>
      <c r="X106" s="232"/>
      <c r="Y106" s="232"/>
      <c r="Z106" s="232"/>
      <c r="AA106" s="232"/>
      <c r="AB106" s="232"/>
      <c r="AC106" s="232"/>
      <c r="AD106" s="232"/>
      <c r="AE106" s="232"/>
      <c r="AF106" s="232"/>
      <c r="AG106" s="232"/>
      <c r="AH106" s="232"/>
      <c r="AI106" s="232"/>
      <c r="AJ106" s="232"/>
      <c r="AK106" s="232"/>
      <c r="AL106" s="232"/>
      <c r="AM106" s="232"/>
      <c r="AN106" s="232"/>
      <c r="AO106" s="232"/>
      <c r="AP106" s="232"/>
      <c r="AQ106" s="232"/>
      <c r="AR106" s="232"/>
      <c r="AS106" s="232"/>
      <c r="AT106" s="232"/>
      <c r="AU106" s="232"/>
      <c r="AV106" s="232"/>
      <c r="AW106" s="232"/>
      <c r="AX106" s="232"/>
      <c r="AY106" s="232"/>
      <c r="AZ106" s="232"/>
      <c r="BA106" s="232"/>
      <c r="BB106" s="232"/>
      <c r="BC106" s="232"/>
      <c r="BD106" s="232"/>
      <c r="BE106" s="232"/>
      <c r="BF106" s="232"/>
      <c r="BG106" s="232"/>
      <c r="BH106" s="232"/>
      <c r="BI106" s="232"/>
      <c r="BJ106" s="232"/>
      <c r="BK106" s="232"/>
      <c r="BL106" s="232"/>
      <c r="BM106" s="232"/>
      <c r="BN106" s="232"/>
      <c r="BO106" s="232"/>
      <c r="BP106" s="232"/>
      <c r="BQ106" s="221"/>
      <c r="BR106" s="221"/>
      <c r="BS106" s="221"/>
      <c r="BT106" s="221"/>
      <c r="BU106" s="221"/>
      <c r="BV106" s="221"/>
      <c r="BW106" s="221"/>
      <c r="BX106" s="221"/>
      <c r="BY106" s="221"/>
      <c r="BZ106" s="221"/>
      <c r="CA106" s="221"/>
      <c r="CB106" s="221"/>
      <c r="CC106" s="221"/>
      <c r="CD106" s="221"/>
      <c r="CE106" s="221"/>
      <c r="CF106" s="221"/>
      <c r="CG106" s="221"/>
      <c r="CH106" s="221"/>
      <c r="CI106" s="221"/>
      <c r="CJ106" s="221"/>
      <c r="CK106" s="221"/>
      <c r="CL106" s="221"/>
      <c r="CM106" s="221"/>
      <c r="CN106" s="221"/>
      <c r="CO106" s="221"/>
      <c r="CP106" s="221"/>
      <c r="CQ106" s="221"/>
      <c r="CR106" s="221"/>
      <c r="CS106" s="221"/>
      <c r="CT106" s="221"/>
      <c r="CU106" s="221"/>
      <c r="CV106" s="221"/>
      <c r="CW106" s="221"/>
      <c r="CX106" s="221"/>
      <c r="CY106" s="221"/>
      <c r="CZ106" s="221"/>
      <c r="DA106" s="221"/>
      <c r="DB106" s="221"/>
      <c r="DC106" s="221"/>
      <c r="DD106" s="221"/>
      <c r="DE106" s="221"/>
      <c r="DF106" s="221"/>
      <c r="DG106" s="221"/>
      <c r="DH106" s="221"/>
      <c r="DI106" s="221"/>
      <c r="DJ106" s="221"/>
      <c r="DK106" s="221"/>
      <c r="DL106" s="221"/>
      <c r="DM106" s="221"/>
      <c r="DN106" s="221"/>
      <c r="DO106" s="221"/>
      <c r="DP106" s="221"/>
      <c r="DQ106" s="221"/>
      <c r="DR106" s="221"/>
      <c r="DS106" s="221"/>
      <c r="DT106" s="221"/>
      <c r="DU106" s="221"/>
      <c r="DV106" s="221"/>
      <c r="DW106" s="221"/>
      <c r="DX106" s="221"/>
      <c r="DY106" s="221"/>
      <c r="DZ106" s="221"/>
      <c r="EA106" s="221"/>
    </row>
    <row r="107" spans="1:131" s="221" customFormat="1" ht="26.25" customHeight="1" thickBot="1" x14ac:dyDescent="0.25">
      <c r="A107" s="240" t="s">
        <v>429</v>
      </c>
      <c r="B107" s="241"/>
      <c r="C107" s="241"/>
      <c r="D107" s="241"/>
      <c r="E107" s="241"/>
      <c r="F107" s="241"/>
      <c r="G107" s="241"/>
      <c r="H107" s="241"/>
      <c r="I107" s="241"/>
      <c r="J107" s="241"/>
      <c r="K107" s="241"/>
      <c r="L107" s="241"/>
      <c r="M107" s="241"/>
      <c r="N107" s="241"/>
      <c r="O107" s="241"/>
      <c r="P107" s="241"/>
      <c r="Q107" s="24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0" t="s">
        <v>430</v>
      </c>
      <c r="AV107" s="241"/>
      <c r="AW107" s="241"/>
      <c r="AX107" s="241"/>
      <c r="AY107" s="241"/>
      <c r="AZ107" s="241"/>
      <c r="BA107" s="241"/>
      <c r="BB107" s="241"/>
      <c r="BC107" s="241"/>
      <c r="BD107" s="241"/>
      <c r="BE107" s="241"/>
      <c r="BF107" s="241"/>
      <c r="BG107" s="241"/>
      <c r="BH107" s="241"/>
      <c r="BI107" s="241"/>
      <c r="BJ107" s="241"/>
      <c r="BK107" s="241"/>
      <c r="BL107" s="241"/>
      <c r="BM107" s="241"/>
      <c r="BN107" s="241"/>
      <c r="BO107" s="241"/>
      <c r="BP107" s="241"/>
      <c r="BQ107" s="241"/>
      <c r="BR107" s="241"/>
      <c r="BS107" s="241"/>
      <c r="BT107" s="241"/>
      <c r="BU107" s="241"/>
      <c r="BV107" s="241"/>
      <c r="BW107" s="241"/>
      <c r="BX107" s="241"/>
      <c r="BY107" s="241"/>
      <c r="BZ107" s="241"/>
      <c r="CA107" s="241"/>
      <c r="CB107" s="241"/>
      <c r="CC107" s="241"/>
      <c r="CD107" s="241"/>
      <c r="CE107" s="241"/>
      <c r="CF107" s="241"/>
      <c r="CG107" s="241"/>
      <c r="CH107" s="241"/>
      <c r="CI107" s="241"/>
      <c r="CJ107" s="241"/>
      <c r="CK107" s="241"/>
      <c r="CL107" s="241"/>
      <c r="CM107" s="241"/>
      <c r="CN107" s="241"/>
      <c r="CO107" s="241"/>
      <c r="CP107" s="241"/>
      <c r="CQ107" s="241"/>
      <c r="CR107" s="241"/>
      <c r="CS107" s="241"/>
      <c r="CT107" s="241"/>
      <c r="CU107" s="241"/>
      <c r="CV107" s="241"/>
      <c r="CW107" s="241"/>
      <c r="CX107" s="241"/>
      <c r="CY107" s="241"/>
      <c r="CZ107" s="241"/>
      <c r="DA107" s="241"/>
      <c r="DB107" s="241"/>
      <c r="DC107" s="241"/>
      <c r="DD107" s="241"/>
      <c r="DE107" s="241"/>
      <c r="DF107" s="241"/>
      <c r="DG107" s="241"/>
      <c r="DH107" s="241"/>
      <c r="DI107" s="241"/>
      <c r="DJ107" s="241"/>
      <c r="DK107" s="241"/>
      <c r="DL107" s="241"/>
      <c r="DM107" s="241"/>
      <c r="DN107" s="241"/>
      <c r="DO107" s="241"/>
      <c r="DP107" s="241"/>
      <c r="DQ107" s="241"/>
      <c r="DR107" s="241"/>
      <c r="DS107" s="241"/>
      <c r="DT107" s="241"/>
      <c r="DU107" s="241"/>
      <c r="DV107" s="241"/>
      <c r="DW107" s="241"/>
      <c r="DX107" s="241"/>
      <c r="DY107" s="241"/>
      <c r="DZ107" s="241"/>
    </row>
    <row r="108" spans="1:131" s="221" customFormat="1" ht="26.25" customHeight="1" x14ac:dyDescent="0.2">
      <c r="A108" s="914" t="s">
        <v>431</v>
      </c>
      <c r="B108" s="915"/>
      <c r="C108" s="915"/>
      <c r="D108" s="915"/>
      <c r="E108" s="915"/>
      <c r="F108" s="915"/>
      <c r="G108" s="915"/>
      <c r="H108" s="915"/>
      <c r="I108" s="915"/>
      <c r="J108" s="915"/>
      <c r="K108" s="915"/>
      <c r="L108" s="915"/>
      <c r="M108" s="915"/>
      <c r="N108" s="915"/>
      <c r="O108" s="915"/>
      <c r="P108" s="915"/>
      <c r="Q108" s="915"/>
      <c r="R108" s="915"/>
      <c r="S108" s="915"/>
      <c r="T108" s="915"/>
      <c r="U108" s="915"/>
      <c r="V108" s="915"/>
      <c r="W108" s="915"/>
      <c r="X108" s="915"/>
      <c r="Y108" s="915"/>
      <c r="Z108" s="915"/>
      <c r="AA108" s="915"/>
      <c r="AB108" s="915"/>
      <c r="AC108" s="915"/>
      <c r="AD108" s="915"/>
      <c r="AE108" s="915"/>
      <c r="AF108" s="915"/>
      <c r="AG108" s="915"/>
      <c r="AH108" s="915"/>
      <c r="AI108" s="915"/>
      <c r="AJ108" s="915"/>
      <c r="AK108" s="915"/>
      <c r="AL108" s="915"/>
      <c r="AM108" s="915"/>
      <c r="AN108" s="915"/>
      <c r="AO108" s="915"/>
      <c r="AP108" s="915"/>
      <c r="AQ108" s="915"/>
      <c r="AR108" s="915"/>
      <c r="AS108" s="915"/>
      <c r="AT108" s="916"/>
      <c r="AU108" s="914" t="s">
        <v>432</v>
      </c>
      <c r="AV108" s="915"/>
      <c r="AW108" s="915"/>
      <c r="AX108" s="915"/>
      <c r="AY108" s="915"/>
      <c r="AZ108" s="915"/>
      <c r="BA108" s="915"/>
      <c r="BB108" s="915"/>
      <c r="BC108" s="915"/>
      <c r="BD108" s="915"/>
      <c r="BE108" s="915"/>
      <c r="BF108" s="915"/>
      <c r="BG108" s="915"/>
      <c r="BH108" s="915"/>
      <c r="BI108" s="915"/>
      <c r="BJ108" s="915"/>
      <c r="BK108" s="915"/>
      <c r="BL108" s="915"/>
      <c r="BM108" s="915"/>
      <c r="BN108" s="915"/>
      <c r="BO108" s="915"/>
      <c r="BP108" s="915"/>
      <c r="BQ108" s="915"/>
      <c r="BR108" s="915"/>
      <c r="BS108" s="915"/>
      <c r="BT108" s="915"/>
      <c r="BU108" s="915"/>
      <c r="BV108" s="915"/>
      <c r="BW108" s="915"/>
      <c r="BX108" s="915"/>
      <c r="BY108" s="915"/>
      <c r="BZ108" s="915"/>
      <c r="CA108" s="915"/>
      <c r="CB108" s="915"/>
      <c r="CC108" s="915"/>
      <c r="CD108" s="915"/>
      <c r="CE108" s="915"/>
      <c r="CF108" s="915"/>
      <c r="CG108" s="915"/>
      <c r="CH108" s="915"/>
      <c r="CI108" s="915"/>
      <c r="CJ108" s="915"/>
      <c r="CK108" s="915"/>
      <c r="CL108" s="915"/>
      <c r="CM108" s="915"/>
      <c r="CN108" s="915"/>
      <c r="CO108" s="915"/>
      <c r="CP108" s="915"/>
      <c r="CQ108" s="915"/>
      <c r="CR108" s="915"/>
      <c r="CS108" s="915"/>
      <c r="CT108" s="915"/>
      <c r="CU108" s="915"/>
      <c r="CV108" s="915"/>
      <c r="CW108" s="915"/>
      <c r="CX108" s="915"/>
      <c r="CY108" s="915"/>
      <c r="CZ108" s="915"/>
      <c r="DA108" s="915"/>
      <c r="DB108" s="915"/>
      <c r="DC108" s="915"/>
      <c r="DD108" s="915"/>
      <c r="DE108" s="915"/>
      <c r="DF108" s="915"/>
      <c r="DG108" s="915"/>
      <c r="DH108" s="915"/>
      <c r="DI108" s="915"/>
      <c r="DJ108" s="915"/>
      <c r="DK108" s="915"/>
      <c r="DL108" s="915"/>
      <c r="DM108" s="915"/>
      <c r="DN108" s="915"/>
      <c r="DO108" s="915"/>
      <c r="DP108" s="915"/>
      <c r="DQ108" s="915"/>
      <c r="DR108" s="915"/>
      <c r="DS108" s="915"/>
      <c r="DT108" s="915"/>
      <c r="DU108" s="915"/>
      <c r="DV108" s="915"/>
      <c r="DW108" s="915"/>
      <c r="DX108" s="915"/>
      <c r="DY108" s="915"/>
      <c r="DZ108" s="916"/>
    </row>
    <row r="109" spans="1:131" s="221" customFormat="1" ht="26.25" customHeight="1" x14ac:dyDescent="0.2">
      <c r="A109" s="909" t="s">
        <v>433</v>
      </c>
      <c r="B109" s="890"/>
      <c r="C109" s="890"/>
      <c r="D109" s="890"/>
      <c r="E109" s="890"/>
      <c r="F109" s="890"/>
      <c r="G109" s="890"/>
      <c r="H109" s="890"/>
      <c r="I109" s="890"/>
      <c r="J109" s="890"/>
      <c r="K109" s="890"/>
      <c r="L109" s="890"/>
      <c r="M109" s="890"/>
      <c r="N109" s="890"/>
      <c r="O109" s="890"/>
      <c r="P109" s="890"/>
      <c r="Q109" s="890"/>
      <c r="R109" s="890"/>
      <c r="S109" s="890"/>
      <c r="T109" s="890"/>
      <c r="U109" s="890"/>
      <c r="V109" s="890"/>
      <c r="W109" s="890"/>
      <c r="X109" s="890"/>
      <c r="Y109" s="890"/>
      <c r="Z109" s="891"/>
      <c r="AA109" s="889" t="s">
        <v>434</v>
      </c>
      <c r="AB109" s="890"/>
      <c r="AC109" s="890"/>
      <c r="AD109" s="890"/>
      <c r="AE109" s="891"/>
      <c r="AF109" s="889" t="s">
        <v>435</v>
      </c>
      <c r="AG109" s="890"/>
      <c r="AH109" s="890"/>
      <c r="AI109" s="890"/>
      <c r="AJ109" s="891"/>
      <c r="AK109" s="889" t="s">
        <v>307</v>
      </c>
      <c r="AL109" s="890"/>
      <c r="AM109" s="890"/>
      <c r="AN109" s="890"/>
      <c r="AO109" s="891"/>
      <c r="AP109" s="889" t="s">
        <v>436</v>
      </c>
      <c r="AQ109" s="890"/>
      <c r="AR109" s="890"/>
      <c r="AS109" s="890"/>
      <c r="AT109" s="892"/>
      <c r="AU109" s="909" t="s">
        <v>433</v>
      </c>
      <c r="AV109" s="890"/>
      <c r="AW109" s="890"/>
      <c r="AX109" s="890"/>
      <c r="AY109" s="890"/>
      <c r="AZ109" s="890"/>
      <c r="BA109" s="890"/>
      <c r="BB109" s="890"/>
      <c r="BC109" s="890"/>
      <c r="BD109" s="890"/>
      <c r="BE109" s="890"/>
      <c r="BF109" s="890"/>
      <c r="BG109" s="890"/>
      <c r="BH109" s="890"/>
      <c r="BI109" s="890"/>
      <c r="BJ109" s="890"/>
      <c r="BK109" s="890"/>
      <c r="BL109" s="890"/>
      <c r="BM109" s="890"/>
      <c r="BN109" s="890"/>
      <c r="BO109" s="890"/>
      <c r="BP109" s="891"/>
      <c r="BQ109" s="889" t="s">
        <v>434</v>
      </c>
      <c r="BR109" s="890"/>
      <c r="BS109" s="890"/>
      <c r="BT109" s="890"/>
      <c r="BU109" s="891"/>
      <c r="BV109" s="889" t="s">
        <v>435</v>
      </c>
      <c r="BW109" s="890"/>
      <c r="BX109" s="890"/>
      <c r="BY109" s="890"/>
      <c r="BZ109" s="891"/>
      <c r="CA109" s="889" t="s">
        <v>307</v>
      </c>
      <c r="CB109" s="890"/>
      <c r="CC109" s="890"/>
      <c r="CD109" s="890"/>
      <c r="CE109" s="891"/>
      <c r="CF109" s="910" t="s">
        <v>436</v>
      </c>
      <c r="CG109" s="910"/>
      <c r="CH109" s="910"/>
      <c r="CI109" s="910"/>
      <c r="CJ109" s="910"/>
      <c r="CK109" s="889" t="s">
        <v>437</v>
      </c>
      <c r="CL109" s="890"/>
      <c r="CM109" s="890"/>
      <c r="CN109" s="890"/>
      <c r="CO109" s="890"/>
      <c r="CP109" s="890"/>
      <c r="CQ109" s="890"/>
      <c r="CR109" s="890"/>
      <c r="CS109" s="890"/>
      <c r="CT109" s="890"/>
      <c r="CU109" s="890"/>
      <c r="CV109" s="890"/>
      <c r="CW109" s="890"/>
      <c r="CX109" s="890"/>
      <c r="CY109" s="890"/>
      <c r="CZ109" s="890"/>
      <c r="DA109" s="890"/>
      <c r="DB109" s="890"/>
      <c r="DC109" s="890"/>
      <c r="DD109" s="890"/>
      <c r="DE109" s="890"/>
      <c r="DF109" s="891"/>
      <c r="DG109" s="889" t="s">
        <v>434</v>
      </c>
      <c r="DH109" s="890"/>
      <c r="DI109" s="890"/>
      <c r="DJ109" s="890"/>
      <c r="DK109" s="891"/>
      <c r="DL109" s="889" t="s">
        <v>435</v>
      </c>
      <c r="DM109" s="890"/>
      <c r="DN109" s="890"/>
      <c r="DO109" s="890"/>
      <c r="DP109" s="891"/>
      <c r="DQ109" s="889" t="s">
        <v>307</v>
      </c>
      <c r="DR109" s="890"/>
      <c r="DS109" s="890"/>
      <c r="DT109" s="890"/>
      <c r="DU109" s="891"/>
      <c r="DV109" s="889" t="s">
        <v>436</v>
      </c>
      <c r="DW109" s="890"/>
      <c r="DX109" s="890"/>
      <c r="DY109" s="890"/>
      <c r="DZ109" s="892"/>
    </row>
    <row r="110" spans="1:131" s="221" customFormat="1" ht="26.25" customHeight="1" x14ac:dyDescent="0.2">
      <c r="A110" s="893" t="s">
        <v>438</v>
      </c>
      <c r="B110" s="894"/>
      <c r="C110" s="894"/>
      <c r="D110" s="894"/>
      <c r="E110" s="894"/>
      <c r="F110" s="894"/>
      <c r="G110" s="894"/>
      <c r="H110" s="894"/>
      <c r="I110" s="894"/>
      <c r="J110" s="894"/>
      <c r="K110" s="894"/>
      <c r="L110" s="894"/>
      <c r="M110" s="894"/>
      <c r="N110" s="894"/>
      <c r="O110" s="894"/>
      <c r="P110" s="894"/>
      <c r="Q110" s="894"/>
      <c r="R110" s="894"/>
      <c r="S110" s="894"/>
      <c r="T110" s="894"/>
      <c r="U110" s="894"/>
      <c r="V110" s="894"/>
      <c r="W110" s="894"/>
      <c r="X110" s="894"/>
      <c r="Y110" s="894"/>
      <c r="Z110" s="895"/>
      <c r="AA110" s="896">
        <v>3564695</v>
      </c>
      <c r="AB110" s="897"/>
      <c r="AC110" s="897"/>
      <c r="AD110" s="897"/>
      <c r="AE110" s="898"/>
      <c r="AF110" s="899">
        <v>3976508</v>
      </c>
      <c r="AG110" s="897"/>
      <c r="AH110" s="897"/>
      <c r="AI110" s="897"/>
      <c r="AJ110" s="898"/>
      <c r="AK110" s="899">
        <v>4223347</v>
      </c>
      <c r="AL110" s="897"/>
      <c r="AM110" s="897"/>
      <c r="AN110" s="897"/>
      <c r="AO110" s="898"/>
      <c r="AP110" s="900">
        <v>28.7</v>
      </c>
      <c r="AQ110" s="901"/>
      <c r="AR110" s="901"/>
      <c r="AS110" s="901"/>
      <c r="AT110" s="902"/>
      <c r="AU110" s="903" t="s">
        <v>72</v>
      </c>
      <c r="AV110" s="904"/>
      <c r="AW110" s="904"/>
      <c r="AX110" s="904"/>
      <c r="AY110" s="904"/>
      <c r="AZ110" s="926" t="s">
        <v>439</v>
      </c>
      <c r="BA110" s="894"/>
      <c r="BB110" s="894"/>
      <c r="BC110" s="894"/>
      <c r="BD110" s="894"/>
      <c r="BE110" s="894"/>
      <c r="BF110" s="894"/>
      <c r="BG110" s="894"/>
      <c r="BH110" s="894"/>
      <c r="BI110" s="894"/>
      <c r="BJ110" s="894"/>
      <c r="BK110" s="894"/>
      <c r="BL110" s="894"/>
      <c r="BM110" s="894"/>
      <c r="BN110" s="894"/>
      <c r="BO110" s="894"/>
      <c r="BP110" s="895"/>
      <c r="BQ110" s="927">
        <v>38334031</v>
      </c>
      <c r="BR110" s="928"/>
      <c r="BS110" s="928"/>
      <c r="BT110" s="928"/>
      <c r="BU110" s="928"/>
      <c r="BV110" s="928">
        <v>41988914</v>
      </c>
      <c r="BW110" s="928"/>
      <c r="BX110" s="928"/>
      <c r="BY110" s="928"/>
      <c r="BZ110" s="928"/>
      <c r="CA110" s="928">
        <v>42782318</v>
      </c>
      <c r="CB110" s="928"/>
      <c r="CC110" s="928"/>
      <c r="CD110" s="928"/>
      <c r="CE110" s="928"/>
      <c r="CF110" s="941">
        <v>290.60000000000002</v>
      </c>
      <c r="CG110" s="942"/>
      <c r="CH110" s="942"/>
      <c r="CI110" s="942"/>
      <c r="CJ110" s="942"/>
      <c r="CK110" s="943" t="s">
        <v>440</v>
      </c>
      <c r="CL110" s="944"/>
      <c r="CM110" s="926" t="s">
        <v>441</v>
      </c>
      <c r="CN110" s="894"/>
      <c r="CO110" s="894"/>
      <c r="CP110" s="894"/>
      <c r="CQ110" s="894"/>
      <c r="CR110" s="894"/>
      <c r="CS110" s="894"/>
      <c r="CT110" s="894"/>
      <c r="CU110" s="894"/>
      <c r="CV110" s="894"/>
      <c r="CW110" s="894"/>
      <c r="CX110" s="894"/>
      <c r="CY110" s="894"/>
      <c r="CZ110" s="894"/>
      <c r="DA110" s="894"/>
      <c r="DB110" s="894"/>
      <c r="DC110" s="894"/>
      <c r="DD110" s="894"/>
      <c r="DE110" s="894"/>
      <c r="DF110" s="895"/>
      <c r="DG110" s="927">
        <v>51976</v>
      </c>
      <c r="DH110" s="928"/>
      <c r="DI110" s="928"/>
      <c r="DJ110" s="928"/>
      <c r="DK110" s="928"/>
      <c r="DL110" s="928">
        <v>65448</v>
      </c>
      <c r="DM110" s="928"/>
      <c r="DN110" s="928"/>
      <c r="DO110" s="928"/>
      <c r="DP110" s="928"/>
      <c r="DQ110" s="928">
        <v>64800</v>
      </c>
      <c r="DR110" s="928"/>
      <c r="DS110" s="928"/>
      <c r="DT110" s="928"/>
      <c r="DU110" s="928"/>
      <c r="DV110" s="929">
        <v>0.4</v>
      </c>
      <c r="DW110" s="929"/>
      <c r="DX110" s="929"/>
      <c r="DY110" s="929"/>
      <c r="DZ110" s="930"/>
    </row>
    <row r="111" spans="1:131" s="221" customFormat="1" ht="26.25" customHeight="1" x14ac:dyDescent="0.2">
      <c r="A111" s="931" t="s">
        <v>442</v>
      </c>
      <c r="B111" s="932"/>
      <c r="C111" s="932"/>
      <c r="D111" s="932"/>
      <c r="E111" s="932"/>
      <c r="F111" s="932"/>
      <c r="G111" s="932"/>
      <c r="H111" s="932"/>
      <c r="I111" s="932"/>
      <c r="J111" s="932"/>
      <c r="K111" s="932"/>
      <c r="L111" s="932"/>
      <c r="M111" s="932"/>
      <c r="N111" s="932"/>
      <c r="O111" s="932"/>
      <c r="P111" s="932"/>
      <c r="Q111" s="932"/>
      <c r="R111" s="932"/>
      <c r="S111" s="932"/>
      <c r="T111" s="932"/>
      <c r="U111" s="932"/>
      <c r="V111" s="932"/>
      <c r="W111" s="932"/>
      <c r="X111" s="932"/>
      <c r="Y111" s="932"/>
      <c r="Z111" s="933"/>
      <c r="AA111" s="934" t="s">
        <v>443</v>
      </c>
      <c r="AB111" s="935"/>
      <c r="AC111" s="935"/>
      <c r="AD111" s="935"/>
      <c r="AE111" s="936"/>
      <c r="AF111" s="937" t="s">
        <v>443</v>
      </c>
      <c r="AG111" s="935"/>
      <c r="AH111" s="935"/>
      <c r="AI111" s="935"/>
      <c r="AJ111" s="936"/>
      <c r="AK111" s="937" t="s">
        <v>137</v>
      </c>
      <c r="AL111" s="935"/>
      <c r="AM111" s="935"/>
      <c r="AN111" s="935"/>
      <c r="AO111" s="936"/>
      <c r="AP111" s="938" t="s">
        <v>443</v>
      </c>
      <c r="AQ111" s="939"/>
      <c r="AR111" s="939"/>
      <c r="AS111" s="939"/>
      <c r="AT111" s="940"/>
      <c r="AU111" s="905"/>
      <c r="AV111" s="906"/>
      <c r="AW111" s="906"/>
      <c r="AX111" s="906"/>
      <c r="AY111" s="906"/>
      <c r="AZ111" s="919" t="s">
        <v>444</v>
      </c>
      <c r="BA111" s="920"/>
      <c r="BB111" s="920"/>
      <c r="BC111" s="920"/>
      <c r="BD111" s="920"/>
      <c r="BE111" s="920"/>
      <c r="BF111" s="920"/>
      <c r="BG111" s="920"/>
      <c r="BH111" s="920"/>
      <c r="BI111" s="920"/>
      <c r="BJ111" s="920"/>
      <c r="BK111" s="920"/>
      <c r="BL111" s="920"/>
      <c r="BM111" s="920"/>
      <c r="BN111" s="920"/>
      <c r="BO111" s="920"/>
      <c r="BP111" s="921"/>
      <c r="BQ111" s="922">
        <v>51976</v>
      </c>
      <c r="BR111" s="923"/>
      <c r="BS111" s="923"/>
      <c r="BT111" s="923"/>
      <c r="BU111" s="923"/>
      <c r="BV111" s="923">
        <v>65448</v>
      </c>
      <c r="BW111" s="923"/>
      <c r="BX111" s="923"/>
      <c r="BY111" s="923"/>
      <c r="BZ111" s="923"/>
      <c r="CA111" s="923">
        <v>64800</v>
      </c>
      <c r="CB111" s="923"/>
      <c r="CC111" s="923"/>
      <c r="CD111" s="923"/>
      <c r="CE111" s="923"/>
      <c r="CF111" s="917">
        <v>0.4</v>
      </c>
      <c r="CG111" s="918"/>
      <c r="CH111" s="918"/>
      <c r="CI111" s="918"/>
      <c r="CJ111" s="918"/>
      <c r="CK111" s="945"/>
      <c r="CL111" s="946"/>
      <c r="CM111" s="919" t="s">
        <v>445</v>
      </c>
      <c r="CN111" s="920"/>
      <c r="CO111" s="920"/>
      <c r="CP111" s="920"/>
      <c r="CQ111" s="920"/>
      <c r="CR111" s="920"/>
      <c r="CS111" s="920"/>
      <c r="CT111" s="920"/>
      <c r="CU111" s="920"/>
      <c r="CV111" s="920"/>
      <c r="CW111" s="920"/>
      <c r="CX111" s="920"/>
      <c r="CY111" s="920"/>
      <c r="CZ111" s="920"/>
      <c r="DA111" s="920"/>
      <c r="DB111" s="920"/>
      <c r="DC111" s="920"/>
      <c r="DD111" s="920"/>
      <c r="DE111" s="920"/>
      <c r="DF111" s="921"/>
      <c r="DG111" s="922" t="s">
        <v>443</v>
      </c>
      <c r="DH111" s="923"/>
      <c r="DI111" s="923"/>
      <c r="DJ111" s="923"/>
      <c r="DK111" s="923"/>
      <c r="DL111" s="923" t="s">
        <v>137</v>
      </c>
      <c r="DM111" s="923"/>
      <c r="DN111" s="923"/>
      <c r="DO111" s="923"/>
      <c r="DP111" s="923"/>
      <c r="DQ111" s="923" t="s">
        <v>137</v>
      </c>
      <c r="DR111" s="923"/>
      <c r="DS111" s="923"/>
      <c r="DT111" s="923"/>
      <c r="DU111" s="923"/>
      <c r="DV111" s="924" t="s">
        <v>137</v>
      </c>
      <c r="DW111" s="924"/>
      <c r="DX111" s="924"/>
      <c r="DY111" s="924"/>
      <c r="DZ111" s="925"/>
    </row>
    <row r="112" spans="1:131" s="221" customFormat="1" ht="26.25" customHeight="1" x14ac:dyDescent="0.2">
      <c r="A112" s="949" t="s">
        <v>446</v>
      </c>
      <c r="B112" s="950"/>
      <c r="C112" s="920" t="s">
        <v>447</v>
      </c>
      <c r="D112" s="920"/>
      <c r="E112" s="920"/>
      <c r="F112" s="920"/>
      <c r="G112" s="920"/>
      <c r="H112" s="920"/>
      <c r="I112" s="920"/>
      <c r="J112" s="920"/>
      <c r="K112" s="920"/>
      <c r="L112" s="920"/>
      <c r="M112" s="920"/>
      <c r="N112" s="920"/>
      <c r="O112" s="920"/>
      <c r="P112" s="920"/>
      <c r="Q112" s="920"/>
      <c r="R112" s="920"/>
      <c r="S112" s="920"/>
      <c r="T112" s="920"/>
      <c r="U112" s="920"/>
      <c r="V112" s="920"/>
      <c r="W112" s="920"/>
      <c r="X112" s="920"/>
      <c r="Y112" s="920"/>
      <c r="Z112" s="921"/>
      <c r="AA112" s="955" t="s">
        <v>137</v>
      </c>
      <c r="AB112" s="956"/>
      <c r="AC112" s="956"/>
      <c r="AD112" s="956"/>
      <c r="AE112" s="957"/>
      <c r="AF112" s="958" t="s">
        <v>443</v>
      </c>
      <c r="AG112" s="956"/>
      <c r="AH112" s="956"/>
      <c r="AI112" s="956"/>
      <c r="AJ112" s="957"/>
      <c r="AK112" s="958" t="s">
        <v>137</v>
      </c>
      <c r="AL112" s="956"/>
      <c r="AM112" s="956"/>
      <c r="AN112" s="956"/>
      <c r="AO112" s="957"/>
      <c r="AP112" s="959" t="s">
        <v>137</v>
      </c>
      <c r="AQ112" s="960"/>
      <c r="AR112" s="960"/>
      <c r="AS112" s="960"/>
      <c r="AT112" s="961"/>
      <c r="AU112" s="905"/>
      <c r="AV112" s="906"/>
      <c r="AW112" s="906"/>
      <c r="AX112" s="906"/>
      <c r="AY112" s="906"/>
      <c r="AZ112" s="919" t="s">
        <v>448</v>
      </c>
      <c r="BA112" s="920"/>
      <c r="BB112" s="920"/>
      <c r="BC112" s="920"/>
      <c r="BD112" s="920"/>
      <c r="BE112" s="920"/>
      <c r="BF112" s="920"/>
      <c r="BG112" s="920"/>
      <c r="BH112" s="920"/>
      <c r="BI112" s="920"/>
      <c r="BJ112" s="920"/>
      <c r="BK112" s="920"/>
      <c r="BL112" s="920"/>
      <c r="BM112" s="920"/>
      <c r="BN112" s="920"/>
      <c r="BO112" s="920"/>
      <c r="BP112" s="921"/>
      <c r="BQ112" s="922">
        <v>6841040</v>
      </c>
      <c r="BR112" s="923"/>
      <c r="BS112" s="923"/>
      <c r="BT112" s="923"/>
      <c r="BU112" s="923"/>
      <c r="BV112" s="923">
        <v>7097090</v>
      </c>
      <c r="BW112" s="923"/>
      <c r="BX112" s="923"/>
      <c r="BY112" s="923"/>
      <c r="BZ112" s="923"/>
      <c r="CA112" s="923">
        <v>8458387</v>
      </c>
      <c r="CB112" s="923"/>
      <c r="CC112" s="923"/>
      <c r="CD112" s="923"/>
      <c r="CE112" s="923"/>
      <c r="CF112" s="917">
        <v>57.4</v>
      </c>
      <c r="CG112" s="918"/>
      <c r="CH112" s="918"/>
      <c r="CI112" s="918"/>
      <c r="CJ112" s="918"/>
      <c r="CK112" s="945"/>
      <c r="CL112" s="946"/>
      <c r="CM112" s="919" t="s">
        <v>449</v>
      </c>
      <c r="CN112" s="920"/>
      <c r="CO112" s="920"/>
      <c r="CP112" s="920"/>
      <c r="CQ112" s="920"/>
      <c r="CR112" s="920"/>
      <c r="CS112" s="920"/>
      <c r="CT112" s="920"/>
      <c r="CU112" s="920"/>
      <c r="CV112" s="920"/>
      <c r="CW112" s="920"/>
      <c r="CX112" s="920"/>
      <c r="CY112" s="920"/>
      <c r="CZ112" s="920"/>
      <c r="DA112" s="920"/>
      <c r="DB112" s="920"/>
      <c r="DC112" s="920"/>
      <c r="DD112" s="920"/>
      <c r="DE112" s="920"/>
      <c r="DF112" s="921"/>
      <c r="DG112" s="922" t="s">
        <v>137</v>
      </c>
      <c r="DH112" s="923"/>
      <c r="DI112" s="923"/>
      <c r="DJ112" s="923"/>
      <c r="DK112" s="923"/>
      <c r="DL112" s="923" t="s">
        <v>137</v>
      </c>
      <c r="DM112" s="923"/>
      <c r="DN112" s="923"/>
      <c r="DO112" s="923"/>
      <c r="DP112" s="923"/>
      <c r="DQ112" s="923" t="s">
        <v>443</v>
      </c>
      <c r="DR112" s="923"/>
      <c r="DS112" s="923"/>
      <c r="DT112" s="923"/>
      <c r="DU112" s="923"/>
      <c r="DV112" s="924" t="s">
        <v>137</v>
      </c>
      <c r="DW112" s="924"/>
      <c r="DX112" s="924"/>
      <c r="DY112" s="924"/>
      <c r="DZ112" s="925"/>
    </row>
    <row r="113" spans="1:130" s="221" customFormat="1" ht="26.25" customHeight="1" x14ac:dyDescent="0.2">
      <c r="A113" s="951"/>
      <c r="B113" s="952"/>
      <c r="C113" s="920" t="s">
        <v>450</v>
      </c>
      <c r="D113" s="920"/>
      <c r="E113" s="920"/>
      <c r="F113" s="920"/>
      <c r="G113" s="920"/>
      <c r="H113" s="920"/>
      <c r="I113" s="920"/>
      <c r="J113" s="920"/>
      <c r="K113" s="920"/>
      <c r="L113" s="920"/>
      <c r="M113" s="920"/>
      <c r="N113" s="920"/>
      <c r="O113" s="920"/>
      <c r="P113" s="920"/>
      <c r="Q113" s="920"/>
      <c r="R113" s="920"/>
      <c r="S113" s="920"/>
      <c r="T113" s="920"/>
      <c r="U113" s="920"/>
      <c r="V113" s="920"/>
      <c r="W113" s="920"/>
      <c r="X113" s="920"/>
      <c r="Y113" s="920"/>
      <c r="Z113" s="921"/>
      <c r="AA113" s="934">
        <v>553390</v>
      </c>
      <c r="AB113" s="935"/>
      <c r="AC113" s="935"/>
      <c r="AD113" s="935"/>
      <c r="AE113" s="936"/>
      <c r="AF113" s="937">
        <v>949386</v>
      </c>
      <c r="AG113" s="935"/>
      <c r="AH113" s="935"/>
      <c r="AI113" s="935"/>
      <c r="AJ113" s="936"/>
      <c r="AK113" s="937">
        <v>839122</v>
      </c>
      <c r="AL113" s="935"/>
      <c r="AM113" s="935"/>
      <c r="AN113" s="935"/>
      <c r="AO113" s="936"/>
      <c r="AP113" s="938">
        <v>5.7</v>
      </c>
      <c r="AQ113" s="939"/>
      <c r="AR113" s="939"/>
      <c r="AS113" s="939"/>
      <c r="AT113" s="940"/>
      <c r="AU113" s="905"/>
      <c r="AV113" s="906"/>
      <c r="AW113" s="906"/>
      <c r="AX113" s="906"/>
      <c r="AY113" s="906"/>
      <c r="AZ113" s="919" t="s">
        <v>451</v>
      </c>
      <c r="BA113" s="920"/>
      <c r="BB113" s="920"/>
      <c r="BC113" s="920"/>
      <c r="BD113" s="920"/>
      <c r="BE113" s="920"/>
      <c r="BF113" s="920"/>
      <c r="BG113" s="920"/>
      <c r="BH113" s="920"/>
      <c r="BI113" s="920"/>
      <c r="BJ113" s="920"/>
      <c r="BK113" s="920"/>
      <c r="BL113" s="920"/>
      <c r="BM113" s="920"/>
      <c r="BN113" s="920"/>
      <c r="BO113" s="920"/>
      <c r="BP113" s="921"/>
      <c r="BQ113" s="922">
        <v>882968</v>
      </c>
      <c r="BR113" s="923"/>
      <c r="BS113" s="923"/>
      <c r="BT113" s="923"/>
      <c r="BU113" s="923"/>
      <c r="BV113" s="923">
        <v>731717</v>
      </c>
      <c r="BW113" s="923"/>
      <c r="BX113" s="923"/>
      <c r="BY113" s="923"/>
      <c r="BZ113" s="923"/>
      <c r="CA113" s="923">
        <v>1745666</v>
      </c>
      <c r="CB113" s="923"/>
      <c r="CC113" s="923"/>
      <c r="CD113" s="923"/>
      <c r="CE113" s="923"/>
      <c r="CF113" s="917">
        <v>11.9</v>
      </c>
      <c r="CG113" s="918"/>
      <c r="CH113" s="918"/>
      <c r="CI113" s="918"/>
      <c r="CJ113" s="918"/>
      <c r="CK113" s="945"/>
      <c r="CL113" s="946"/>
      <c r="CM113" s="919" t="s">
        <v>452</v>
      </c>
      <c r="CN113" s="920"/>
      <c r="CO113" s="920"/>
      <c r="CP113" s="920"/>
      <c r="CQ113" s="920"/>
      <c r="CR113" s="920"/>
      <c r="CS113" s="920"/>
      <c r="CT113" s="920"/>
      <c r="CU113" s="920"/>
      <c r="CV113" s="920"/>
      <c r="CW113" s="920"/>
      <c r="CX113" s="920"/>
      <c r="CY113" s="920"/>
      <c r="CZ113" s="920"/>
      <c r="DA113" s="920"/>
      <c r="DB113" s="920"/>
      <c r="DC113" s="920"/>
      <c r="DD113" s="920"/>
      <c r="DE113" s="920"/>
      <c r="DF113" s="921"/>
      <c r="DG113" s="955" t="s">
        <v>443</v>
      </c>
      <c r="DH113" s="956"/>
      <c r="DI113" s="956"/>
      <c r="DJ113" s="956"/>
      <c r="DK113" s="957"/>
      <c r="DL113" s="958" t="s">
        <v>443</v>
      </c>
      <c r="DM113" s="956"/>
      <c r="DN113" s="956"/>
      <c r="DO113" s="956"/>
      <c r="DP113" s="957"/>
      <c r="DQ113" s="958" t="s">
        <v>443</v>
      </c>
      <c r="DR113" s="956"/>
      <c r="DS113" s="956"/>
      <c r="DT113" s="956"/>
      <c r="DU113" s="957"/>
      <c r="DV113" s="959" t="s">
        <v>443</v>
      </c>
      <c r="DW113" s="960"/>
      <c r="DX113" s="960"/>
      <c r="DY113" s="960"/>
      <c r="DZ113" s="961"/>
    </row>
    <row r="114" spans="1:130" s="221" customFormat="1" ht="26.25" customHeight="1" x14ac:dyDescent="0.2">
      <c r="A114" s="951"/>
      <c r="B114" s="952"/>
      <c r="C114" s="920" t="s">
        <v>453</v>
      </c>
      <c r="D114" s="920"/>
      <c r="E114" s="920"/>
      <c r="F114" s="920"/>
      <c r="G114" s="920"/>
      <c r="H114" s="920"/>
      <c r="I114" s="920"/>
      <c r="J114" s="920"/>
      <c r="K114" s="920"/>
      <c r="L114" s="920"/>
      <c r="M114" s="920"/>
      <c r="N114" s="920"/>
      <c r="O114" s="920"/>
      <c r="P114" s="920"/>
      <c r="Q114" s="920"/>
      <c r="R114" s="920"/>
      <c r="S114" s="920"/>
      <c r="T114" s="920"/>
      <c r="U114" s="920"/>
      <c r="V114" s="920"/>
      <c r="W114" s="920"/>
      <c r="X114" s="920"/>
      <c r="Y114" s="920"/>
      <c r="Z114" s="921"/>
      <c r="AA114" s="955">
        <v>71621</v>
      </c>
      <c r="AB114" s="956"/>
      <c r="AC114" s="956"/>
      <c r="AD114" s="956"/>
      <c r="AE114" s="957"/>
      <c r="AF114" s="958">
        <v>67421</v>
      </c>
      <c r="AG114" s="956"/>
      <c r="AH114" s="956"/>
      <c r="AI114" s="956"/>
      <c r="AJ114" s="957"/>
      <c r="AK114" s="958">
        <v>90953</v>
      </c>
      <c r="AL114" s="956"/>
      <c r="AM114" s="956"/>
      <c r="AN114" s="956"/>
      <c r="AO114" s="957"/>
      <c r="AP114" s="959">
        <v>0.6</v>
      </c>
      <c r="AQ114" s="960"/>
      <c r="AR114" s="960"/>
      <c r="AS114" s="960"/>
      <c r="AT114" s="961"/>
      <c r="AU114" s="905"/>
      <c r="AV114" s="906"/>
      <c r="AW114" s="906"/>
      <c r="AX114" s="906"/>
      <c r="AY114" s="906"/>
      <c r="AZ114" s="919" t="s">
        <v>454</v>
      </c>
      <c r="BA114" s="920"/>
      <c r="BB114" s="920"/>
      <c r="BC114" s="920"/>
      <c r="BD114" s="920"/>
      <c r="BE114" s="920"/>
      <c r="BF114" s="920"/>
      <c r="BG114" s="920"/>
      <c r="BH114" s="920"/>
      <c r="BI114" s="920"/>
      <c r="BJ114" s="920"/>
      <c r="BK114" s="920"/>
      <c r="BL114" s="920"/>
      <c r="BM114" s="920"/>
      <c r="BN114" s="920"/>
      <c r="BO114" s="920"/>
      <c r="BP114" s="921"/>
      <c r="BQ114" s="922">
        <v>3298238</v>
      </c>
      <c r="BR114" s="923"/>
      <c r="BS114" s="923"/>
      <c r="BT114" s="923"/>
      <c r="BU114" s="923"/>
      <c r="BV114" s="923">
        <v>3196278</v>
      </c>
      <c r="BW114" s="923"/>
      <c r="BX114" s="923"/>
      <c r="BY114" s="923"/>
      <c r="BZ114" s="923"/>
      <c r="CA114" s="923">
        <v>2643067</v>
      </c>
      <c r="CB114" s="923"/>
      <c r="CC114" s="923"/>
      <c r="CD114" s="923"/>
      <c r="CE114" s="923"/>
      <c r="CF114" s="917">
        <v>18</v>
      </c>
      <c r="CG114" s="918"/>
      <c r="CH114" s="918"/>
      <c r="CI114" s="918"/>
      <c r="CJ114" s="918"/>
      <c r="CK114" s="945"/>
      <c r="CL114" s="946"/>
      <c r="CM114" s="919" t="s">
        <v>455</v>
      </c>
      <c r="CN114" s="920"/>
      <c r="CO114" s="920"/>
      <c r="CP114" s="920"/>
      <c r="CQ114" s="920"/>
      <c r="CR114" s="920"/>
      <c r="CS114" s="920"/>
      <c r="CT114" s="920"/>
      <c r="CU114" s="920"/>
      <c r="CV114" s="920"/>
      <c r="CW114" s="920"/>
      <c r="CX114" s="920"/>
      <c r="CY114" s="920"/>
      <c r="CZ114" s="920"/>
      <c r="DA114" s="920"/>
      <c r="DB114" s="920"/>
      <c r="DC114" s="920"/>
      <c r="DD114" s="920"/>
      <c r="DE114" s="920"/>
      <c r="DF114" s="921"/>
      <c r="DG114" s="955" t="s">
        <v>443</v>
      </c>
      <c r="DH114" s="956"/>
      <c r="DI114" s="956"/>
      <c r="DJ114" s="956"/>
      <c r="DK114" s="957"/>
      <c r="DL114" s="958" t="s">
        <v>137</v>
      </c>
      <c r="DM114" s="956"/>
      <c r="DN114" s="956"/>
      <c r="DO114" s="956"/>
      <c r="DP114" s="957"/>
      <c r="DQ114" s="958" t="s">
        <v>443</v>
      </c>
      <c r="DR114" s="956"/>
      <c r="DS114" s="956"/>
      <c r="DT114" s="956"/>
      <c r="DU114" s="957"/>
      <c r="DV114" s="959" t="s">
        <v>137</v>
      </c>
      <c r="DW114" s="960"/>
      <c r="DX114" s="960"/>
      <c r="DY114" s="960"/>
      <c r="DZ114" s="961"/>
    </row>
    <row r="115" spans="1:130" s="221" customFormat="1" ht="26.25" customHeight="1" x14ac:dyDescent="0.2">
      <c r="A115" s="951"/>
      <c r="B115" s="952"/>
      <c r="C115" s="920" t="s">
        <v>456</v>
      </c>
      <c r="D115" s="920"/>
      <c r="E115" s="920"/>
      <c r="F115" s="920"/>
      <c r="G115" s="920"/>
      <c r="H115" s="920"/>
      <c r="I115" s="920"/>
      <c r="J115" s="920"/>
      <c r="K115" s="920"/>
      <c r="L115" s="920"/>
      <c r="M115" s="920"/>
      <c r="N115" s="920"/>
      <c r="O115" s="920"/>
      <c r="P115" s="920"/>
      <c r="Q115" s="920"/>
      <c r="R115" s="920"/>
      <c r="S115" s="920"/>
      <c r="T115" s="920"/>
      <c r="U115" s="920"/>
      <c r="V115" s="920"/>
      <c r="W115" s="920"/>
      <c r="X115" s="920"/>
      <c r="Y115" s="920"/>
      <c r="Z115" s="921"/>
      <c r="AA115" s="934">
        <v>6788</v>
      </c>
      <c r="AB115" s="935"/>
      <c r="AC115" s="935"/>
      <c r="AD115" s="935"/>
      <c r="AE115" s="936"/>
      <c r="AF115" s="937">
        <v>9768</v>
      </c>
      <c r="AG115" s="935"/>
      <c r="AH115" s="935"/>
      <c r="AI115" s="935"/>
      <c r="AJ115" s="936"/>
      <c r="AK115" s="937">
        <v>55802</v>
      </c>
      <c r="AL115" s="935"/>
      <c r="AM115" s="935"/>
      <c r="AN115" s="935"/>
      <c r="AO115" s="936"/>
      <c r="AP115" s="938">
        <v>0.4</v>
      </c>
      <c r="AQ115" s="939"/>
      <c r="AR115" s="939"/>
      <c r="AS115" s="939"/>
      <c r="AT115" s="940"/>
      <c r="AU115" s="905"/>
      <c r="AV115" s="906"/>
      <c r="AW115" s="906"/>
      <c r="AX115" s="906"/>
      <c r="AY115" s="906"/>
      <c r="AZ115" s="919" t="s">
        <v>457</v>
      </c>
      <c r="BA115" s="920"/>
      <c r="BB115" s="920"/>
      <c r="BC115" s="920"/>
      <c r="BD115" s="920"/>
      <c r="BE115" s="920"/>
      <c r="BF115" s="920"/>
      <c r="BG115" s="920"/>
      <c r="BH115" s="920"/>
      <c r="BI115" s="920"/>
      <c r="BJ115" s="920"/>
      <c r="BK115" s="920"/>
      <c r="BL115" s="920"/>
      <c r="BM115" s="920"/>
      <c r="BN115" s="920"/>
      <c r="BO115" s="920"/>
      <c r="BP115" s="921"/>
      <c r="BQ115" s="922" t="s">
        <v>137</v>
      </c>
      <c r="BR115" s="923"/>
      <c r="BS115" s="923"/>
      <c r="BT115" s="923"/>
      <c r="BU115" s="923"/>
      <c r="BV115" s="923" t="s">
        <v>137</v>
      </c>
      <c r="BW115" s="923"/>
      <c r="BX115" s="923"/>
      <c r="BY115" s="923"/>
      <c r="BZ115" s="923"/>
      <c r="CA115" s="923" t="s">
        <v>443</v>
      </c>
      <c r="CB115" s="923"/>
      <c r="CC115" s="923"/>
      <c r="CD115" s="923"/>
      <c r="CE115" s="923"/>
      <c r="CF115" s="917" t="s">
        <v>137</v>
      </c>
      <c r="CG115" s="918"/>
      <c r="CH115" s="918"/>
      <c r="CI115" s="918"/>
      <c r="CJ115" s="918"/>
      <c r="CK115" s="945"/>
      <c r="CL115" s="946"/>
      <c r="CM115" s="919" t="s">
        <v>458</v>
      </c>
      <c r="CN115" s="920"/>
      <c r="CO115" s="920"/>
      <c r="CP115" s="920"/>
      <c r="CQ115" s="920"/>
      <c r="CR115" s="920"/>
      <c r="CS115" s="920"/>
      <c r="CT115" s="920"/>
      <c r="CU115" s="920"/>
      <c r="CV115" s="920"/>
      <c r="CW115" s="920"/>
      <c r="CX115" s="920"/>
      <c r="CY115" s="920"/>
      <c r="CZ115" s="920"/>
      <c r="DA115" s="920"/>
      <c r="DB115" s="920"/>
      <c r="DC115" s="920"/>
      <c r="DD115" s="920"/>
      <c r="DE115" s="920"/>
      <c r="DF115" s="921"/>
      <c r="DG115" s="955" t="s">
        <v>443</v>
      </c>
      <c r="DH115" s="956"/>
      <c r="DI115" s="956"/>
      <c r="DJ115" s="956"/>
      <c r="DK115" s="957"/>
      <c r="DL115" s="958" t="s">
        <v>137</v>
      </c>
      <c r="DM115" s="956"/>
      <c r="DN115" s="956"/>
      <c r="DO115" s="956"/>
      <c r="DP115" s="957"/>
      <c r="DQ115" s="958" t="s">
        <v>137</v>
      </c>
      <c r="DR115" s="956"/>
      <c r="DS115" s="956"/>
      <c r="DT115" s="956"/>
      <c r="DU115" s="957"/>
      <c r="DV115" s="959" t="s">
        <v>443</v>
      </c>
      <c r="DW115" s="960"/>
      <c r="DX115" s="960"/>
      <c r="DY115" s="960"/>
      <c r="DZ115" s="961"/>
    </row>
    <row r="116" spans="1:130" s="221" customFormat="1" ht="26.25" customHeight="1" x14ac:dyDescent="0.2">
      <c r="A116" s="953"/>
      <c r="B116" s="954"/>
      <c r="C116" s="962" t="s">
        <v>459</v>
      </c>
      <c r="D116" s="962"/>
      <c r="E116" s="962"/>
      <c r="F116" s="962"/>
      <c r="G116" s="962"/>
      <c r="H116" s="962"/>
      <c r="I116" s="962"/>
      <c r="J116" s="962"/>
      <c r="K116" s="962"/>
      <c r="L116" s="962"/>
      <c r="M116" s="962"/>
      <c r="N116" s="962"/>
      <c r="O116" s="962"/>
      <c r="P116" s="962"/>
      <c r="Q116" s="962"/>
      <c r="R116" s="962"/>
      <c r="S116" s="962"/>
      <c r="T116" s="962"/>
      <c r="U116" s="962"/>
      <c r="V116" s="962"/>
      <c r="W116" s="962"/>
      <c r="X116" s="962"/>
      <c r="Y116" s="962"/>
      <c r="Z116" s="963"/>
      <c r="AA116" s="955">
        <v>8</v>
      </c>
      <c r="AB116" s="956"/>
      <c r="AC116" s="956"/>
      <c r="AD116" s="956"/>
      <c r="AE116" s="957"/>
      <c r="AF116" s="958" t="s">
        <v>443</v>
      </c>
      <c r="AG116" s="956"/>
      <c r="AH116" s="956"/>
      <c r="AI116" s="956"/>
      <c r="AJ116" s="957"/>
      <c r="AK116" s="958" t="s">
        <v>443</v>
      </c>
      <c r="AL116" s="956"/>
      <c r="AM116" s="956"/>
      <c r="AN116" s="956"/>
      <c r="AO116" s="957"/>
      <c r="AP116" s="959" t="s">
        <v>137</v>
      </c>
      <c r="AQ116" s="960"/>
      <c r="AR116" s="960"/>
      <c r="AS116" s="960"/>
      <c r="AT116" s="961"/>
      <c r="AU116" s="905"/>
      <c r="AV116" s="906"/>
      <c r="AW116" s="906"/>
      <c r="AX116" s="906"/>
      <c r="AY116" s="906"/>
      <c r="AZ116" s="964" t="s">
        <v>460</v>
      </c>
      <c r="BA116" s="965"/>
      <c r="BB116" s="965"/>
      <c r="BC116" s="965"/>
      <c r="BD116" s="965"/>
      <c r="BE116" s="965"/>
      <c r="BF116" s="965"/>
      <c r="BG116" s="965"/>
      <c r="BH116" s="965"/>
      <c r="BI116" s="965"/>
      <c r="BJ116" s="965"/>
      <c r="BK116" s="965"/>
      <c r="BL116" s="965"/>
      <c r="BM116" s="965"/>
      <c r="BN116" s="965"/>
      <c r="BO116" s="965"/>
      <c r="BP116" s="966"/>
      <c r="BQ116" s="922" t="s">
        <v>443</v>
      </c>
      <c r="BR116" s="923"/>
      <c r="BS116" s="923"/>
      <c r="BT116" s="923"/>
      <c r="BU116" s="923"/>
      <c r="BV116" s="923" t="s">
        <v>443</v>
      </c>
      <c r="BW116" s="923"/>
      <c r="BX116" s="923"/>
      <c r="BY116" s="923"/>
      <c r="BZ116" s="923"/>
      <c r="CA116" s="923" t="s">
        <v>137</v>
      </c>
      <c r="CB116" s="923"/>
      <c r="CC116" s="923"/>
      <c r="CD116" s="923"/>
      <c r="CE116" s="923"/>
      <c r="CF116" s="917" t="s">
        <v>137</v>
      </c>
      <c r="CG116" s="918"/>
      <c r="CH116" s="918"/>
      <c r="CI116" s="918"/>
      <c r="CJ116" s="918"/>
      <c r="CK116" s="945"/>
      <c r="CL116" s="946"/>
      <c r="CM116" s="919" t="s">
        <v>461</v>
      </c>
      <c r="CN116" s="920"/>
      <c r="CO116" s="920"/>
      <c r="CP116" s="920"/>
      <c r="CQ116" s="920"/>
      <c r="CR116" s="920"/>
      <c r="CS116" s="920"/>
      <c r="CT116" s="920"/>
      <c r="CU116" s="920"/>
      <c r="CV116" s="920"/>
      <c r="CW116" s="920"/>
      <c r="CX116" s="920"/>
      <c r="CY116" s="920"/>
      <c r="CZ116" s="920"/>
      <c r="DA116" s="920"/>
      <c r="DB116" s="920"/>
      <c r="DC116" s="920"/>
      <c r="DD116" s="920"/>
      <c r="DE116" s="920"/>
      <c r="DF116" s="921"/>
      <c r="DG116" s="955" t="s">
        <v>137</v>
      </c>
      <c r="DH116" s="956"/>
      <c r="DI116" s="956"/>
      <c r="DJ116" s="956"/>
      <c r="DK116" s="957"/>
      <c r="DL116" s="958" t="s">
        <v>443</v>
      </c>
      <c r="DM116" s="956"/>
      <c r="DN116" s="956"/>
      <c r="DO116" s="956"/>
      <c r="DP116" s="957"/>
      <c r="DQ116" s="958" t="s">
        <v>443</v>
      </c>
      <c r="DR116" s="956"/>
      <c r="DS116" s="956"/>
      <c r="DT116" s="956"/>
      <c r="DU116" s="957"/>
      <c r="DV116" s="959" t="s">
        <v>443</v>
      </c>
      <c r="DW116" s="960"/>
      <c r="DX116" s="960"/>
      <c r="DY116" s="960"/>
      <c r="DZ116" s="961"/>
    </row>
    <row r="117" spans="1:130" s="221" customFormat="1" ht="26.25" customHeight="1" x14ac:dyDescent="0.2">
      <c r="A117" s="909" t="s">
        <v>189</v>
      </c>
      <c r="B117" s="890"/>
      <c r="C117" s="890"/>
      <c r="D117" s="890"/>
      <c r="E117" s="890"/>
      <c r="F117" s="890"/>
      <c r="G117" s="890"/>
      <c r="H117" s="890"/>
      <c r="I117" s="890"/>
      <c r="J117" s="890"/>
      <c r="K117" s="890"/>
      <c r="L117" s="890"/>
      <c r="M117" s="890"/>
      <c r="N117" s="890"/>
      <c r="O117" s="890"/>
      <c r="P117" s="890"/>
      <c r="Q117" s="890"/>
      <c r="R117" s="890"/>
      <c r="S117" s="890"/>
      <c r="T117" s="890"/>
      <c r="U117" s="890"/>
      <c r="V117" s="890"/>
      <c r="W117" s="890"/>
      <c r="X117" s="890"/>
      <c r="Y117" s="974" t="s">
        <v>462</v>
      </c>
      <c r="Z117" s="891"/>
      <c r="AA117" s="975">
        <v>4196502</v>
      </c>
      <c r="AB117" s="976"/>
      <c r="AC117" s="976"/>
      <c r="AD117" s="976"/>
      <c r="AE117" s="977"/>
      <c r="AF117" s="978">
        <v>5003083</v>
      </c>
      <c r="AG117" s="976"/>
      <c r="AH117" s="976"/>
      <c r="AI117" s="976"/>
      <c r="AJ117" s="977"/>
      <c r="AK117" s="978">
        <v>5209224</v>
      </c>
      <c r="AL117" s="976"/>
      <c r="AM117" s="976"/>
      <c r="AN117" s="976"/>
      <c r="AO117" s="977"/>
      <c r="AP117" s="979"/>
      <c r="AQ117" s="980"/>
      <c r="AR117" s="980"/>
      <c r="AS117" s="980"/>
      <c r="AT117" s="981"/>
      <c r="AU117" s="905"/>
      <c r="AV117" s="906"/>
      <c r="AW117" s="906"/>
      <c r="AX117" s="906"/>
      <c r="AY117" s="906"/>
      <c r="AZ117" s="971" t="s">
        <v>463</v>
      </c>
      <c r="BA117" s="972"/>
      <c r="BB117" s="972"/>
      <c r="BC117" s="972"/>
      <c r="BD117" s="972"/>
      <c r="BE117" s="972"/>
      <c r="BF117" s="972"/>
      <c r="BG117" s="972"/>
      <c r="BH117" s="972"/>
      <c r="BI117" s="972"/>
      <c r="BJ117" s="972"/>
      <c r="BK117" s="972"/>
      <c r="BL117" s="972"/>
      <c r="BM117" s="972"/>
      <c r="BN117" s="972"/>
      <c r="BO117" s="972"/>
      <c r="BP117" s="973"/>
      <c r="BQ117" s="922" t="s">
        <v>443</v>
      </c>
      <c r="BR117" s="923"/>
      <c r="BS117" s="923"/>
      <c r="BT117" s="923"/>
      <c r="BU117" s="923"/>
      <c r="BV117" s="923" t="s">
        <v>137</v>
      </c>
      <c r="BW117" s="923"/>
      <c r="BX117" s="923"/>
      <c r="BY117" s="923"/>
      <c r="BZ117" s="923"/>
      <c r="CA117" s="923" t="s">
        <v>137</v>
      </c>
      <c r="CB117" s="923"/>
      <c r="CC117" s="923"/>
      <c r="CD117" s="923"/>
      <c r="CE117" s="923"/>
      <c r="CF117" s="917" t="s">
        <v>443</v>
      </c>
      <c r="CG117" s="918"/>
      <c r="CH117" s="918"/>
      <c r="CI117" s="918"/>
      <c r="CJ117" s="918"/>
      <c r="CK117" s="945"/>
      <c r="CL117" s="946"/>
      <c r="CM117" s="919" t="s">
        <v>464</v>
      </c>
      <c r="CN117" s="920"/>
      <c r="CO117" s="920"/>
      <c r="CP117" s="920"/>
      <c r="CQ117" s="920"/>
      <c r="CR117" s="920"/>
      <c r="CS117" s="920"/>
      <c r="CT117" s="920"/>
      <c r="CU117" s="920"/>
      <c r="CV117" s="920"/>
      <c r="CW117" s="920"/>
      <c r="CX117" s="920"/>
      <c r="CY117" s="920"/>
      <c r="CZ117" s="920"/>
      <c r="DA117" s="920"/>
      <c r="DB117" s="920"/>
      <c r="DC117" s="920"/>
      <c r="DD117" s="920"/>
      <c r="DE117" s="920"/>
      <c r="DF117" s="921"/>
      <c r="DG117" s="955" t="s">
        <v>443</v>
      </c>
      <c r="DH117" s="956"/>
      <c r="DI117" s="956"/>
      <c r="DJ117" s="956"/>
      <c r="DK117" s="957"/>
      <c r="DL117" s="958" t="s">
        <v>137</v>
      </c>
      <c r="DM117" s="956"/>
      <c r="DN117" s="956"/>
      <c r="DO117" s="956"/>
      <c r="DP117" s="957"/>
      <c r="DQ117" s="958" t="s">
        <v>137</v>
      </c>
      <c r="DR117" s="956"/>
      <c r="DS117" s="956"/>
      <c r="DT117" s="956"/>
      <c r="DU117" s="957"/>
      <c r="DV117" s="959" t="s">
        <v>137</v>
      </c>
      <c r="DW117" s="960"/>
      <c r="DX117" s="960"/>
      <c r="DY117" s="960"/>
      <c r="DZ117" s="961"/>
    </row>
    <row r="118" spans="1:130" s="221" customFormat="1" ht="26.25" customHeight="1" x14ac:dyDescent="0.2">
      <c r="A118" s="909" t="s">
        <v>437</v>
      </c>
      <c r="B118" s="890"/>
      <c r="C118" s="890"/>
      <c r="D118" s="890"/>
      <c r="E118" s="890"/>
      <c r="F118" s="890"/>
      <c r="G118" s="890"/>
      <c r="H118" s="890"/>
      <c r="I118" s="890"/>
      <c r="J118" s="890"/>
      <c r="K118" s="890"/>
      <c r="L118" s="890"/>
      <c r="M118" s="890"/>
      <c r="N118" s="890"/>
      <c r="O118" s="890"/>
      <c r="P118" s="890"/>
      <c r="Q118" s="890"/>
      <c r="R118" s="890"/>
      <c r="S118" s="890"/>
      <c r="T118" s="890"/>
      <c r="U118" s="890"/>
      <c r="V118" s="890"/>
      <c r="W118" s="890"/>
      <c r="X118" s="890"/>
      <c r="Y118" s="890"/>
      <c r="Z118" s="891"/>
      <c r="AA118" s="889" t="s">
        <v>434</v>
      </c>
      <c r="AB118" s="890"/>
      <c r="AC118" s="890"/>
      <c r="AD118" s="890"/>
      <c r="AE118" s="891"/>
      <c r="AF118" s="889" t="s">
        <v>435</v>
      </c>
      <c r="AG118" s="890"/>
      <c r="AH118" s="890"/>
      <c r="AI118" s="890"/>
      <c r="AJ118" s="891"/>
      <c r="AK118" s="889" t="s">
        <v>307</v>
      </c>
      <c r="AL118" s="890"/>
      <c r="AM118" s="890"/>
      <c r="AN118" s="890"/>
      <c r="AO118" s="891"/>
      <c r="AP118" s="967" t="s">
        <v>436</v>
      </c>
      <c r="AQ118" s="968"/>
      <c r="AR118" s="968"/>
      <c r="AS118" s="968"/>
      <c r="AT118" s="969"/>
      <c r="AU118" s="905"/>
      <c r="AV118" s="906"/>
      <c r="AW118" s="906"/>
      <c r="AX118" s="906"/>
      <c r="AY118" s="906"/>
      <c r="AZ118" s="970" t="s">
        <v>465</v>
      </c>
      <c r="BA118" s="962"/>
      <c r="BB118" s="962"/>
      <c r="BC118" s="962"/>
      <c r="BD118" s="962"/>
      <c r="BE118" s="962"/>
      <c r="BF118" s="962"/>
      <c r="BG118" s="962"/>
      <c r="BH118" s="962"/>
      <c r="BI118" s="962"/>
      <c r="BJ118" s="962"/>
      <c r="BK118" s="962"/>
      <c r="BL118" s="962"/>
      <c r="BM118" s="962"/>
      <c r="BN118" s="962"/>
      <c r="BO118" s="962"/>
      <c r="BP118" s="963"/>
      <c r="BQ118" s="996" t="s">
        <v>137</v>
      </c>
      <c r="BR118" s="997"/>
      <c r="BS118" s="997"/>
      <c r="BT118" s="997"/>
      <c r="BU118" s="997"/>
      <c r="BV118" s="997" t="s">
        <v>137</v>
      </c>
      <c r="BW118" s="997"/>
      <c r="BX118" s="997"/>
      <c r="BY118" s="997"/>
      <c r="BZ118" s="997"/>
      <c r="CA118" s="997" t="s">
        <v>443</v>
      </c>
      <c r="CB118" s="997"/>
      <c r="CC118" s="997"/>
      <c r="CD118" s="997"/>
      <c r="CE118" s="997"/>
      <c r="CF118" s="917" t="s">
        <v>443</v>
      </c>
      <c r="CG118" s="918"/>
      <c r="CH118" s="918"/>
      <c r="CI118" s="918"/>
      <c r="CJ118" s="918"/>
      <c r="CK118" s="945"/>
      <c r="CL118" s="946"/>
      <c r="CM118" s="919" t="s">
        <v>466</v>
      </c>
      <c r="CN118" s="920"/>
      <c r="CO118" s="920"/>
      <c r="CP118" s="920"/>
      <c r="CQ118" s="920"/>
      <c r="CR118" s="920"/>
      <c r="CS118" s="920"/>
      <c r="CT118" s="920"/>
      <c r="CU118" s="920"/>
      <c r="CV118" s="920"/>
      <c r="CW118" s="920"/>
      <c r="CX118" s="920"/>
      <c r="CY118" s="920"/>
      <c r="CZ118" s="920"/>
      <c r="DA118" s="920"/>
      <c r="DB118" s="920"/>
      <c r="DC118" s="920"/>
      <c r="DD118" s="920"/>
      <c r="DE118" s="920"/>
      <c r="DF118" s="921"/>
      <c r="DG118" s="955" t="s">
        <v>137</v>
      </c>
      <c r="DH118" s="956"/>
      <c r="DI118" s="956"/>
      <c r="DJ118" s="956"/>
      <c r="DK118" s="957"/>
      <c r="DL118" s="958" t="s">
        <v>443</v>
      </c>
      <c r="DM118" s="956"/>
      <c r="DN118" s="956"/>
      <c r="DO118" s="956"/>
      <c r="DP118" s="957"/>
      <c r="DQ118" s="958" t="s">
        <v>137</v>
      </c>
      <c r="DR118" s="956"/>
      <c r="DS118" s="956"/>
      <c r="DT118" s="956"/>
      <c r="DU118" s="957"/>
      <c r="DV118" s="959" t="s">
        <v>443</v>
      </c>
      <c r="DW118" s="960"/>
      <c r="DX118" s="960"/>
      <c r="DY118" s="960"/>
      <c r="DZ118" s="961"/>
    </row>
    <row r="119" spans="1:130" s="221" customFormat="1" ht="26.25" customHeight="1" x14ac:dyDescent="0.2">
      <c r="A119" s="1053" t="s">
        <v>440</v>
      </c>
      <c r="B119" s="944"/>
      <c r="C119" s="926" t="s">
        <v>441</v>
      </c>
      <c r="D119" s="894"/>
      <c r="E119" s="894"/>
      <c r="F119" s="894"/>
      <c r="G119" s="894"/>
      <c r="H119" s="894"/>
      <c r="I119" s="894"/>
      <c r="J119" s="894"/>
      <c r="K119" s="894"/>
      <c r="L119" s="894"/>
      <c r="M119" s="894"/>
      <c r="N119" s="894"/>
      <c r="O119" s="894"/>
      <c r="P119" s="894"/>
      <c r="Q119" s="894"/>
      <c r="R119" s="894"/>
      <c r="S119" s="894"/>
      <c r="T119" s="894"/>
      <c r="U119" s="894"/>
      <c r="V119" s="894"/>
      <c r="W119" s="894"/>
      <c r="X119" s="894"/>
      <c r="Y119" s="894"/>
      <c r="Z119" s="895"/>
      <c r="AA119" s="896">
        <v>6497</v>
      </c>
      <c r="AB119" s="897"/>
      <c r="AC119" s="897"/>
      <c r="AD119" s="897"/>
      <c r="AE119" s="898"/>
      <c r="AF119" s="899">
        <v>9333</v>
      </c>
      <c r="AG119" s="897"/>
      <c r="AH119" s="897"/>
      <c r="AI119" s="897"/>
      <c r="AJ119" s="898"/>
      <c r="AK119" s="899">
        <v>10800</v>
      </c>
      <c r="AL119" s="897"/>
      <c r="AM119" s="897"/>
      <c r="AN119" s="897"/>
      <c r="AO119" s="898"/>
      <c r="AP119" s="900">
        <v>0.1</v>
      </c>
      <c r="AQ119" s="901"/>
      <c r="AR119" s="901"/>
      <c r="AS119" s="901"/>
      <c r="AT119" s="902"/>
      <c r="AU119" s="907"/>
      <c r="AV119" s="908"/>
      <c r="AW119" s="908"/>
      <c r="AX119" s="908"/>
      <c r="AY119" s="908"/>
      <c r="AZ119" s="242" t="s">
        <v>189</v>
      </c>
      <c r="BA119" s="242"/>
      <c r="BB119" s="242"/>
      <c r="BC119" s="242"/>
      <c r="BD119" s="242"/>
      <c r="BE119" s="242"/>
      <c r="BF119" s="242"/>
      <c r="BG119" s="242"/>
      <c r="BH119" s="242"/>
      <c r="BI119" s="242"/>
      <c r="BJ119" s="242"/>
      <c r="BK119" s="242"/>
      <c r="BL119" s="242"/>
      <c r="BM119" s="242"/>
      <c r="BN119" s="242"/>
      <c r="BO119" s="974" t="s">
        <v>467</v>
      </c>
      <c r="BP119" s="1002"/>
      <c r="BQ119" s="996">
        <v>49408253</v>
      </c>
      <c r="BR119" s="997"/>
      <c r="BS119" s="997"/>
      <c r="BT119" s="997"/>
      <c r="BU119" s="997"/>
      <c r="BV119" s="997">
        <v>53079447</v>
      </c>
      <c r="BW119" s="997"/>
      <c r="BX119" s="997"/>
      <c r="BY119" s="997"/>
      <c r="BZ119" s="997"/>
      <c r="CA119" s="997">
        <v>55694238</v>
      </c>
      <c r="CB119" s="997"/>
      <c r="CC119" s="997"/>
      <c r="CD119" s="997"/>
      <c r="CE119" s="997"/>
      <c r="CF119" s="998"/>
      <c r="CG119" s="999"/>
      <c r="CH119" s="999"/>
      <c r="CI119" s="999"/>
      <c r="CJ119" s="1000"/>
      <c r="CK119" s="947"/>
      <c r="CL119" s="948"/>
      <c r="CM119" s="970" t="s">
        <v>468</v>
      </c>
      <c r="CN119" s="962"/>
      <c r="CO119" s="962"/>
      <c r="CP119" s="962"/>
      <c r="CQ119" s="962"/>
      <c r="CR119" s="962"/>
      <c r="CS119" s="962"/>
      <c r="CT119" s="962"/>
      <c r="CU119" s="962"/>
      <c r="CV119" s="962"/>
      <c r="CW119" s="962"/>
      <c r="CX119" s="962"/>
      <c r="CY119" s="962"/>
      <c r="CZ119" s="962"/>
      <c r="DA119" s="962"/>
      <c r="DB119" s="962"/>
      <c r="DC119" s="962"/>
      <c r="DD119" s="962"/>
      <c r="DE119" s="962"/>
      <c r="DF119" s="963"/>
      <c r="DG119" s="1001" t="s">
        <v>137</v>
      </c>
      <c r="DH119" s="983"/>
      <c r="DI119" s="983"/>
      <c r="DJ119" s="983"/>
      <c r="DK119" s="984"/>
      <c r="DL119" s="982" t="s">
        <v>443</v>
      </c>
      <c r="DM119" s="983"/>
      <c r="DN119" s="983"/>
      <c r="DO119" s="983"/>
      <c r="DP119" s="984"/>
      <c r="DQ119" s="982" t="s">
        <v>137</v>
      </c>
      <c r="DR119" s="983"/>
      <c r="DS119" s="983"/>
      <c r="DT119" s="983"/>
      <c r="DU119" s="984"/>
      <c r="DV119" s="985" t="s">
        <v>137</v>
      </c>
      <c r="DW119" s="986"/>
      <c r="DX119" s="986"/>
      <c r="DY119" s="986"/>
      <c r="DZ119" s="987"/>
    </row>
    <row r="120" spans="1:130" s="221" customFormat="1" ht="26.25" customHeight="1" x14ac:dyDescent="0.2">
      <c r="A120" s="1054"/>
      <c r="B120" s="946"/>
      <c r="C120" s="919" t="s">
        <v>445</v>
      </c>
      <c r="D120" s="920"/>
      <c r="E120" s="920"/>
      <c r="F120" s="920"/>
      <c r="G120" s="920"/>
      <c r="H120" s="920"/>
      <c r="I120" s="920"/>
      <c r="J120" s="920"/>
      <c r="K120" s="920"/>
      <c r="L120" s="920"/>
      <c r="M120" s="920"/>
      <c r="N120" s="920"/>
      <c r="O120" s="920"/>
      <c r="P120" s="920"/>
      <c r="Q120" s="920"/>
      <c r="R120" s="920"/>
      <c r="S120" s="920"/>
      <c r="T120" s="920"/>
      <c r="U120" s="920"/>
      <c r="V120" s="920"/>
      <c r="W120" s="920"/>
      <c r="X120" s="920"/>
      <c r="Y120" s="920"/>
      <c r="Z120" s="921"/>
      <c r="AA120" s="955" t="s">
        <v>443</v>
      </c>
      <c r="AB120" s="956"/>
      <c r="AC120" s="956"/>
      <c r="AD120" s="956"/>
      <c r="AE120" s="957"/>
      <c r="AF120" s="958" t="s">
        <v>443</v>
      </c>
      <c r="AG120" s="956"/>
      <c r="AH120" s="956"/>
      <c r="AI120" s="956"/>
      <c r="AJ120" s="957"/>
      <c r="AK120" s="958" t="s">
        <v>443</v>
      </c>
      <c r="AL120" s="956"/>
      <c r="AM120" s="956"/>
      <c r="AN120" s="956"/>
      <c r="AO120" s="957"/>
      <c r="AP120" s="959" t="s">
        <v>137</v>
      </c>
      <c r="AQ120" s="960"/>
      <c r="AR120" s="960"/>
      <c r="AS120" s="960"/>
      <c r="AT120" s="961"/>
      <c r="AU120" s="988" t="s">
        <v>469</v>
      </c>
      <c r="AV120" s="989"/>
      <c r="AW120" s="989"/>
      <c r="AX120" s="989"/>
      <c r="AY120" s="990"/>
      <c r="AZ120" s="926" t="s">
        <v>470</v>
      </c>
      <c r="BA120" s="894"/>
      <c r="BB120" s="894"/>
      <c r="BC120" s="894"/>
      <c r="BD120" s="894"/>
      <c r="BE120" s="894"/>
      <c r="BF120" s="894"/>
      <c r="BG120" s="894"/>
      <c r="BH120" s="894"/>
      <c r="BI120" s="894"/>
      <c r="BJ120" s="894"/>
      <c r="BK120" s="894"/>
      <c r="BL120" s="894"/>
      <c r="BM120" s="894"/>
      <c r="BN120" s="894"/>
      <c r="BO120" s="894"/>
      <c r="BP120" s="895"/>
      <c r="BQ120" s="927">
        <v>12944117</v>
      </c>
      <c r="BR120" s="928"/>
      <c r="BS120" s="928"/>
      <c r="BT120" s="928"/>
      <c r="BU120" s="928"/>
      <c r="BV120" s="928">
        <v>12980771</v>
      </c>
      <c r="BW120" s="928"/>
      <c r="BX120" s="928"/>
      <c r="BY120" s="928"/>
      <c r="BZ120" s="928"/>
      <c r="CA120" s="928">
        <v>13043844</v>
      </c>
      <c r="CB120" s="928"/>
      <c r="CC120" s="928"/>
      <c r="CD120" s="928"/>
      <c r="CE120" s="928"/>
      <c r="CF120" s="941">
        <v>88.6</v>
      </c>
      <c r="CG120" s="942"/>
      <c r="CH120" s="942"/>
      <c r="CI120" s="942"/>
      <c r="CJ120" s="942"/>
      <c r="CK120" s="1003" t="s">
        <v>471</v>
      </c>
      <c r="CL120" s="1004"/>
      <c r="CM120" s="1004"/>
      <c r="CN120" s="1004"/>
      <c r="CO120" s="1005"/>
      <c r="CP120" s="1011" t="s">
        <v>412</v>
      </c>
      <c r="CQ120" s="1012"/>
      <c r="CR120" s="1012"/>
      <c r="CS120" s="1012"/>
      <c r="CT120" s="1012"/>
      <c r="CU120" s="1012"/>
      <c r="CV120" s="1012"/>
      <c r="CW120" s="1012"/>
      <c r="CX120" s="1012"/>
      <c r="CY120" s="1012"/>
      <c r="CZ120" s="1012"/>
      <c r="DA120" s="1012"/>
      <c r="DB120" s="1012"/>
      <c r="DC120" s="1012"/>
      <c r="DD120" s="1012"/>
      <c r="DE120" s="1012"/>
      <c r="DF120" s="1013"/>
      <c r="DG120" s="927">
        <v>5783237</v>
      </c>
      <c r="DH120" s="928"/>
      <c r="DI120" s="928"/>
      <c r="DJ120" s="928"/>
      <c r="DK120" s="928"/>
      <c r="DL120" s="928">
        <v>5578872</v>
      </c>
      <c r="DM120" s="928"/>
      <c r="DN120" s="928"/>
      <c r="DO120" s="928"/>
      <c r="DP120" s="928"/>
      <c r="DQ120" s="928">
        <v>6928413</v>
      </c>
      <c r="DR120" s="928"/>
      <c r="DS120" s="928"/>
      <c r="DT120" s="928"/>
      <c r="DU120" s="928"/>
      <c r="DV120" s="929">
        <v>47.1</v>
      </c>
      <c r="DW120" s="929"/>
      <c r="DX120" s="929"/>
      <c r="DY120" s="929"/>
      <c r="DZ120" s="930"/>
    </row>
    <row r="121" spans="1:130" s="221" customFormat="1" ht="26.25" customHeight="1" x14ac:dyDescent="0.2">
      <c r="A121" s="1054"/>
      <c r="B121" s="946"/>
      <c r="C121" s="971" t="s">
        <v>472</v>
      </c>
      <c r="D121" s="972"/>
      <c r="E121" s="972"/>
      <c r="F121" s="972"/>
      <c r="G121" s="972"/>
      <c r="H121" s="972"/>
      <c r="I121" s="972"/>
      <c r="J121" s="972"/>
      <c r="K121" s="972"/>
      <c r="L121" s="972"/>
      <c r="M121" s="972"/>
      <c r="N121" s="972"/>
      <c r="O121" s="972"/>
      <c r="P121" s="972"/>
      <c r="Q121" s="972"/>
      <c r="R121" s="972"/>
      <c r="S121" s="972"/>
      <c r="T121" s="972"/>
      <c r="U121" s="972"/>
      <c r="V121" s="972"/>
      <c r="W121" s="972"/>
      <c r="X121" s="972"/>
      <c r="Y121" s="972"/>
      <c r="Z121" s="973"/>
      <c r="AA121" s="955" t="s">
        <v>443</v>
      </c>
      <c r="AB121" s="956"/>
      <c r="AC121" s="956"/>
      <c r="AD121" s="956"/>
      <c r="AE121" s="957"/>
      <c r="AF121" s="958" t="s">
        <v>443</v>
      </c>
      <c r="AG121" s="956"/>
      <c r="AH121" s="956"/>
      <c r="AI121" s="956"/>
      <c r="AJ121" s="957"/>
      <c r="AK121" s="958" t="s">
        <v>443</v>
      </c>
      <c r="AL121" s="956"/>
      <c r="AM121" s="956"/>
      <c r="AN121" s="956"/>
      <c r="AO121" s="957"/>
      <c r="AP121" s="959" t="s">
        <v>443</v>
      </c>
      <c r="AQ121" s="960"/>
      <c r="AR121" s="960"/>
      <c r="AS121" s="960"/>
      <c r="AT121" s="961"/>
      <c r="AU121" s="991"/>
      <c r="AV121" s="992"/>
      <c r="AW121" s="992"/>
      <c r="AX121" s="992"/>
      <c r="AY121" s="993"/>
      <c r="AZ121" s="919" t="s">
        <v>473</v>
      </c>
      <c r="BA121" s="920"/>
      <c r="BB121" s="920"/>
      <c r="BC121" s="920"/>
      <c r="BD121" s="920"/>
      <c r="BE121" s="920"/>
      <c r="BF121" s="920"/>
      <c r="BG121" s="920"/>
      <c r="BH121" s="920"/>
      <c r="BI121" s="920"/>
      <c r="BJ121" s="920"/>
      <c r="BK121" s="920"/>
      <c r="BL121" s="920"/>
      <c r="BM121" s="920"/>
      <c r="BN121" s="920"/>
      <c r="BO121" s="920"/>
      <c r="BP121" s="921"/>
      <c r="BQ121" s="922">
        <v>693666</v>
      </c>
      <c r="BR121" s="923"/>
      <c r="BS121" s="923"/>
      <c r="BT121" s="923"/>
      <c r="BU121" s="923"/>
      <c r="BV121" s="923">
        <v>1098251</v>
      </c>
      <c r="BW121" s="923"/>
      <c r="BX121" s="923"/>
      <c r="BY121" s="923"/>
      <c r="BZ121" s="923"/>
      <c r="CA121" s="923">
        <v>1276624</v>
      </c>
      <c r="CB121" s="923"/>
      <c r="CC121" s="923"/>
      <c r="CD121" s="923"/>
      <c r="CE121" s="923"/>
      <c r="CF121" s="917">
        <v>8.6999999999999993</v>
      </c>
      <c r="CG121" s="918"/>
      <c r="CH121" s="918"/>
      <c r="CI121" s="918"/>
      <c r="CJ121" s="918"/>
      <c r="CK121" s="1006"/>
      <c r="CL121" s="1007"/>
      <c r="CM121" s="1007"/>
      <c r="CN121" s="1007"/>
      <c r="CO121" s="1008"/>
      <c r="CP121" s="1016" t="s">
        <v>408</v>
      </c>
      <c r="CQ121" s="1017"/>
      <c r="CR121" s="1017"/>
      <c r="CS121" s="1017"/>
      <c r="CT121" s="1017"/>
      <c r="CU121" s="1017"/>
      <c r="CV121" s="1017"/>
      <c r="CW121" s="1017"/>
      <c r="CX121" s="1017"/>
      <c r="CY121" s="1017"/>
      <c r="CZ121" s="1017"/>
      <c r="DA121" s="1017"/>
      <c r="DB121" s="1017"/>
      <c r="DC121" s="1017"/>
      <c r="DD121" s="1017"/>
      <c r="DE121" s="1017"/>
      <c r="DF121" s="1018"/>
      <c r="DG121" s="922">
        <v>1026086</v>
      </c>
      <c r="DH121" s="923"/>
      <c r="DI121" s="923"/>
      <c r="DJ121" s="923"/>
      <c r="DK121" s="923"/>
      <c r="DL121" s="923">
        <v>1483650</v>
      </c>
      <c r="DM121" s="923"/>
      <c r="DN121" s="923"/>
      <c r="DO121" s="923"/>
      <c r="DP121" s="923"/>
      <c r="DQ121" s="923">
        <v>1500514</v>
      </c>
      <c r="DR121" s="923"/>
      <c r="DS121" s="923"/>
      <c r="DT121" s="923"/>
      <c r="DU121" s="923"/>
      <c r="DV121" s="924">
        <v>10.199999999999999</v>
      </c>
      <c r="DW121" s="924"/>
      <c r="DX121" s="924"/>
      <c r="DY121" s="924"/>
      <c r="DZ121" s="925"/>
    </row>
    <row r="122" spans="1:130" s="221" customFormat="1" ht="26.25" customHeight="1" x14ac:dyDescent="0.2">
      <c r="A122" s="1054"/>
      <c r="B122" s="946"/>
      <c r="C122" s="919" t="s">
        <v>455</v>
      </c>
      <c r="D122" s="920"/>
      <c r="E122" s="920"/>
      <c r="F122" s="920"/>
      <c r="G122" s="920"/>
      <c r="H122" s="920"/>
      <c r="I122" s="920"/>
      <c r="J122" s="920"/>
      <c r="K122" s="920"/>
      <c r="L122" s="920"/>
      <c r="M122" s="920"/>
      <c r="N122" s="920"/>
      <c r="O122" s="920"/>
      <c r="P122" s="920"/>
      <c r="Q122" s="920"/>
      <c r="R122" s="920"/>
      <c r="S122" s="920"/>
      <c r="T122" s="920"/>
      <c r="U122" s="920"/>
      <c r="V122" s="920"/>
      <c r="W122" s="920"/>
      <c r="X122" s="920"/>
      <c r="Y122" s="920"/>
      <c r="Z122" s="921"/>
      <c r="AA122" s="955" t="s">
        <v>137</v>
      </c>
      <c r="AB122" s="956"/>
      <c r="AC122" s="956"/>
      <c r="AD122" s="956"/>
      <c r="AE122" s="957"/>
      <c r="AF122" s="958" t="s">
        <v>443</v>
      </c>
      <c r="AG122" s="956"/>
      <c r="AH122" s="956"/>
      <c r="AI122" s="956"/>
      <c r="AJ122" s="957"/>
      <c r="AK122" s="958" t="s">
        <v>443</v>
      </c>
      <c r="AL122" s="956"/>
      <c r="AM122" s="956"/>
      <c r="AN122" s="956"/>
      <c r="AO122" s="957"/>
      <c r="AP122" s="959" t="s">
        <v>137</v>
      </c>
      <c r="AQ122" s="960"/>
      <c r="AR122" s="960"/>
      <c r="AS122" s="960"/>
      <c r="AT122" s="961"/>
      <c r="AU122" s="991"/>
      <c r="AV122" s="992"/>
      <c r="AW122" s="992"/>
      <c r="AX122" s="992"/>
      <c r="AY122" s="993"/>
      <c r="AZ122" s="970" t="s">
        <v>474</v>
      </c>
      <c r="BA122" s="962"/>
      <c r="BB122" s="962"/>
      <c r="BC122" s="962"/>
      <c r="BD122" s="962"/>
      <c r="BE122" s="962"/>
      <c r="BF122" s="962"/>
      <c r="BG122" s="962"/>
      <c r="BH122" s="962"/>
      <c r="BI122" s="962"/>
      <c r="BJ122" s="962"/>
      <c r="BK122" s="962"/>
      <c r="BL122" s="962"/>
      <c r="BM122" s="962"/>
      <c r="BN122" s="962"/>
      <c r="BO122" s="962"/>
      <c r="BP122" s="963"/>
      <c r="BQ122" s="996">
        <v>35489297</v>
      </c>
      <c r="BR122" s="997"/>
      <c r="BS122" s="997"/>
      <c r="BT122" s="997"/>
      <c r="BU122" s="997"/>
      <c r="BV122" s="997">
        <v>36869719</v>
      </c>
      <c r="BW122" s="997"/>
      <c r="BX122" s="997"/>
      <c r="BY122" s="997"/>
      <c r="BZ122" s="997"/>
      <c r="CA122" s="997">
        <v>37987960</v>
      </c>
      <c r="CB122" s="997"/>
      <c r="CC122" s="997"/>
      <c r="CD122" s="997"/>
      <c r="CE122" s="997"/>
      <c r="CF122" s="1014">
        <v>258</v>
      </c>
      <c r="CG122" s="1015"/>
      <c r="CH122" s="1015"/>
      <c r="CI122" s="1015"/>
      <c r="CJ122" s="1015"/>
      <c r="CK122" s="1006"/>
      <c r="CL122" s="1007"/>
      <c r="CM122" s="1007"/>
      <c r="CN122" s="1007"/>
      <c r="CO122" s="1008"/>
      <c r="CP122" s="1016" t="s">
        <v>475</v>
      </c>
      <c r="CQ122" s="1017"/>
      <c r="CR122" s="1017"/>
      <c r="CS122" s="1017"/>
      <c r="CT122" s="1017"/>
      <c r="CU122" s="1017"/>
      <c r="CV122" s="1017"/>
      <c r="CW122" s="1017"/>
      <c r="CX122" s="1017"/>
      <c r="CY122" s="1017"/>
      <c r="CZ122" s="1017"/>
      <c r="DA122" s="1017"/>
      <c r="DB122" s="1017"/>
      <c r="DC122" s="1017"/>
      <c r="DD122" s="1017"/>
      <c r="DE122" s="1017"/>
      <c r="DF122" s="1018"/>
      <c r="DG122" s="922">
        <v>31717</v>
      </c>
      <c r="DH122" s="923"/>
      <c r="DI122" s="923"/>
      <c r="DJ122" s="923"/>
      <c r="DK122" s="923"/>
      <c r="DL122" s="923">
        <v>34568</v>
      </c>
      <c r="DM122" s="923"/>
      <c r="DN122" s="923"/>
      <c r="DO122" s="923"/>
      <c r="DP122" s="923"/>
      <c r="DQ122" s="923">
        <v>29460</v>
      </c>
      <c r="DR122" s="923"/>
      <c r="DS122" s="923"/>
      <c r="DT122" s="923"/>
      <c r="DU122" s="923"/>
      <c r="DV122" s="924">
        <v>0.2</v>
      </c>
      <c r="DW122" s="924"/>
      <c r="DX122" s="924"/>
      <c r="DY122" s="924"/>
      <c r="DZ122" s="925"/>
    </row>
    <row r="123" spans="1:130" s="221" customFormat="1" ht="26.25" customHeight="1" x14ac:dyDescent="0.2">
      <c r="A123" s="1054"/>
      <c r="B123" s="946"/>
      <c r="C123" s="919" t="s">
        <v>461</v>
      </c>
      <c r="D123" s="920"/>
      <c r="E123" s="920"/>
      <c r="F123" s="920"/>
      <c r="G123" s="920"/>
      <c r="H123" s="920"/>
      <c r="I123" s="920"/>
      <c r="J123" s="920"/>
      <c r="K123" s="920"/>
      <c r="L123" s="920"/>
      <c r="M123" s="920"/>
      <c r="N123" s="920"/>
      <c r="O123" s="920"/>
      <c r="P123" s="920"/>
      <c r="Q123" s="920"/>
      <c r="R123" s="920"/>
      <c r="S123" s="920"/>
      <c r="T123" s="920"/>
      <c r="U123" s="920"/>
      <c r="V123" s="920"/>
      <c r="W123" s="920"/>
      <c r="X123" s="920"/>
      <c r="Y123" s="920"/>
      <c r="Z123" s="921"/>
      <c r="AA123" s="955" t="s">
        <v>443</v>
      </c>
      <c r="AB123" s="956"/>
      <c r="AC123" s="956"/>
      <c r="AD123" s="956"/>
      <c r="AE123" s="957"/>
      <c r="AF123" s="958" t="s">
        <v>443</v>
      </c>
      <c r="AG123" s="956"/>
      <c r="AH123" s="956"/>
      <c r="AI123" s="956"/>
      <c r="AJ123" s="957"/>
      <c r="AK123" s="958" t="s">
        <v>137</v>
      </c>
      <c r="AL123" s="956"/>
      <c r="AM123" s="956"/>
      <c r="AN123" s="956"/>
      <c r="AO123" s="957"/>
      <c r="AP123" s="959" t="s">
        <v>137</v>
      </c>
      <c r="AQ123" s="960"/>
      <c r="AR123" s="960"/>
      <c r="AS123" s="960"/>
      <c r="AT123" s="961"/>
      <c r="AU123" s="994"/>
      <c r="AV123" s="995"/>
      <c r="AW123" s="995"/>
      <c r="AX123" s="995"/>
      <c r="AY123" s="995"/>
      <c r="AZ123" s="242" t="s">
        <v>189</v>
      </c>
      <c r="BA123" s="242"/>
      <c r="BB123" s="242"/>
      <c r="BC123" s="242"/>
      <c r="BD123" s="242"/>
      <c r="BE123" s="242"/>
      <c r="BF123" s="242"/>
      <c r="BG123" s="242"/>
      <c r="BH123" s="242"/>
      <c r="BI123" s="242"/>
      <c r="BJ123" s="242"/>
      <c r="BK123" s="242"/>
      <c r="BL123" s="242"/>
      <c r="BM123" s="242"/>
      <c r="BN123" s="242"/>
      <c r="BO123" s="974" t="s">
        <v>476</v>
      </c>
      <c r="BP123" s="1002"/>
      <c r="BQ123" s="1060">
        <v>49127080</v>
      </c>
      <c r="BR123" s="1061"/>
      <c r="BS123" s="1061"/>
      <c r="BT123" s="1061"/>
      <c r="BU123" s="1061"/>
      <c r="BV123" s="1061">
        <v>50948741</v>
      </c>
      <c r="BW123" s="1061"/>
      <c r="BX123" s="1061"/>
      <c r="BY123" s="1061"/>
      <c r="BZ123" s="1061"/>
      <c r="CA123" s="1061">
        <v>52308428</v>
      </c>
      <c r="CB123" s="1061"/>
      <c r="CC123" s="1061"/>
      <c r="CD123" s="1061"/>
      <c r="CE123" s="1061"/>
      <c r="CF123" s="998"/>
      <c r="CG123" s="999"/>
      <c r="CH123" s="999"/>
      <c r="CI123" s="999"/>
      <c r="CJ123" s="1000"/>
      <c r="CK123" s="1006"/>
      <c r="CL123" s="1007"/>
      <c r="CM123" s="1007"/>
      <c r="CN123" s="1007"/>
      <c r="CO123" s="1008"/>
      <c r="CP123" s="1016" t="s">
        <v>477</v>
      </c>
      <c r="CQ123" s="1017"/>
      <c r="CR123" s="1017"/>
      <c r="CS123" s="1017"/>
      <c r="CT123" s="1017"/>
      <c r="CU123" s="1017"/>
      <c r="CV123" s="1017"/>
      <c r="CW123" s="1017"/>
      <c r="CX123" s="1017"/>
      <c r="CY123" s="1017"/>
      <c r="CZ123" s="1017"/>
      <c r="DA123" s="1017"/>
      <c r="DB123" s="1017"/>
      <c r="DC123" s="1017"/>
      <c r="DD123" s="1017"/>
      <c r="DE123" s="1017"/>
      <c r="DF123" s="1018"/>
      <c r="DG123" s="955" t="s">
        <v>443</v>
      </c>
      <c r="DH123" s="956"/>
      <c r="DI123" s="956"/>
      <c r="DJ123" s="956"/>
      <c r="DK123" s="957"/>
      <c r="DL123" s="958" t="s">
        <v>137</v>
      </c>
      <c r="DM123" s="956"/>
      <c r="DN123" s="956"/>
      <c r="DO123" s="956"/>
      <c r="DP123" s="957"/>
      <c r="DQ123" s="958" t="s">
        <v>137</v>
      </c>
      <c r="DR123" s="956"/>
      <c r="DS123" s="956"/>
      <c r="DT123" s="956"/>
      <c r="DU123" s="957"/>
      <c r="DV123" s="959" t="s">
        <v>443</v>
      </c>
      <c r="DW123" s="960"/>
      <c r="DX123" s="960"/>
      <c r="DY123" s="960"/>
      <c r="DZ123" s="961"/>
    </row>
    <row r="124" spans="1:130" s="221" customFormat="1" ht="26.25" customHeight="1" thickBot="1" x14ac:dyDescent="0.25">
      <c r="A124" s="1054"/>
      <c r="B124" s="946"/>
      <c r="C124" s="919" t="s">
        <v>464</v>
      </c>
      <c r="D124" s="920"/>
      <c r="E124" s="920"/>
      <c r="F124" s="920"/>
      <c r="G124" s="920"/>
      <c r="H124" s="920"/>
      <c r="I124" s="920"/>
      <c r="J124" s="920"/>
      <c r="K124" s="920"/>
      <c r="L124" s="920"/>
      <c r="M124" s="920"/>
      <c r="N124" s="920"/>
      <c r="O124" s="920"/>
      <c r="P124" s="920"/>
      <c r="Q124" s="920"/>
      <c r="R124" s="920"/>
      <c r="S124" s="920"/>
      <c r="T124" s="920"/>
      <c r="U124" s="920"/>
      <c r="V124" s="920"/>
      <c r="W124" s="920"/>
      <c r="X124" s="920"/>
      <c r="Y124" s="920"/>
      <c r="Z124" s="921"/>
      <c r="AA124" s="955" t="s">
        <v>137</v>
      </c>
      <c r="AB124" s="956"/>
      <c r="AC124" s="956"/>
      <c r="AD124" s="956"/>
      <c r="AE124" s="957"/>
      <c r="AF124" s="958" t="s">
        <v>443</v>
      </c>
      <c r="AG124" s="956"/>
      <c r="AH124" s="956"/>
      <c r="AI124" s="956"/>
      <c r="AJ124" s="957"/>
      <c r="AK124" s="958" t="s">
        <v>137</v>
      </c>
      <c r="AL124" s="956"/>
      <c r="AM124" s="956"/>
      <c r="AN124" s="956"/>
      <c r="AO124" s="957"/>
      <c r="AP124" s="959" t="s">
        <v>443</v>
      </c>
      <c r="AQ124" s="960"/>
      <c r="AR124" s="960"/>
      <c r="AS124" s="960"/>
      <c r="AT124" s="961"/>
      <c r="AU124" s="1056" t="s">
        <v>478</v>
      </c>
      <c r="AV124" s="1057"/>
      <c r="AW124" s="1057"/>
      <c r="AX124" s="1057"/>
      <c r="AY124" s="1057"/>
      <c r="AZ124" s="1057"/>
      <c r="BA124" s="1057"/>
      <c r="BB124" s="1057"/>
      <c r="BC124" s="1057"/>
      <c r="BD124" s="1057"/>
      <c r="BE124" s="1057"/>
      <c r="BF124" s="1057"/>
      <c r="BG124" s="1057"/>
      <c r="BH124" s="1057"/>
      <c r="BI124" s="1057"/>
      <c r="BJ124" s="1057"/>
      <c r="BK124" s="1057"/>
      <c r="BL124" s="1057"/>
      <c r="BM124" s="1057"/>
      <c r="BN124" s="1057"/>
      <c r="BO124" s="1057"/>
      <c r="BP124" s="1058"/>
      <c r="BQ124" s="1059">
        <v>2</v>
      </c>
      <c r="BR124" s="1024"/>
      <c r="BS124" s="1024"/>
      <c r="BT124" s="1024"/>
      <c r="BU124" s="1024"/>
      <c r="BV124" s="1024">
        <v>15.1</v>
      </c>
      <c r="BW124" s="1024"/>
      <c r="BX124" s="1024"/>
      <c r="BY124" s="1024"/>
      <c r="BZ124" s="1024"/>
      <c r="CA124" s="1024">
        <v>22.9</v>
      </c>
      <c r="CB124" s="1024"/>
      <c r="CC124" s="1024"/>
      <c r="CD124" s="1024"/>
      <c r="CE124" s="1024"/>
      <c r="CF124" s="1025"/>
      <c r="CG124" s="1026"/>
      <c r="CH124" s="1026"/>
      <c r="CI124" s="1026"/>
      <c r="CJ124" s="1027"/>
      <c r="CK124" s="1009"/>
      <c r="CL124" s="1009"/>
      <c r="CM124" s="1009"/>
      <c r="CN124" s="1009"/>
      <c r="CO124" s="1010"/>
      <c r="CP124" s="1016" t="s">
        <v>479</v>
      </c>
      <c r="CQ124" s="1017"/>
      <c r="CR124" s="1017"/>
      <c r="CS124" s="1017"/>
      <c r="CT124" s="1017"/>
      <c r="CU124" s="1017"/>
      <c r="CV124" s="1017"/>
      <c r="CW124" s="1017"/>
      <c r="CX124" s="1017"/>
      <c r="CY124" s="1017"/>
      <c r="CZ124" s="1017"/>
      <c r="DA124" s="1017"/>
      <c r="DB124" s="1017"/>
      <c r="DC124" s="1017"/>
      <c r="DD124" s="1017"/>
      <c r="DE124" s="1017"/>
      <c r="DF124" s="1018"/>
      <c r="DG124" s="1001" t="s">
        <v>137</v>
      </c>
      <c r="DH124" s="983"/>
      <c r="DI124" s="983"/>
      <c r="DJ124" s="983"/>
      <c r="DK124" s="984"/>
      <c r="DL124" s="982" t="s">
        <v>137</v>
      </c>
      <c r="DM124" s="983"/>
      <c r="DN124" s="983"/>
      <c r="DO124" s="983"/>
      <c r="DP124" s="984"/>
      <c r="DQ124" s="982" t="s">
        <v>137</v>
      </c>
      <c r="DR124" s="983"/>
      <c r="DS124" s="983"/>
      <c r="DT124" s="983"/>
      <c r="DU124" s="984"/>
      <c r="DV124" s="985" t="s">
        <v>443</v>
      </c>
      <c r="DW124" s="986"/>
      <c r="DX124" s="986"/>
      <c r="DY124" s="986"/>
      <c r="DZ124" s="987"/>
    </row>
    <row r="125" spans="1:130" s="221" customFormat="1" ht="26.25" customHeight="1" x14ac:dyDescent="0.2">
      <c r="A125" s="1054"/>
      <c r="B125" s="946"/>
      <c r="C125" s="919" t="s">
        <v>466</v>
      </c>
      <c r="D125" s="920"/>
      <c r="E125" s="920"/>
      <c r="F125" s="920"/>
      <c r="G125" s="920"/>
      <c r="H125" s="920"/>
      <c r="I125" s="920"/>
      <c r="J125" s="920"/>
      <c r="K125" s="920"/>
      <c r="L125" s="920"/>
      <c r="M125" s="920"/>
      <c r="N125" s="920"/>
      <c r="O125" s="920"/>
      <c r="P125" s="920"/>
      <c r="Q125" s="920"/>
      <c r="R125" s="920"/>
      <c r="S125" s="920"/>
      <c r="T125" s="920"/>
      <c r="U125" s="920"/>
      <c r="V125" s="920"/>
      <c r="W125" s="920"/>
      <c r="X125" s="920"/>
      <c r="Y125" s="920"/>
      <c r="Z125" s="921"/>
      <c r="AA125" s="955" t="s">
        <v>137</v>
      </c>
      <c r="AB125" s="956"/>
      <c r="AC125" s="956"/>
      <c r="AD125" s="956"/>
      <c r="AE125" s="957"/>
      <c r="AF125" s="958" t="s">
        <v>137</v>
      </c>
      <c r="AG125" s="956"/>
      <c r="AH125" s="956"/>
      <c r="AI125" s="956"/>
      <c r="AJ125" s="957"/>
      <c r="AK125" s="958" t="s">
        <v>137</v>
      </c>
      <c r="AL125" s="956"/>
      <c r="AM125" s="956"/>
      <c r="AN125" s="956"/>
      <c r="AO125" s="957"/>
      <c r="AP125" s="959" t="s">
        <v>137</v>
      </c>
      <c r="AQ125" s="960"/>
      <c r="AR125" s="960"/>
      <c r="AS125" s="960"/>
      <c r="AT125" s="961"/>
      <c r="AU125" s="243"/>
      <c r="AV125" s="244"/>
      <c r="AW125" s="244"/>
      <c r="AX125" s="244"/>
      <c r="AY125" s="244"/>
      <c r="AZ125" s="244"/>
      <c r="BA125" s="244"/>
      <c r="BB125" s="244"/>
      <c r="BC125" s="244"/>
      <c r="BD125" s="244"/>
      <c r="BE125" s="244"/>
      <c r="BF125" s="244"/>
      <c r="BG125" s="244"/>
      <c r="BH125" s="244"/>
      <c r="BI125" s="244"/>
      <c r="BJ125" s="244"/>
      <c r="BK125" s="244"/>
      <c r="BL125" s="244"/>
      <c r="BM125" s="244"/>
      <c r="BN125" s="244"/>
      <c r="BO125" s="244"/>
      <c r="BP125" s="244"/>
      <c r="BQ125" s="223"/>
      <c r="BR125" s="223"/>
      <c r="BS125" s="223"/>
      <c r="BT125" s="223"/>
      <c r="BU125" s="223"/>
      <c r="BV125" s="223"/>
      <c r="BW125" s="223"/>
      <c r="BX125" s="223"/>
      <c r="BY125" s="223"/>
      <c r="BZ125" s="223"/>
      <c r="CA125" s="223"/>
      <c r="CB125" s="223"/>
      <c r="CC125" s="223"/>
      <c r="CD125" s="223"/>
      <c r="CE125" s="223"/>
      <c r="CF125" s="223"/>
      <c r="CG125" s="223"/>
      <c r="CH125" s="223"/>
      <c r="CI125" s="223"/>
      <c r="CJ125" s="245"/>
      <c r="CK125" s="1019" t="s">
        <v>480</v>
      </c>
      <c r="CL125" s="1004"/>
      <c r="CM125" s="1004"/>
      <c r="CN125" s="1004"/>
      <c r="CO125" s="1005"/>
      <c r="CP125" s="926" t="s">
        <v>481</v>
      </c>
      <c r="CQ125" s="894"/>
      <c r="CR125" s="894"/>
      <c r="CS125" s="894"/>
      <c r="CT125" s="894"/>
      <c r="CU125" s="894"/>
      <c r="CV125" s="894"/>
      <c r="CW125" s="894"/>
      <c r="CX125" s="894"/>
      <c r="CY125" s="894"/>
      <c r="CZ125" s="894"/>
      <c r="DA125" s="894"/>
      <c r="DB125" s="894"/>
      <c r="DC125" s="894"/>
      <c r="DD125" s="894"/>
      <c r="DE125" s="894"/>
      <c r="DF125" s="895"/>
      <c r="DG125" s="927" t="s">
        <v>137</v>
      </c>
      <c r="DH125" s="928"/>
      <c r="DI125" s="928"/>
      <c r="DJ125" s="928"/>
      <c r="DK125" s="928"/>
      <c r="DL125" s="928" t="s">
        <v>137</v>
      </c>
      <c r="DM125" s="928"/>
      <c r="DN125" s="928"/>
      <c r="DO125" s="928"/>
      <c r="DP125" s="928"/>
      <c r="DQ125" s="928" t="s">
        <v>137</v>
      </c>
      <c r="DR125" s="928"/>
      <c r="DS125" s="928"/>
      <c r="DT125" s="928"/>
      <c r="DU125" s="928"/>
      <c r="DV125" s="929" t="s">
        <v>137</v>
      </c>
      <c r="DW125" s="929"/>
      <c r="DX125" s="929"/>
      <c r="DY125" s="929"/>
      <c r="DZ125" s="930"/>
    </row>
    <row r="126" spans="1:130" s="221" customFormat="1" ht="26.25" customHeight="1" thickBot="1" x14ac:dyDescent="0.25">
      <c r="A126" s="1054"/>
      <c r="B126" s="946"/>
      <c r="C126" s="919" t="s">
        <v>468</v>
      </c>
      <c r="D126" s="920"/>
      <c r="E126" s="920"/>
      <c r="F126" s="920"/>
      <c r="G126" s="920"/>
      <c r="H126" s="920"/>
      <c r="I126" s="920"/>
      <c r="J126" s="920"/>
      <c r="K126" s="920"/>
      <c r="L126" s="920"/>
      <c r="M126" s="920"/>
      <c r="N126" s="920"/>
      <c r="O126" s="920"/>
      <c r="P126" s="920"/>
      <c r="Q126" s="920"/>
      <c r="R126" s="920"/>
      <c r="S126" s="920"/>
      <c r="T126" s="920"/>
      <c r="U126" s="920"/>
      <c r="V126" s="920"/>
      <c r="W126" s="920"/>
      <c r="X126" s="920"/>
      <c r="Y126" s="920"/>
      <c r="Z126" s="921"/>
      <c r="AA126" s="955" t="s">
        <v>443</v>
      </c>
      <c r="AB126" s="956"/>
      <c r="AC126" s="956"/>
      <c r="AD126" s="956"/>
      <c r="AE126" s="957"/>
      <c r="AF126" s="958" t="s">
        <v>443</v>
      </c>
      <c r="AG126" s="956"/>
      <c r="AH126" s="956"/>
      <c r="AI126" s="956"/>
      <c r="AJ126" s="957"/>
      <c r="AK126" s="958" t="s">
        <v>137</v>
      </c>
      <c r="AL126" s="956"/>
      <c r="AM126" s="956"/>
      <c r="AN126" s="956"/>
      <c r="AO126" s="957"/>
      <c r="AP126" s="959" t="s">
        <v>137</v>
      </c>
      <c r="AQ126" s="960"/>
      <c r="AR126" s="960"/>
      <c r="AS126" s="960"/>
      <c r="AT126" s="961"/>
      <c r="AU126" s="223"/>
      <c r="AV126" s="223"/>
      <c r="AW126" s="223"/>
      <c r="AX126" s="223"/>
      <c r="AY126" s="223"/>
      <c r="AZ126" s="223"/>
      <c r="BA126" s="223"/>
      <c r="BB126" s="223"/>
      <c r="BC126" s="223"/>
      <c r="BD126" s="223"/>
      <c r="BE126" s="223"/>
      <c r="BF126" s="223"/>
      <c r="BG126" s="223"/>
      <c r="BH126" s="223"/>
      <c r="BI126" s="223"/>
      <c r="BJ126" s="223"/>
      <c r="BK126" s="223"/>
      <c r="BL126" s="223"/>
      <c r="BM126" s="223"/>
      <c r="BN126" s="223"/>
      <c r="BO126" s="223"/>
      <c r="BP126" s="223"/>
      <c r="BQ126" s="223"/>
      <c r="BR126" s="223"/>
      <c r="BS126" s="223"/>
      <c r="BT126" s="223"/>
      <c r="BU126" s="223"/>
      <c r="BV126" s="223"/>
      <c r="BW126" s="223"/>
      <c r="BX126" s="223"/>
      <c r="BY126" s="223"/>
      <c r="BZ126" s="223"/>
      <c r="CA126" s="223"/>
      <c r="CB126" s="223"/>
      <c r="CC126" s="223"/>
      <c r="CD126" s="246"/>
      <c r="CE126" s="246"/>
      <c r="CF126" s="246"/>
      <c r="CG126" s="223"/>
      <c r="CH126" s="223"/>
      <c r="CI126" s="223"/>
      <c r="CJ126" s="245"/>
      <c r="CK126" s="1020"/>
      <c r="CL126" s="1007"/>
      <c r="CM126" s="1007"/>
      <c r="CN126" s="1007"/>
      <c r="CO126" s="1008"/>
      <c r="CP126" s="919" t="s">
        <v>482</v>
      </c>
      <c r="CQ126" s="920"/>
      <c r="CR126" s="920"/>
      <c r="CS126" s="920"/>
      <c r="CT126" s="920"/>
      <c r="CU126" s="920"/>
      <c r="CV126" s="920"/>
      <c r="CW126" s="920"/>
      <c r="CX126" s="920"/>
      <c r="CY126" s="920"/>
      <c r="CZ126" s="920"/>
      <c r="DA126" s="920"/>
      <c r="DB126" s="920"/>
      <c r="DC126" s="920"/>
      <c r="DD126" s="920"/>
      <c r="DE126" s="920"/>
      <c r="DF126" s="921"/>
      <c r="DG126" s="922" t="s">
        <v>137</v>
      </c>
      <c r="DH126" s="923"/>
      <c r="DI126" s="923"/>
      <c r="DJ126" s="923"/>
      <c r="DK126" s="923"/>
      <c r="DL126" s="923" t="s">
        <v>443</v>
      </c>
      <c r="DM126" s="923"/>
      <c r="DN126" s="923"/>
      <c r="DO126" s="923"/>
      <c r="DP126" s="923"/>
      <c r="DQ126" s="923" t="s">
        <v>137</v>
      </c>
      <c r="DR126" s="923"/>
      <c r="DS126" s="923"/>
      <c r="DT126" s="923"/>
      <c r="DU126" s="923"/>
      <c r="DV126" s="924" t="s">
        <v>137</v>
      </c>
      <c r="DW126" s="924"/>
      <c r="DX126" s="924"/>
      <c r="DY126" s="924"/>
      <c r="DZ126" s="925"/>
    </row>
    <row r="127" spans="1:130" s="221" customFormat="1" ht="26.25" customHeight="1" x14ac:dyDescent="0.2">
      <c r="A127" s="1055"/>
      <c r="B127" s="948"/>
      <c r="C127" s="970" t="s">
        <v>483</v>
      </c>
      <c r="D127" s="962"/>
      <c r="E127" s="962"/>
      <c r="F127" s="962"/>
      <c r="G127" s="962"/>
      <c r="H127" s="962"/>
      <c r="I127" s="962"/>
      <c r="J127" s="962"/>
      <c r="K127" s="962"/>
      <c r="L127" s="962"/>
      <c r="M127" s="962"/>
      <c r="N127" s="962"/>
      <c r="O127" s="962"/>
      <c r="P127" s="962"/>
      <c r="Q127" s="962"/>
      <c r="R127" s="962"/>
      <c r="S127" s="962"/>
      <c r="T127" s="962"/>
      <c r="U127" s="962"/>
      <c r="V127" s="962"/>
      <c r="W127" s="962"/>
      <c r="X127" s="962"/>
      <c r="Y127" s="962"/>
      <c r="Z127" s="963"/>
      <c r="AA127" s="955">
        <v>291</v>
      </c>
      <c r="AB127" s="956"/>
      <c r="AC127" s="956"/>
      <c r="AD127" s="956"/>
      <c r="AE127" s="957"/>
      <c r="AF127" s="958">
        <v>435</v>
      </c>
      <c r="AG127" s="956"/>
      <c r="AH127" s="956"/>
      <c r="AI127" s="956"/>
      <c r="AJ127" s="957"/>
      <c r="AK127" s="958">
        <v>45002</v>
      </c>
      <c r="AL127" s="956"/>
      <c r="AM127" s="956"/>
      <c r="AN127" s="956"/>
      <c r="AO127" s="957"/>
      <c r="AP127" s="959">
        <v>0.3</v>
      </c>
      <c r="AQ127" s="960"/>
      <c r="AR127" s="960"/>
      <c r="AS127" s="960"/>
      <c r="AT127" s="961"/>
      <c r="AU127" s="223"/>
      <c r="AV127" s="223"/>
      <c r="AW127" s="223"/>
      <c r="AX127" s="1028" t="s">
        <v>484</v>
      </c>
      <c r="AY127" s="1029"/>
      <c r="AZ127" s="1029"/>
      <c r="BA127" s="1029"/>
      <c r="BB127" s="1029"/>
      <c r="BC127" s="1029"/>
      <c r="BD127" s="1029"/>
      <c r="BE127" s="1030"/>
      <c r="BF127" s="1031" t="s">
        <v>485</v>
      </c>
      <c r="BG127" s="1029"/>
      <c r="BH127" s="1029"/>
      <c r="BI127" s="1029"/>
      <c r="BJ127" s="1029"/>
      <c r="BK127" s="1029"/>
      <c r="BL127" s="1030"/>
      <c r="BM127" s="1031" t="s">
        <v>486</v>
      </c>
      <c r="BN127" s="1029"/>
      <c r="BO127" s="1029"/>
      <c r="BP127" s="1029"/>
      <c r="BQ127" s="1029"/>
      <c r="BR127" s="1029"/>
      <c r="BS127" s="1030"/>
      <c r="BT127" s="1031" t="s">
        <v>487</v>
      </c>
      <c r="BU127" s="1029"/>
      <c r="BV127" s="1029"/>
      <c r="BW127" s="1029"/>
      <c r="BX127" s="1029"/>
      <c r="BY127" s="1029"/>
      <c r="BZ127" s="1052"/>
      <c r="CA127" s="223"/>
      <c r="CB127" s="223"/>
      <c r="CC127" s="223"/>
      <c r="CD127" s="246"/>
      <c r="CE127" s="246"/>
      <c r="CF127" s="246"/>
      <c r="CG127" s="223"/>
      <c r="CH127" s="223"/>
      <c r="CI127" s="223"/>
      <c r="CJ127" s="245"/>
      <c r="CK127" s="1020"/>
      <c r="CL127" s="1007"/>
      <c r="CM127" s="1007"/>
      <c r="CN127" s="1007"/>
      <c r="CO127" s="1008"/>
      <c r="CP127" s="919" t="s">
        <v>488</v>
      </c>
      <c r="CQ127" s="920"/>
      <c r="CR127" s="920"/>
      <c r="CS127" s="920"/>
      <c r="CT127" s="920"/>
      <c r="CU127" s="920"/>
      <c r="CV127" s="920"/>
      <c r="CW127" s="920"/>
      <c r="CX127" s="920"/>
      <c r="CY127" s="920"/>
      <c r="CZ127" s="920"/>
      <c r="DA127" s="920"/>
      <c r="DB127" s="920"/>
      <c r="DC127" s="920"/>
      <c r="DD127" s="920"/>
      <c r="DE127" s="920"/>
      <c r="DF127" s="921"/>
      <c r="DG127" s="922" t="s">
        <v>137</v>
      </c>
      <c r="DH127" s="923"/>
      <c r="DI127" s="923"/>
      <c r="DJ127" s="923"/>
      <c r="DK127" s="923"/>
      <c r="DL127" s="923" t="s">
        <v>137</v>
      </c>
      <c r="DM127" s="923"/>
      <c r="DN127" s="923"/>
      <c r="DO127" s="923"/>
      <c r="DP127" s="923"/>
      <c r="DQ127" s="923" t="s">
        <v>137</v>
      </c>
      <c r="DR127" s="923"/>
      <c r="DS127" s="923"/>
      <c r="DT127" s="923"/>
      <c r="DU127" s="923"/>
      <c r="DV127" s="924" t="s">
        <v>443</v>
      </c>
      <c r="DW127" s="924"/>
      <c r="DX127" s="924"/>
      <c r="DY127" s="924"/>
      <c r="DZ127" s="925"/>
    </row>
    <row r="128" spans="1:130" s="221" customFormat="1" ht="26.25" customHeight="1" thickBot="1" x14ac:dyDescent="0.25">
      <c r="A128" s="1038" t="s">
        <v>489</v>
      </c>
      <c r="B128" s="1039"/>
      <c r="C128" s="1039"/>
      <c r="D128" s="1039"/>
      <c r="E128" s="1039"/>
      <c r="F128" s="1039"/>
      <c r="G128" s="1039"/>
      <c r="H128" s="1039"/>
      <c r="I128" s="1039"/>
      <c r="J128" s="1039"/>
      <c r="K128" s="1039"/>
      <c r="L128" s="1039"/>
      <c r="M128" s="1039"/>
      <c r="N128" s="1039"/>
      <c r="O128" s="1039"/>
      <c r="P128" s="1039"/>
      <c r="Q128" s="1039"/>
      <c r="R128" s="1039"/>
      <c r="S128" s="1039"/>
      <c r="T128" s="1039"/>
      <c r="U128" s="1039"/>
      <c r="V128" s="1039"/>
      <c r="W128" s="1040" t="s">
        <v>490</v>
      </c>
      <c r="X128" s="1040"/>
      <c r="Y128" s="1040"/>
      <c r="Z128" s="1041"/>
      <c r="AA128" s="1042">
        <v>39991</v>
      </c>
      <c r="AB128" s="1043"/>
      <c r="AC128" s="1043"/>
      <c r="AD128" s="1043"/>
      <c r="AE128" s="1044"/>
      <c r="AF128" s="1045">
        <v>43672</v>
      </c>
      <c r="AG128" s="1043"/>
      <c r="AH128" s="1043"/>
      <c r="AI128" s="1043"/>
      <c r="AJ128" s="1044"/>
      <c r="AK128" s="1045">
        <v>36744</v>
      </c>
      <c r="AL128" s="1043"/>
      <c r="AM128" s="1043"/>
      <c r="AN128" s="1043"/>
      <c r="AO128" s="1044"/>
      <c r="AP128" s="1046"/>
      <c r="AQ128" s="1047"/>
      <c r="AR128" s="1047"/>
      <c r="AS128" s="1047"/>
      <c r="AT128" s="1048"/>
      <c r="AU128" s="223"/>
      <c r="AV128" s="223"/>
      <c r="AW128" s="223"/>
      <c r="AX128" s="893" t="s">
        <v>491</v>
      </c>
      <c r="AY128" s="894"/>
      <c r="AZ128" s="894"/>
      <c r="BA128" s="894"/>
      <c r="BB128" s="894"/>
      <c r="BC128" s="894"/>
      <c r="BD128" s="894"/>
      <c r="BE128" s="895"/>
      <c r="BF128" s="1049" t="s">
        <v>137</v>
      </c>
      <c r="BG128" s="1050"/>
      <c r="BH128" s="1050"/>
      <c r="BI128" s="1050"/>
      <c r="BJ128" s="1050"/>
      <c r="BK128" s="1050"/>
      <c r="BL128" s="1051"/>
      <c r="BM128" s="1049">
        <v>12.58</v>
      </c>
      <c r="BN128" s="1050"/>
      <c r="BO128" s="1050"/>
      <c r="BP128" s="1050"/>
      <c r="BQ128" s="1050"/>
      <c r="BR128" s="1050"/>
      <c r="BS128" s="1051"/>
      <c r="BT128" s="1049">
        <v>20</v>
      </c>
      <c r="BU128" s="1050"/>
      <c r="BV128" s="1050"/>
      <c r="BW128" s="1050"/>
      <c r="BX128" s="1050"/>
      <c r="BY128" s="1050"/>
      <c r="BZ128" s="1073"/>
      <c r="CA128" s="246"/>
      <c r="CB128" s="246"/>
      <c r="CC128" s="246"/>
      <c r="CD128" s="246"/>
      <c r="CE128" s="246"/>
      <c r="CF128" s="246"/>
      <c r="CG128" s="223"/>
      <c r="CH128" s="223"/>
      <c r="CI128" s="223"/>
      <c r="CJ128" s="245"/>
      <c r="CK128" s="1021"/>
      <c r="CL128" s="1022"/>
      <c r="CM128" s="1022"/>
      <c r="CN128" s="1022"/>
      <c r="CO128" s="1023"/>
      <c r="CP128" s="1032" t="s">
        <v>492</v>
      </c>
      <c r="CQ128" s="723"/>
      <c r="CR128" s="723"/>
      <c r="CS128" s="723"/>
      <c r="CT128" s="723"/>
      <c r="CU128" s="723"/>
      <c r="CV128" s="723"/>
      <c r="CW128" s="723"/>
      <c r="CX128" s="723"/>
      <c r="CY128" s="723"/>
      <c r="CZ128" s="723"/>
      <c r="DA128" s="723"/>
      <c r="DB128" s="723"/>
      <c r="DC128" s="723"/>
      <c r="DD128" s="723"/>
      <c r="DE128" s="723"/>
      <c r="DF128" s="1033"/>
      <c r="DG128" s="1034" t="s">
        <v>443</v>
      </c>
      <c r="DH128" s="1035"/>
      <c r="DI128" s="1035"/>
      <c r="DJ128" s="1035"/>
      <c r="DK128" s="1035"/>
      <c r="DL128" s="1035" t="s">
        <v>137</v>
      </c>
      <c r="DM128" s="1035"/>
      <c r="DN128" s="1035"/>
      <c r="DO128" s="1035"/>
      <c r="DP128" s="1035"/>
      <c r="DQ128" s="1035" t="s">
        <v>137</v>
      </c>
      <c r="DR128" s="1035"/>
      <c r="DS128" s="1035"/>
      <c r="DT128" s="1035"/>
      <c r="DU128" s="1035"/>
      <c r="DV128" s="1036" t="s">
        <v>443</v>
      </c>
      <c r="DW128" s="1036"/>
      <c r="DX128" s="1036"/>
      <c r="DY128" s="1036"/>
      <c r="DZ128" s="1037"/>
    </row>
    <row r="129" spans="1:131" s="221" customFormat="1" ht="26.25" customHeight="1" x14ac:dyDescent="0.2">
      <c r="A129" s="931" t="s">
        <v>106</v>
      </c>
      <c r="B129" s="932"/>
      <c r="C129" s="932"/>
      <c r="D129" s="932"/>
      <c r="E129" s="932"/>
      <c r="F129" s="932"/>
      <c r="G129" s="932"/>
      <c r="H129" s="932"/>
      <c r="I129" s="932"/>
      <c r="J129" s="932"/>
      <c r="K129" s="932"/>
      <c r="L129" s="932"/>
      <c r="M129" s="932"/>
      <c r="N129" s="932"/>
      <c r="O129" s="932"/>
      <c r="P129" s="932"/>
      <c r="Q129" s="932"/>
      <c r="R129" s="932"/>
      <c r="S129" s="932"/>
      <c r="T129" s="932"/>
      <c r="U129" s="932"/>
      <c r="V129" s="932"/>
      <c r="W129" s="1067" t="s">
        <v>493</v>
      </c>
      <c r="X129" s="1068"/>
      <c r="Y129" s="1068"/>
      <c r="Z129" s="1069"/>
      <c r="AA129" s="955">
        <v>16946982</v>
      </c>
      <c r="AB129" s="956"/>
      <c r="AC129" s="956"/>
      <c r="AD129" s="956"/>
      <c r="AE129" s="957"/>
      <c r="AF129" s="958">
        <v>17659438</v>
      </c>
      <c r="AG129" s="956"/>
      <c r="AH129" s="956"/>
      <c r="AI129" s="956"/>
      <c r="AJ129" s="957"/>
      <c r="AK129" s="958">
        <v>18333181</v>
      </c>
      <c r="AL129" s="956"/>
      <c r="AM129" s="956"/>
      <c r="AN129" s="956"/>
      <c r="AO129" s="957"/>
      <c r="AP129" s="1070"/>
      <c r="AQ129" s="1071"/>
      <c r="AR129" s="1071"/>
      <c r="AS129" s="1071"/>
      <c r="AT129" s="1072"/>
      <c r="AU129" s="224"/>
      <c r="AV129" s="224"/>
      <c r="AW129" s="224"/>
      <c r="AX129" s="1062" t="s">
        <v>494</v>
      </c>
      <c r="AY129" s="920"/>
      <c r="AZ129" s="920"/>
      <c r="BA129" s="920"/>
      <c r="BB129" s="920"/>
      <c r="BC129" s="920"/>
      <c r="BD129" s="920"/>
      <c r="BE129" s="921"/>
      <c r="BF129" s="1063" t="s">
        <v>137</v>
      </c>
      <c r="BG129" s="1064"/>
      <c r="BH129" s="1064"/>
      <c r="BI129" s="1064"/>
      <c r="BJ129" s="1064"/>
      <c r="BK129" s="1064"/>
      <c r="BL129" s="1065"/>
      <c r="BM129" s="1063">
        <v>17.579999999999998</v>
      </c>
      <c r="BN129" s="1064"/>
      <c r="BO129" s="1064"/>
      <c r="BP129" s="1064"/>
      <c r="BQ129" s="1064"/>
      <c r="BR129" s="1064"/>
      <c r="BS129" s="1065"/>
      <c r="BT129" s="1063">
        <v>30</v>
      </c>
      <c r="BU129" s="1064"/>
      <c r="BV129" s="1064"/>
      <c r="BW129" s="1064"/>
      <c r="BX129" s="1064"/>
      <c r="BY129" s="1064"/>
      <c r="BZ129" s="1066"/>
      <c r="CA129" s="247"/>
      <c r="CB129" s="247"/>
      <c r="CC129" s="247"/>
      <c r="CD129" s="247"/>
      <c r="CE129" s="247"/>
      <c r="CF129" s="247"/>
      <c r="CG129" s="247"/>
      <c r="CH129" s="247"/>
      <c r="CI129" s="247"/>
      <c r="CJ129" s="247"/>
      <c r="CK129" s="247"/>
      <c r="CL129" s="247"/>
      <c r="CM129" s="247"/>
      <c r="CN129" s="247"/>
      <c r="CO129" s="247"/>
      <c r="CP129" s="247"/>
      <c r="CQ129" s="247"/>
      <c r="CR129" s="247"/>
      <c r="CS129" s="247"/>
      <c r="CT129" s="247"/>
      <c r="CU129" s="247"/>
      <c r="CV129" s="247"/>
      <c r="CW129" s="247"/>
      <c r="CX129" s="247"/>
      <c r="CY129" s="247"/>
      <c r="CZ129" s="247"/>
      <c r="DA129" s="247"/>
      <c r="DB129" s="247"/>
      <c r="DC129" s="247"/>
      <c r="DD129" s="247"/>
      <c r="DE129" s="247"/>
      <c r="DF129" s="247"/>
      <c r="DG129" s="247"/>
      <c r="DH129" s="247"/>
      <c r="DI129" s="247"/>
      <c r="DJ129" s="247"/>
      <c r="DK129" s="247"/>
      <c r="DL129" s="247"/>
      <c r="DM129" s="247"/>
      <c r="DN129" s="247"/>
      <c r="DO129" s="247"/>
      <c r="DP129" s="224"/>
      <c r="DQ129" s="224"/>
      <c r="DR129" s="224"/>
      <c r="DS129" s="224"/>
      <c r="DT129" s="224"/>
      <c r="DU129" s="224"/>
      <c r="DV129" s="224"/>
      <c r="DW129" s="224"/>
      <c r="DX129" s="224"/>
      <c r="DY129" s="224"/>
      <c r="DZ129" s="224"/>
    </row>
    <row r="130" spans="1:131" s="221" customFormat="1" ht="26.25" customHeight="1" x14ac:dyDescent="0.2">
      <c r="A130" s="931" t="s">
        <v>495</v>
      </c>
      <c r="B130" s="932"/>
      <c r="C130" s="932"/>
      <c r="D130" s="932"/>
      <c r="E130" s="932"/>
      <c r="F130" s="932"/>
      <c r="G130" s="932"/>
      <c r="H130" s="932"/>
      <c r="I130" s="932"/>
      <c r="J130" s="932"/>
      <c r="K130" s="932"/>
      <c r="L130" s="932"/>
      <c r="M130" s="932"/>
      <c r="N130" s="932"/>
      <c r="O130" s="932"/>
      <c r="P130" s="932"/>
      <c r="Q130" s="932"/>
      <c r="R130" s="932"/>
      <c r="S130" s="932"/>
      <c r="T130" s="932"/>
      <c r="U130" s="932"/>
      <c r="V130" s="932"/>
      <c r="W130" s="1067" t="s">
        <v>496</v>
      </c>
      <c r="X130" s="1068"/>
      <c r="Y130" s="1068"/>
      <c r="Z130" s="1069"/>
      <c r="AA130" s="955">
        <v>3197622</v>
      </c>
      <c r="AB130" s="956"/>
      <c r="AC130" s="956"/>
      <c r="AD130" s="956"/>
      <c r="AE130" s="957"/>
      <c r="AF130" s="958">
        <v>3569428</v>
      </c>
      <c r="AG130" s="956"/>
      <c r="AH130" s="956"/>
      <c r="AI130" s="956"/>
      <c r="AJ130" s="957"/>
      <c r="AK130" s="958">
        <v>3610049</v>
      </c>
      <c r="AL130" s="956"/>
      <c r="AM130" s="956"/>
      <c r="AN130" s="956"/>
      <c r="AO130" s="957"/>
      <c r="AP130" s="1070"/>
      <c r="AQ130" s="1071"/>
      <c r="AR130" s="1071"/>
      <c r="AS130" s="1071"/>
      <c r="AT130" s="1072"/>
      <c r="AU130" s="224"/>
      <c r="AV130" s="224"/>
      <c r="AW130" s="224"/>
      <c r="AX130" s="1062" t="s">
        <v>497</v>
      </c>
      <c r="AY130" s="920"/>
      <c r="AZ130" s="920"/>
      <c r="BA130" s="920"/>
      <c r="BB130" s="920"/>
      <c r="BC130" s="920"/>
      <c r="BD130" s="920"/>
      <c r="BE130" s="921"/>
      <c r="BF130" s="1098">
        <v>9.1</v>
      </c>
      <c r="BG130" s="1099"/>
      <c r="BH130" s="1099"/>
      <c r="BI130" s="1099"/>
      <c r="BJ130" s="1099"/>
      <c r="BK130" s="1099"/>
      <c r="BL130" s="1100"/>
      <c r="BM130" s="1098">
        <v>25</v>
      </c>
      <c r="BN130" s="1099"/>
      <c r="BO130" s="1099"/>
      <c r="BP130" s="1099"/>
      <c r="BQ130" s="1099"/>
      <c r="BR130" s="1099"/>
      <c r="BS130" s="1100"/>
      <c r="BT130" s="1098">
        <v>35</v>
      </c>
      <c r="BU130" s="1099"/>
      <c r="BV130" s="1099"/>
      <c r="BW130" s="1099"/>
      <c r="BX130" s="1099"/>
      <c r="BY130" s="1099"/>
      <c r="BZ130" s="1101"/>
      <c r="CA130" s="247"/>
      <c r="CB130" s="247"/>
      <c r="CC130" s="247"/>
      <c r="CD130" s="247"/>
      <c r="CE130" s="247"/>
      <c r="CF130" s="247"/>
      <c r="CG130" s="247"/>
      <c r="CH130" s="247"/>
      <c r="CI130" s="247"/>
      <c r="CJ130" s="247"/>
      <c r="CK130" s="247"/>
      <c r="CL130" s="247"/>
      <c r="CM130" s="247"/>
      <c r="CN130" s="247"/>
      <c r="CO130" s="247"/>
      <c r="CP130" s="247"/>
      <c r="CQ130" s="247"/>
      <c r="CR130" s="247"/>
      <c r="CS130" s="247"/>
      <c r="CT130" s="247"/>
      <c r="CU130" s="247"/>
      <c r="CV130" s="247"/>
      <c r="CW130" s="247"/>
      <c r="CX130" s="247"/>
      <c r="CY130" s="247"/>
      <c r="CZ130" s="247"/>
      <c r="DA130" s="247"/>
      <c r="DB130" s="247"/>
      <c r="DC130" s="247"/>
      <c r="DD130" s="247"/>
      <c r="DE130" s="247"/>
      <c r="DF130" s="247"/>
      <c r="DG130" s="247"/>
      <c r="DH130" s="247"/>
      <c r="DI130" s="247"/>
      <c r="DJ130" s="247"/>
      <c r="DK130" s="247"/>
      <c r="DL130" s="247"/>
      <c r="DM130" s="247"/>
      <c r="DN130" s="247"/>
      <c r="DO130" s="247"/>
      <c r="DP130" s="224"/>
      <c r="DQ130" s="224"/>
      <c r="DR130" s="224"/>
      <c r="DS130" s="224"/>
      <c r="DT130" s="224"/>
      <c r="DU130" s="224"/>
      <c r="DV130" s="224"/>
      <c r="DW130" s="224"/>
      <c r="DX130" s="224"/>
      <c r="DY130" s="224"/>
      <c r="DZ130" s="224"/>
    </row>
    <row r="131" spans="1:131" s="221" customFormat="1" ht="26.25" customHeight="1" thickBot="1" x14ac:dyDescent="0.25">
      <c r="A131" s="1102"/>
      <c r="B131" s="1103"/>
      <c r="C131" s="1103"/>
      <c r="D131" s="1103"/>
      <c r="E131" s="1103"/>
      <c r="F131" s="1103"/>
      <c r="G131" s="1103"/>
      <c r="H131" s="1103"/>
      <c r="I131" s="1103"/>
      <c r="J131" s="1103"/>
      <c r="K131" s="1103"/>
      <c r="L131" s="1103"/>
      <c r="M131" s="1103"/>
      <c r="N131" s="1103"/>
      <c r="O131" s="1103"/>
      <c r="P131" s="1103"/>
      <c r="Q131" s="1103"/>
      <c r="R131" s="1103"/>
      <c r="S131" s="1103"/>
      <c r="T131" s="1103"/>
      <c r="U131" s="1103"/>
      <c r="V131" s="1103"/>
      <c r="W131" s="1104" t="s">
        <v>498</v>
      </c>
      <c r="X131" s="1105"/>
      <c r="Y131" s="1105"/>
      <c r="Z131" s="1106"/>
      <c r="AA131" s="1001">
        <v>13749360</v>
      </c>
      <c r="AB131" s="983"/>
      <c r="AC131" s="983"/>
      <c r="AD131" s="983"/>
      <c r="AE131" s="984"/>
      <c r="AF131" s="982">
        <v>14090010</v>
      </c>
      <c r="AG131" s="983"/>
      <c r="AH131" s="983"/>
      <c r="AI131" s="983"/>
      <c r="AJ131" s="984"/>
      <c r="AK131" s="982">
        <v>14723132</v>
      </c>
      <c r="AL131" s="983"/>
      <c r="AM131" s="983"/>
      <c r="AN131" s="983"/>
      <c r="AO131" s="984"/>
      <c r="AP131" s="1107"/>
      <c r="AQ131" s="1108"/>
      <c r="AR131" s="1108"/>
      <c r="AS131" s="1108"/>
      <c r="AT131" s="1109"/>
      <c r="AU131" s="224"/>
      <c r="AV131" s="224"/>
      <c r="AW131" s="224"/>
      <c r="AX131" s="1080" t="s">
        <v>499</v>
      </c>
      <c r="AY131" s="723"/>
      <c r="AZ131" s="723"/>
      <c r="BA131" s="723"/>
      <c r="BB131" s="723"/>
      <c r="BC131" s="723"/>
      <c r="BD131" s="723"/>
      <c r="BE131" s="1033"/>
      <c r="BF131" s="1081">
        <v>22.9</v>
      </c>
      <c r="BG131" s="1082"/>
      <c r="BH131" s="1082"/>
      <c r="BI131" s="1082"/>
      <c r="BJ131" s="1082"/>
      <c r="BK131" s="1082"/>
      <c r="BL131" s="1083"/>
      <c r="BM131" s="1081">
        <v>350</v>
      </c>
      <c r="BN131" s="1082"/>
      <c r="BO131" s="1082"/>
      <c r="BP131" s="1082"/>
      <c r="BQ131" s="1082"/>
      <c r="BR131" s="1082"/>
      <c r="BS131" s="1083"/>
      <c r="BT131" s="1084"/>
      <c r="BU131" s="1085"/>
      <c r="BV131" s="1085"/>
      <c r="BW131" s="1085"/>
      <c r="BX131" s="1085"/>
      <c r="BY131" s="1085"/>
      <c r="BZ131" s="1086"/>
      <c r="CA131" s="247"/>
      <c r="CB131" s="247"/>
      <c r="CC131" s="247"/>
      <c r="CD131" s="247"/>
      <c r="CE131" s="247"/>
      <c r="CF131" s="247"/>
      <c r="CG131" s="247"/>
      <c r="CH131" s="247"/>
      <c r="CI131" s="247"/>
      <c r="CJ131" s="247"/>
      <c r="CK131" s="247"/>
      <c r="CL131" s="247"/>
      <c r="CM131" s="247"/>
      <c r="CN131" s="247"/>
      <c r="CO131" s="247"/>
      <c r="CP131" s="247"/>
      <c r="CQ131" s="247"/>
      <c r="CR131" s="247"/>
      <c r="CS131" s="247"/>
      <c r="CT131" s="247"/>
      <c r="CU131" s="247"/>
      <c r="CV131" s="247"/>
      <c r="CW131" s="247"/>
      <c r="CX131" s="247"/>
      <c r="CY131" s="247"/>
      <c r="CZ131" s="247"/>
      <c r="DA131" s="247"/>
      <c r="DB131" s="247"/>
      <c r="DC131" s="247"/>
      <c r="DD131" s="247"/>
      <c r="DE131" s="247"/>
      <c r="DF131" s="247"/>
      <c r="DG131" s="247"/>
      <c r="DH131" s="247"/>
      <c r="DI131" s="247"/>
      <c r="DJ131" s="247"/>
      <c r="DK131" s="247"/>
      <c r="DL131" s="247"/>
      <c r="DM131" s="247"/>
      <c r="DN131" s="247"/>
      <c r="DO131" s="247"/>
      <c r="DP131" s="224"/>
      <c r="DQ131" s="224"/>
      <c r="DR131" s="224"/>
      <c r="DS131" s="224"/>
      <c r="DT131" s="224"/>
      <c r="DU131" s="224"/>
      <c r="DV131" s="224"/>
      <c r="DW131" s="224"/>
      <c r="DX131" s="224"/>
      <c r="DY131" s="224"/>
      <c r="DZ131" s="224"/>
    </row>
    <row r="132" spans="1:131" s="221" customFormat="1" ht="26.25" customHeight="1" x14ac:dyDescent="0.2">
      <c r="A132" s="1087" t="s">
        <v>500</v>
      </c>
      <c r="B132" s="1088"/>
      <c r="C132" s="1088"/>
      <c r="D132" s="1088"/>
      <c r="E132" s="1088"/>
      <c r="F132" s="1088"/>
      <c r="G132" s="1088"/>
      <c r="H132" s="1088"/>
      <c r="I132" s="1088"/>
      <c r="J132" s="1088"/>
      <c r="K132" s="1088"/>
      <c r="L132" s="1088"/>
      <c r="M132" s="1088"/>
      <c r="N132" s="1088"/>
      <c r="O132" s="1088"/>
      <c r="P132" s="1088"/>
      <c r="Q132" s="1088"/>
      <c r="R132" s="1088"/>
      <c r="S132" s="1088"/>
      <c r="T132" s="1088"/>
      <c r="U132" s="1088"/>
      <c r="V132" s="1091" t="s">
        <v>501</v>
      </c>
      <c r="W132" s="1091"/>
      <c r="X132" s="1091"/>
      <c r="Y132" s="1091"/>
      <c r="Z132" s="1092"/>
      <c r="AA132" s="1093">
        <v>6.9740627929999999</v>
      </c>
      <c r="AB132" s="1094"/>
      <c r="AC132" s="1094"/>
      <c r="AD132" s="1094"/>
      <c r="AE132" s="1095"/>
      <c r="AF132" s="1096">
        <v>9.8650249359999993</v>
      </c>
      <c r="AG132" s="1094"/>
      <c r="AH132" s="1094"/>
      <c r="AI132" s="1094"/>
      <c r="AJ132" s="1095"/>
      <c r="AK132" s="1096">
        <v>10.61208308</v>
      </c>
      <c r="AL132" s="1094"/>
      <c r="AM132" s="1094"/>
      <c r="AN132" s="1094"/>
      <c r="AO132" s="1095"/>
      <c r="AP132" s="998"/>
      <c r="AQ132" s="999"/>
      <c r="AR132" s="999"/>
      <c r="AS132" s="999"/>
      <c r="AT132" s="1097"/>
      <c r="AU132" s="248"/>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5"/>
      <c r="BT132" s="224"/>
      <c r="BU132" s="224"/>
      <c r="BV132" s="224"/>
      <c r="BW132" s="224"/>
      <c r="BX132" s="224"/>
      <c r="BY132" s="224"/>
      <c r="BZ132" s="224"/>
      <c r="CA132" s="247"/>
      <c r="CB132" s="247"/>
      <c r="CC132" s="247"/>
      <c r="CD132" s="247"/>
      <c r="CE132" s="247"/>
      <c r="CF132" s="247"/>
      <c r="CG132" s="247"/>
      <c r="CH132" s="247"/>
      <c r="CI132" s="247"/>
      <c r="CJ132" s="247"/>
      <c r="CK132" s="247"/>
      <c r="CL132" s="247"/>
      <c r="CM132" s="247"/>
      <c r="CN132" s="247"/>
      <c r="CO132" s="247"/>
      <c r="CP132" s="247"/>
      <c r="CQ132" s="247"/>
      <c r="CR132" s="247"/>
      <c r="CS132" s="247"/>
      <c r="CT132" s="247"/>
      <c r="CU132" s="247"/>
      <c r="CV132" s="247"/>
      <c r="CW132" s="247"/>
      <c r="CX132" s="247"/>
      <c r="CY132" s="247"/>
      <c r="CZ132" s="247"/>
      <c r="DA132" s="247"/>
      <c r="DB132" s="247"/>
      <c r="DC132" s="247"/>
      <c r="DD132" s="247"/>
      <c r="DE132" s="247"/>
      <c r="DF132" s="247"/>
      <c r="DG132" s="247"/>
      <c r="DH132" s="247"/>
      <c r="DI132" s="247"/>
      <c r="DJ132" s="247"/>
      <c r="DK132" s="247"/>
      <c r="DL132" s="247"/>
      <c r="DM132" s="247"/>
      <c r="DN132" s="247"/>
      <c r="DO132" s="247"/>
      <c r="DP132" s="224"/>
      <c r="DQ132" s="224"/>
      <c r="DR132" s="224"/>
      <c r="DS132" s="224"/>
      <c r="DT132" s="224"/>
      <c r="DU132" s="224"/>
      <c r="DV132" s="224"/>
      <c r="DW132" s="224"/>
      <c r="DX132" s="224"/>
      <c r="DY132" s="224"/>
      <c r="DZ132" s="224"/>
    </row>
    <row r="133" spans="1:131" s="221" customFormat="1" ht="26.25" customHeight="1" thickBot="1" x14ac:dyDescent="0.25">
      <c r="A133" s="1089"/>
      <c r="B133" s="1090"/>
      <c r="C133" s="1090"/>
      <c r="D133" s="1090"/>
      <c r="E133" s="1090"/>
      <c r="F133" s="1090"/>
      <c r="G133" s="1090"/>
      <c r="H133" s="1090"/>
      <c r="I133" s="1090"/>
      <c r="J133" s="1090"/>
      <c r="K133" s="1090"/>
      <c r="L133" s="1090"/>
      <c r="M133" s="1090"/>
      <c r="N133" s="1090"/>
      <c r="O133" s="1090"/>
      <c r="P133" s="1090"/>
      <c r="Q133" s="1090"/>
      <c r="R133" s="1090"/>
      <c r="S133" s="1090"/>
      <c r="T133" s="1090"/>
      <c r="U133" s="1090"/>
      <c r="V133" s="1074" t="s">
        <v>502</v>
      </c>
      <c r="W133" s="1074"/>
      <c r="X133" s="1074"/>
      <c r="Y133" s="1074"/>
      <c r="Z133" s="1075"/>
      <c r="AA133" s="1076">
        <v>8.9</v>
      </c>
      <c r="AB133" s="1077"/>
      <c r="AC133" s="1077"/>
      <c r="AD133" s="1077"/>
      <c r="AE133" s="1078"/>
      <c r="AF133" s="1076">
        <v>8.6999999999999993</v>
      </c>
      <c r="AG133" s="1077"/>
      <c r="AH133" s="1077"/>
      <c r="AI133" s="1077"/>
      <c r="AJ133" s="1078"/>
      <c r="AK133" s="1076">
        <v>9.1</v>
      </c>
      <c r="AL133" s="1077"/>
      <c r="AM133" s="1077"/>
      <c r="AN133" s="1077"/>
      <c r="AO133" s="1078"/>
      <c r="AP133" s="1025"/>
      <c r="AQ133" s="1026"/>
      <c r="AR133" s="1026"/>
      <c r="AS133" s="1026"/>
      <c r="AT133" s="1079"/>
      <c r="AU133" s="224"/>
      <c r="AV133" s="224"/>
      <c r="AW133" s="224"/>
      <c r="AX133" s="224"/>
      <c r="AY133" s="224"/>
      <c r="AZ133" s="224"/>
      <c r="BA133" s="224"/>
      <c r="BB133" s="224"/>
      <c r="BC133" s="224"/>
      <c r="BD133" s="224"/>
      <c r="BE133" s="224"/>
      <c r="BF133" s="224"/>
      <c r="BG133" s="224"/>
      <c r="BH133" s="224"/>
      <c r="BI133" s="224"/>
      <c r="BJ133" s="224"/>
      <c r="BK133" s="224"/>
      <c r="BL133" s="224"/>
      <c r="BM133" s="224"/>
      <c r="BN133" s="247"/>
      <c r="BO133" s="247"/>
      <c r="BP133" s="247"/>
      <c r="BQ133" s="247"/>
      <c r="BR133" s="247"/>
      <c r="BS133" s="247"/>
      <c r="BT133" s="247"/>
      <c r="BU133" s="247"/>
      <c r="BV133" s="247"/>
      <c r="BW133" s="247"/>
      <c r="BX133" s="247"/>
      <c r="BY133" s="247"/>
      <c r="BZ133" s="247"/>
      <c r="CA133" s="247"/>
      <c r="CB133" s="247"/>
      <c r="CC133" s="247"/>
      <c r="CD133" s="247"/>
      <c r="CE133" s="247"/>
      <c r="CF133" s="247"/>
      <c r="CG133" s="247"/>
      <c r="CH133" s="247"/>
      <c r="CI133" s="247"/>
      <c r="CJ133" s="247"/>
      <c r="CK133" s="247"/>
      <c r="CL133" s="247"/>
      <c r="CM133" s="247"/>
      <c r="CN133" s="247"/>
      <c r="CO133" s="247"/>
      <c r="CP133" s="247"/>
      <c r="CQ133" s="247"/>
      <c r="CR133" s="247"/>
      <c r="CS133" s="247"/>
      <c r="CT133" s="247"/>
      <c r="CU133" s="247"/>
      <c r="CV133" s="247"/>
      <c r="CW133" s="247"/>
      <c r="CX133" s="247"/>
      <c r="CY133" s="247"/>
      <c r="CZ133" s="247"/>
      <c r="DA133" s="247"/>
      <c r="DB133" s="247"/>
      <c r="DC133" s="247"/>
      <c r="DD133" s="247"/>
      <c r="DE133" s="247"/>
      <c r="DF133" s="247"/>
      <c r="DG133" s="247"/>
      <c r="DH133" s="247"/>
      <c r="DI133" s="247"/>
      <c r="DJ133" s="247"/>
      <c r="DK133" s="247"/>
      <c r="DL133" s="247"/>
      <c r="DM133" s="247"/>
      <c r="DN133" s="247"/>
      <c r="DO133" s="247"/>
      <c r="DP133" s="224"/>
      <c r="DQ133" s="224"/>
      <c r="DR133" s="224"/>
      <c r="DS133" s="224"/>
      <c r="DT133" s="224"/>
      <c r="DU133" s="224"/>
      <c r="DV133" s="224"/>
      <c r="DW133" s="224"/>
      <c r="DX133" s="224"/>
      <c r="DY133" s="224"/>
      <c r="DZ133" s="224"/>
    </row>
    <row r="134" spans="1:131" ht="11.25" customHeight="1" x14ac:dyDescent="0.2">
      <c r="A134" s="249"/>
      <c r="B134" s="249"/>
      <c r="C134" s="249"/>
      <c r="D134" s="249"/>
      <c r="E134" s="249"/>
      <c r="F134" s="249"/>
      <c r="G134" s="249"/>
      <c r="H134" s="249"/>
      <c r="I134" s="249"/>
      <c r="J134" s="249"/>
      <c r="K134" s="249"/>
      <c r="L134" s="249"/>
      <c r="M134" s="249"/>
      <c r="N134" s="249"/>
      <c r="O134" s="249"/>
      <c r="P134" s="249"/>
      <c r="Q134" s="249"/>
      <c r="R134" s="249"/>
      <c r="S134" s="249"/>
      <c r="T134" s="249"/>
      <c r="U134" s="249"/>
      <c r="V134" s="249"/>
      <c r="W134" s="249"/>
      <c r="X134" s="249"/>
      <c r="Y134" s="249"/>
      <c r="Z134" s="249"/>
      <c r="AA134" s="249"/>
      <c r="AB134" s="249"/>
      <c r="AC134" s="249"/>
      <c r="AD134" s="249"/>
      <c r="AE134" s="249"/>
      <c r="AF134" s="249"/>
      <c r="AG134" s="249"/>
      <c r="AH134" s="249"/>
      <c r="AI134" s="249"/>
      <c r="AJ134" s="249"/>
      <c r="AK134" s="249"/>
      <c r="AL134" s="249"/>
      <c r="AM134" s="249"/>
      <c r="AN134" s="249"/>
      <c r="AO134" s="249"/>
      <c r="AP134" s="249"/>
      <c r="AQ134" s="249"/>
      <c r="AR134" s="249"/>
      <c r="AS134" s="249"/>
      <c r="AT134" s="249"/>
      <c r="AU134" s="224"/>
      <c r="AV134" s="224"/>
      <c r="AW134" s="224"/>
      <c r="AX134" s="224"/>
      <c r="AY134" s="224"/>
      <c r="AZ134" s="224"/>
      <c r="BA134" s="224"/>
      <c r="BB134" s="224"/>
      <c r="BC134" s="224"/>
      <c r="BD134" s="224"/>
      <c r="BE134" s="224"/>
      <c r="BF134" s="224"/>
      <c r="BG134" s="224"/>
      <c r="BH134" s="224"/>
      <c r="BI134" s="224"/>
      <c r="BJ134" s="224"/>
      <c r="BK134" s="224"/>
      <c r="BL134" s="224"/>
      <c r="BM134" s="224"/>
      <c r="BN134" s="247"/>
      <c r="BO134" s="247"/>
      <c r="BP134" s="247"/>
      <c r="BQ134" s="247"/>
      <c r="BR134" s="247"/>
      <c r="BS134" s="247"/>
      <c r="BT134" s="247"/>
      <c r="BU134" s="247"/>
      <c r="BV134" s="247"/>
      <c r="BW134" s="247"/>
      <c r="BX134" s="247"/>
      <c r="BY134" s="247"/>
      <c r="BZ134" s="247"/>
      <c r="CA134" s="247"/>
      <c r="CB134" s="247"/>
      <c r="CC134" s="247"/>
      <c r="CD134" s="247"/>
      <c r="CE134" s="247"/>
      <c r="CF134" s="247"/>
      <c r="CG134" s="247"/>
      <c r="CH134" s="247"/>
      <c r="CI134" s="247"/>
      <c r="CJ134" s="247"/>
      <c r="CK134" s="247"/>
      <c r="CL134" s="247"/>
      <c r="CM134" s="247"/>
      <c r="CN134" s="247"/>
      <c r="CO134" s="247"/>
      <c r="CP134" s="247"/>
      <c r="CQ134" s="247"/>
      <c r="CR134" s="247"/>
      <c r="CS134" s="247"/>
      <c r="CT134" s="247"/>
      <c r="CU134" s="247"/>
      <c r="CV134" s="247"/>
      <c r="CW134" s="247"/>
      <c r="CX134" s="247"/>
      <c r="CY134" s="247"/>
      <c r="CZ134" s="247"/>
      <c r="DA134" s="247"/>
      <c r="DB134" s="247"/>
      <c r="DC134" s="247"/>
      <c r="DD134" s="247"/>
      <c r="DE134" s="247"/>
      <c r="DF134" s="247"/>
      <c r="DG134" s="247"/>
      <c r="DH134" s="247"/>
      <c r="DI134" s="247"/>
      <c r="DJ134" s="247"/>
      <c r="DK134" s="247"/>
      <c r="DL134" s="247"/>
      <c r="DM134" s="247"/>
      <c r="DN134" s="247"/>
      <c r="DO134" s="247"/>
      <c r="DP134" s="224"/>
      <c r="DQ134" s="224"/>
      <c r="DR134" s="224"/>
      <c r="DS134" s="224"/>
      <c r="DT134" s="224"/>
      <c r="DU134" s="224"/>
      <c r="DV134" s="224"/>
      <c r="DW134" s="224"/>
      <c r="DX134" s="224"/>
      <c r="DY134" s="224"/>
      <c r="DZ134" s="224"/>
      <c r="EA134" s="221"/>
    </row>
    <row r="135" spans="1:131" ht="14.4" hidden="1" x14ac:dyDescent="0.2">
      <c r="AU135" s="249"/>
      <c r="AV135" s="249"/>
      <c r="AW135" s="249"/>
      <c r="AX135" s="249"/>
      <c r="AY135" s="249"/>
      <c r="AZ135" s="249"/>
      <c r="BA135" s="249"/>
      <c r="BB135" s="249"/>
      <c r="BC135" s="249"/>
      <c r="BD135" s="249"/>
      <c r="BE135" s="249"/>
      <c r="BF135" s="249"/>
      <c r="BG135" s="249"/>
      <c r="BH135" s="249"/>
      <c r="BI135" s="249"/>
      <c r="BJ135" s="249"/>
      <c r="BK135" s="249"/>
      <c r="BL135" s="249"/>
      <c r="BM135" s="249"/>
      <c r="BN135" s="249"/>
      <c r="BO135" s="249"/>
      <c r="BP135" s="249"/>
      <c r="BQ135" s="249"/>
      <c r="BR135" s="249"/>
      <c r="BS135" s="249"/>
      <c r="BT135" s="249"/>
      <c r="BU135" s="249"/>
      <c r="BV135" s="249"/>
      <c r="BW135" s="249"/>
      <c r="BX135" s="249"/>
      <c r="BY135" s="249"/>
      <c r="BZ135" s="249"/>
      <c r="CA135" s="249"/>
      <c r="CB135" s="249"/>
      <c r="CC135" s="249"/>
      <c r="CD135" s="249"/>
      <c r="CE135" s="249"/>
      <c r="CF135" s="249"/>
      <c r="CG135" s="249"/>
      <c r="CH135" s="249"/>
      <c r="CI135" s="249"/>
      <c r="CJ135" s="249"/>
      <c r="CK135" s="249"/>
      <c r="CL135" s="249"/>
      <c r="CM135" s="249"/>
      <c r="CN135" s="249"/>
      <c r="CO135" s="249"/>
      <c r="CP135" s="249"/>
      <c r="CQ135" s="249"/>
      <c r="CR135" s="249"/>
      <c r="CS135" s="249"/>
      <c r="CT135" s="249"/>
      <c r="CU135" s="249"/>
      <c r="CV135" s="249"/>
      <c r="CW135" s="249"/>
      <c r="CX135" s="249"/>
      <c r="CY135" s="249"/>
      <c r="CZ135" s="249"/>
      <c r="DA135" s="249"/>
      <c r="DB135" s="249"/>
      <c r="DC135" s="249"/>
      <c r="DD135" s="249"/>
      <c r="DE135" s="249"/>
      <c r="DF135" s="249"/>
      <c r="DG135" s="249"/>
      <c r="DH135" s="249"/>
      <c r="DI135" s="249"/>
      <c r="DJ135" s="249"/>
      <c r="DK135" s="249"/>
      <c r="DL135" s="249"/>
      <c r="DM135" s="249"/>
      <c r="DN135" s="249"/>
      <c r="DO135" s="249"/>
      <c r="DP135" s="249"/>
      <c r="DQ135" s="249"/>
      <c r="DR135" s="249"/>
      <c r="DS135" s="249"/>
      <c r="DT135" s="249"/>
      <c r="DU135" s="249"/>
      <c r="DV135" s="249"/>
      <c r="DW135" s="249"/>
      <c r="DX135" s="249"/>
      <c r="DY135" s="249"/>
      <c r="DZ135" s="249"/>
    </row>
  </sheetData>
  <sheetProtection algorithmName="SHA-512" hashValue="nhdZpsjUGf8jg7Jk7WFo/IxeaJdomj8r/9WYi96/6DgXYDzr0XYTv70ywvnr9ThPcpHj9o0Sm+wW+eALfz3Oww==" saltValue="r2gJAynMI/YR55vH2UrtkA=="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251" customWidth="1"/>
    <col min="121" max="121" width="0" style="250" hidden="1" customWidth="1"/>
    <col min="122" max="16384" width="9" style="250" hidden="1"/>
  </cols>
  <sheetData>
    <row r="1" spans="1:120" ht="13.2" x14ac:dyDescent="0.2">
      <c r="A1" s="250"/>
      <c r="B1" s="250"/>
      <c r="C1" s="250"/>
      <c r="D1" s="250"/>
      <c r="E1" s="250"/>
      <c r="F1" s="250"/>
      <c r="G1" s="250"/>
      <c r="H1" s="250"/>
      <c r="I1" s="250"/>
      <c r="J1" s="250"/>
      <c r="K1" s="250"/>
      <c r="L1" s="250"/>
      <c r="M1" s="250"/>
      <c r="N1" s="250"/>
      <c r="O1" s="250"/>
      <c r="P1" s="250"/>
      <c r="Q1" s="250"/>
      <c r="R1" s="250"/>
      <c r="S1" s="250"/>
      <c r="T1" s="250"/>
      <c r="U1" s="250"/>
      <c r="V1" s="250"/>
      <c r="W1" s="250"/>
      <c r="X1" s="250"/>
      <c r="Y1" s="250"/>
      <c r="Z1" s="250"/>
      <c r="AA1" s="250"/>
      <c r="AB1" s="250"/>
      <c r="AC1" s="250"/>
      <c r="AD1" s="250"/>
      <c r="AE1" s="250"/>
      <c r="AF1" s="250"/>
      <c r="AG1" s="250"/>
      <c r="AH1" s="250"/>
      <c r="AI1" s="250"/>
      <c r="AJ1" s="250"/>
      <c r="AK1" s="250"/>
      <c r="AL1" s="250"/>
      <c r="AM1" s="250"/>
      <c r="AN1" s="250"/>
      <c r="AO1" s="250"/>
      <c r="AP1" s="250"/>
      <c r="AQ1" s="250"/>
      <c r="AR1" s="250"/>
      <c r="AS1" s="250"/>
      <c r="AT1" s="250"/>
      <c r="AU1" s="250"/>
      <c r="AV1" s="250"/>
      <c r="AW1" s="250"/>
      <c r="AX1" s="250"/>
      <c r="AY1" s="250"/>
      <c r="AZ1" s="250"/>
      <c r="BA1" s="250"/>
      <c r="BB1" s="250"/>
      <c r="BC1" s="250"/>
      <c r="BD1" s="250"/>
      <c r="BE1" s="250"/>
      <c r="BF1" s="250"/>
      <c r="BG1" s="250"/>
      <c r="BH1" s="250"/>
      <c r="BI1" s="250"/>
      <c r="BJ1" s="250"/>
      <c r="BK1" s="250"/>
      <c r="BL1" s="250"/>
      <c r="BM1" s="250"/>
      <c r="BN1" s="250"/>
      <c r="BO1" s="250"/>
      <c r="BP1" s="250"/>
      <c r="BQ1" s="250"/>
      <c r="BR1" s="250"/>
      <c r="BS1" s="250"/>
      <c r="BT1" s="250"/>
      <c r="BU1" s="250"/>
      <c r="BV1" s="250"/>
      <c r="BW1" s="250"/>
      <c r="BX1" s="250"/>
      <c r="BY1" s="250"/>
      <c r="BZ1" s="250"/>
      <c r="CA1" s="250"/>
      <c r="CB1" s="250"/>
      <c r="CC1" s="250"/>
      <c r="CD1" s="250"/>
      <c r="CE1" s="250"/>
      <c r="CF1" s="250"/>
      <c r="CG1" s="250"/>
      <c r="CH1" s="250"/>
      <c r="CI1" s="250"/>
      <c r="CJ1" s="250"/>
      <c r="CK1" s="250"/>
      <c r="CL1" s="250"/>
      <c r="CM1" s="250"/>
      <c r="CN1" s="250"/>
      <c r="CO1" s="250"/>
      <c r="CP1" s="250"/>
      <c r="CQ1" s="250"/>
      <c r="CR1" s="250"/>
      <c r="CS1" s="250"/>
      <c r="CT1" s="250"/>
      <c r="CU1" s="250"/>
      <c r="CV1" s="250"/>
      <c r="CW1" s="250"/>
      <c r="CX1" s="250"/>
      <c r="CY1" s="250"/>
      <c r="CZ1" s="250"/>
      <c r="DA1" s="250"/>
      <c r="DB1" s="250"/>
      <c r="DC1" s="250"/>
      <c r="DD1" s="250"/>
      <c r="DE1" s="250"/>
      <c r="DF1" s="250"/>
      <c r="DG1" s="250"/>
      <c r="DH1" s="250"/>
      <c r="DI1" s="250"/>
      <c r="DJ1" s="250"/>
      <c r="DK1" s="250"/>
      <c r="DL1" s="250"/>
      <c r="DM1" s="250"/>
      <c r="DN1" s="250"/>
      <c r="DO1" s="250"/>
      <c r="DP1" s="250"/>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0"/>
    </row>
    <row r="17" spans="119:120" ht="13.2" x14ac:dyDescent="0.2">
      <c r="DP17" s="250"/>
    </row>
    <row r="18" spans="119:120" ht="13.2" x14ac:dyDescent="0.2"/>
    <row r="19" spans="119:120" ht="13.2" x14ac:dyDescent="0.2"/>
    <row r="20" spans="119:120" ht="13.2" x14ac:dyDescent="0.2">
      <c r="DO20" s="250"/>
      <c r="DP20" s="250"/>
    </row>
    <row r="21" spans="119:120" ht="13.2" x14ac:dyDescent="0.2">
      <c r="DP21" s="250"/>
    </row>
    <row r="22" spans="119:120" ht="13.2" x14ac:dyDescent="0.2"/>
    <row r="23" spans="119:120" ht="13.2" x14ac:dyDescent="0.2">
      <c r="DO23" s="250"/>
      <c r="DP23" s="250"/>
    </row>
    <row r="24" spans="119:120" ht="13.2" x14ac:dyDescent="0.2">
      <c r="DP24" s="250"/>
    </row>
    <row r="25" spans="119:120" ht="13.2" x14ac:dyDescent="0.2">
      <c r="DP25" s="250"/>
    </row>
    <row r="26" spans="119:120" ht="13.2" x14ac:dyDescent="0.2">
      <c r="DO26" s="250"/>
      <c r="DP26" s="250"/>
    </row>
    <row r="27" spans="119:120" ht="13.2" x14ac:dyDescent="0.2"/>
    <row r="28" spans="119:120" ht="13.2" x14ac:dyDescent="0.2">
      <c r="DO28" s="250"/>
      <c r="DP28" s="250"/>
    </row>
    <row r="29" spans="119:120" ht="13.2" x14ac:dyDescent="0.2">
      <c r="DP29" s="250"/>
    </row>
    <row r="30" spans="119:120" ht="13.2" x14ac:dyDescent="0.2"/>
    <row r="31" spans="119:120" ht="13.2" x14ac:dyDescent="0.2">
      <c r="DO31" s="250"/>
      <c r="DP31" s="250"/>
    </row>
    <row r="32" spans="119:120" ht="13.2" x14ac:dyDescent="0.2"/>
    <row r="33" spans="98:120" ht="13.2" x14ac:dyDescent="0.2">
      <c r="DO33" s="250"/>
      <c r="DP33" s="250"/>
    </row>
    <row r="34" spans="98:120" ht="13.2" x14ac:dyDescent="0.2">
      <c r="DM34" s="250"/>
    </row>
    <row r="35" spans="98:120" ht="13.2" x14ac:dyDescent="0.2">
      <c r="CT35" s="250"/>
      <c r="CU35" s="250"/>
      <c r="CV35" s="250"/>
      <c r="CY35" s="250"/>
      <c r="CZ35" s="250"/>
      <c r="DA35" s="250"/>
      <c r="DD35" s="250"/>
      <c r="DE35" s="250"/>
      <c r="DF35" s="250"/>
      <c r="DI35" s="250"/>
      <c r="DJ35" s="250"/>
      <c r="DK35" s="250"/>
      <c r="DM35" s="250"/>
      <c r="DN35" s="250"/>
      <c r="DO35" s="250"/>
      <c r="DP35" s="250"/>
    </row>
    <row r="36" spans="98:120" ht="13.2" x14ac:dyDescent="0.2"/>
    <row r="37" spans="98:120" ht="13.2" x14ac:dyDescent="0.2">
      <c r="CW37" s="250"/>
      <c r="DB37" s="250"/>
      <c r="DG37" s="250"/>
      <c r="DL37" s="250"/>
      <c r="DP37" s="250"/>
    </row>
    <row r="38" spans="98:120" ht="13.2" x14ac:dyDescent="0.2">
      <c r="CT38" s="250"/>
      <c r="CU38" s="250"/>
      <c r="CV38" s="250"/>
      <c r="CW38" s="250"/>
      <c r="CY38" s="250"/>
      <c r="CZ38" s="250"/>
      <c r="DA38" s="250"/>
      <c r="DB38" s="250"/>
      <c r="DD38" s="250"/>
      <c r="DE38" s="250"/>
      <c r="DF38" s="250"/>
      <c r="DG38" s="250"/>
      <c r="DI38" s="250"/>
      <c r="DJ38" s="250"/>
      <c r="DK38" s="250"/>
      <c r="DL38" s="250"/>
      <c r="DN38" s="250"/>
      <c r="DO38" s="250"/>
      <c r="DP38" s="250"/>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0"/>
      <c r="DO49" s="250"/>
      <c r="DP49" s="250"/>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0"/>
      <c r="CS63" s="250"/>
      <c r="CX63" s="250"/>
      <c r="DC63" s="250"/>
      <c r="DH63" s="250"/>
    </row>
    <row r="64" spans="22:120" ht="13.2" x14ac:dyDescent="0.2">
      <c r="V64" s="250"/>
    </row>
    <row r="65" spans="15:120" ht="13.2" x14ac:dyDescent="0.2">
      <c r="X65" s="250"/>
      <c r="Z65" s="250"/>
      <c r="AA65" s="250"/>
      <c r="AB65" s="250"/>
      <c r="AC65" s="250"/>
      <c r="AD65" s="250"/>
      <c r="AE65" s="250"/>
      <c r="AF65" s="250"/>
      <c r="AG65" s="250"/>
      <c r="AH65" s="250"/>
      <c r="AI65" s="250"/>
      <c r="AJ65" s="250"/>
      <c r="AK65" s="250"/>
      <c r="AL65" s="250"/>
      <c r="AM65" s="250"/>
      <c r="AN65" s="250"/>
      <c r="AO65" s="250"/>
      <c r="AP65" s="250"/>
      <c r="AQ65" s="250"/>
      <c r="AR65" s="250"/>
      <c r="AS65" s="250"/>
      <c r="AT65" s="250"/>
      <c r="AU65" s="250"/>
      <c r="AV65" s="250"/>
      <c r="AW65" s="250"/>
      <c r="AX65" s="250"/>
      <c r="AY65" s="250"/>
      <c r="AZ65" s="250"/>
      <c r="BA65" s="250"/>
      <c r="BB65" s="250"/>
      <c r="BC65" s="250"/>
      <c r="BD65" s="250"/>
      <c r="BE65" s="250"/>
      <c r="BF65" s="250"/>
      <c r="BG65" s="250"/>
      <c r="BH65" s="250"/>
      <c r="BI65" s="250"/>
      <c r="BJ65" s="250"/>
      <c r="BK65" s="250"/>
      <c r="BL65" s="250"/>
      <c r="BM65" s="250"/>
      <c r="BN65" s="250"/>
      <c r="BO65" s="250"/>
      <c r="BP65" s="250"/>
      <c r="BQ65" s="250"/>
      <c r="BR65" s="250"/>
      <c r="BS65" s="250"/>
      <c r="BT65" s="250"/>
      <c r="BU65" s="250"/>
      <c r="BV65" s="250"/>
      <c r="BW65" s="250"/>
      <c r="BX65" s="250"/>
      <c r="BY65" s="250"/>
      <c r="BZ65" s="250"/>
      <c r="CA65" s="250"/>
      <c r="CB65" s="250"/>
      <c r="CC65" s="250"/>
      <c r="CD65" s="250"/>
      <c r="CE65" s="250"/>
      <c r="CF65" s="250"/>
      <c r="CG65" s="250"/>
      <c r="CH65" s="250"/>
      <c r="CI65" s="250"/>
      <c r="CJ65" s="250"/>
      <c r="CK65" s="250"/>
      <c r="CL65" s="250"/>
      <c r="CM65" s="250"/>
      <c r="CN65" s="250"/>
      <c r="CO65" s="250"/>
      <c r="CP65" s="250"/>
      <c r="CQ65" s="250"/>
      <c r="CR65" s="250"/>
      <c r="CU65" s="250"/>
      <c r="CZ65" s="250"/>
      <c r="DE65" s="250"/>
      <c r="DJ65" s="250"/>
    </row>
    <row r="66" spans="15:120" ht="13.2" x14ac:dyDescent="0.2">
      <c r="Q66" s="250"/>
      <c r="S66" s="250"/>
      <c r="U66" s="250"/>
      <c r="DM66" s="250"/>
    </row>
    <row r="67" spans="15:120" ht="13.2" x14ac:dyDescent="0.2">
      <c r="O67" s="250"/>
      <c r="P67" s="250"/>
      <c r="R67" s="250"/>
      <c r="T67" s="250"/>
      <c r="Y67" s="250"/>
      <c r="CT67" s="250"/>
      <c r="CV67" s="250"/>
      <c r="CW67" s="250"/>
      <c r="CY67" s="250"/>
      <c r="DA67" s="250"/>
      <c r="DB67" s="250"/>
      <c r="DD67" s="250"/>
      <c r="DF67" s="250"/>
      <c r="DG67" s="250"/>
      <c r="DI67" s="250"/>
      <c r="DK67" s="250"/>
      <c r="DL67" s="250"/>
      <c r="DN67" s="250"/>
      <c r="DO67" s="250"/>
      <c r="DP67" s="250"/>
    </row>
    <row r="68" spans="15:120" ht="13.2" x14ac:dyDescent="0.2"/>
    <row r="69" spans="15:120" ht="13.2" x14ac:dyDescent="0.2"/>
    <row r="70" spans="15:120" ht="13.2" x14ac:dyDescent="0.2"/>
    <row r="71" spans="15:120" ht="13.2" x14ac:dyDescent="0.2"/>
    <row r="72" spans="15:120" ht="13.2" x14ac:dyDescent="0.2">
      <c r="DP72" s="250"/>
    </row>
    <row r="73" spans="15:120" ht="13.2" x14ac:dyDescent="0.2">
      <c r="DP73" s="250"/>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0"/>
      <c r="CX96" s="250"/>
      <c r="DC96" s="250"/>
      <c r="DH96" s="250"/>
    </row>
    <row r="97" spans="24:120" ht="13.2" x14ac:dyDescent="0.2">
      <c r="CS97" s="250"/>
      <c r="CX97" s="250"/>
      <c r="DC97" s="250"/>
      <c r="DH97" s="250"/>
      <c r="DP97" s="251" t="s">
        <v>503</v>
      </c>
    </row>
    <row r="98" spans="24:120" ht="13.2" hidden="1" x14ac:dyDescent="0.2">
      <c r="CS98" s="250"/>
      <c r="CX98" s="250"/>
      <c r="DC98" s="250"/>
      <c r="DH98" s="250"/>
    </row>
    <row r="99" spans="24:120" ht="13.2" hidden="1" x14ac:dyDescent="0.2">
      <c r="CS99" s="250"/>
      <c r="CX99" s="250"/>
      <c r="DC99" s="250"/>
      <c r="DH99" s="250"/>
    </row>
    <row r="101" spans="24:120" ht="12" hidden="1" customHeight="1" x14ac:dyDescent="0.2">
      <c r="X101" s="250"/>
      <c r="Y101" s="250"/>
      <c r="Z101" s="250"/>
      <c r="AA101" s="250"/>
      <c r="AB101" s="250"/>
      <c r="AC101" s="250"/>
      <c r="AD101" s="250"/>
      <c r="AE101" s="250"/>
      <c r="AF101" s="250"/>
      <c r="AG101" s="250"/>
      <c r="AH101" s="250"/>
      <c r="AI101" s="250"/>
      <c r="AJ101" s="250"/>
      <c r="AK101" s="250"/>
      <c r="AL101" s="250"/>
      <c r="AM101" s="250"/>
      <c r="AN101" s="250"/>
      <c r="AO101" s="250"/>
      <c r="AP101" s="250"/>
      <c r="AQ101" s="250"/>
      <c r="AR101" s="250"/>
      <c r="AS101" s="250"/>
      <c r="AT101" s="250"/>
      <c r="AU101" s="250"/>
      <c r="AV101" s="250"/>
      <c r="AW101" s="250"/>
      <c r="AX101" s="250"/>
      <c r="AY101" s="250"/>
      <c r="AZ101" s="250"/>
      <c r="BA101" s="250"/>
      <c r="BB101" s="250"/>
      <c r="BC101" s="250"/>
      <c r="BD101" s="250"/>
      <c r="BE101" s="250"/>
      <c r="BF101" s="250"/>
      <c r="BG101" s="250"/>
      <c r="BH101" s="250"/>
      <c r="BI101" s="250"/>
      <c r="BJ101" s="250"/>
      <c r="BK101" s="250"/>
      <c r="BL101" s="250"/>
      <c r="BM101" s="250"/>
      <c r="BN101" s="250"/>
      <c r="BO101" s="250"/>
      <c r="BP101" s="250"/>
      <c r="BQ101" s="250"/>
      <c r="BR101" s="250"/>
      <c r="BS101" s="250"/>
      <c r="BT101" s="250"/>
      <c r="BU101" s="250"/>
      <c r="BV101" s="250"/>
      <c r="BW101" s="250"/>
      <c r="BX101" s="250"/>
      <c r="BY101" s="250"/>
      <c r="BZ101" s="250"/>
      <c r="CA101" s="250"/>
      <c r="CB101" s="250"/>
      <c r="CC101" s="250"/>
      <c r="CD101" s="250"/>
      <c r="CE101" s="250"/>
      <c r="CF101" s="250"/>
      <c r="CG101" s="250"/>
      <c r="CH101" s="250"/>
      <c r="CI101" s="250"/>
      <c r="CJ101" s="250"/>
      <c r="CK101" s="250"/>
      <c r="CL101" s="250"/>
      <c r="CM101" s="250"/>
      <c r="CN101" s="250"/>
      <c r="CO101" s="250"/>
      <c r="CP101" s="250"/>
      <c r="CQ101" s="250"/>
      <c r="CR101" s="250"/>
      <c r="CU101" s="250"/>
      <c r="CZ101" s="250"/>
      <c r="DE101" s="250"/>
      <c r="DJ101" s="250"/>
    </row>
    <row r="102" spans="24:120" ht="1.5" hidden="1" customHeight="1" x14ac:dyDescent="0.2">
      <c r="CU102" s="250"/>
      <c r="CZ102" s="250"/>
      <c r="DE102" s="250"/>
      <c r="DJ102" s="250"/>
      <c r="DM102" s="250"/>
    </row>
    <row r="103" spans="24:120" ht="13.2" hidden="1" x14ac:dyDescent="0.2">
      <c r="CT103" s="250"/>
      <c r="CV103" s="250"/>
      <c r="CW103" s="250"/>
      <c r="CY103" s="250"/>
      <c r="DA103" s="250"/>
      <c r="DB103" s="250"/>
      <c r="DD103" s="250"/>
      <c r="DF103" s="250"/>
      <c r="DG103" s="250"/>
      <c r="DI103" s="250"/>
      <c r="DK103" s="250"/>
      <c r="DL103" s="250"/>
      <c r="DM103" s="250"/>
      <c r="DN103" s="250"/>
      <c r="DO103" s="250"/>
      <c r="DP103" s="250"/>
    </row>
    <row r="104" spans="24:120" ht="13.2" hidden="1" x14ac:dyDescent="0.2">
      <c r="CV104" s="250"/>
      <c r="CW104" s="250"/>
      <c r="DA104" s="250"/>
      <c r="DB104" s="250"/>
      <c r="DF104" s="250"/>
      <c r="DG104" s="250"/>
      <c r="DK104" s="250"/>
      <c r="DL104" s="250"/>
      <c r="DN104" s="250"/>
      <c r="DO104" s="250"/>
      <c r="DP104" s="250"/>
    </row>
    <row r="105" spans="24:120" ht="12.75" hidden="1" customHeight="1" x14ac:dyDescent="0.2"/>
  </sheetData>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51" customWidth="1"/>
    <col min="117" max="16384" width="9" style="250" hidden="1"/>
  </cols>
  <sheetData>
    <row r="1" spans="2:116" ht="13.2" x14ac:dyDescent="0.2">
      <c r="B1" s="250"/>
      <c r="C1" s="250"/>
      <c r="D1" s="250"/>
      <c r="E1" s="250"/>
      <c r="F1" s="250"/>
      <c r="G1" s="250"/>
      <c r="H1" s="250"/>
      <c r="I1" s="250"/>
      <c r="J1" s="250"/>
      <c r="K1" s="250"/>
      <c r="L1" s="250"/>
      <c r="M1" s="250"/>
      <c r="N1" s="250"/>
      <c r="O1" s="250"/>
      <c r="P1" s="250"/>
      <c r="Q1" s="250"/>
      <c r="R1" s="250"/>
      <c r="S1" s="250"/>
      <c r="T1" s="250"/>
      <c r="U1" s="250"/>
      <c r="V1" s="250"/>
      <c r="W1" s="250"/>
      <c r="X1" s="250"/>
      <c r="Y1" s="250"/>
      <c r="Z1" s="250"/>
      <c r="AA1" s="250"/>
      <c r="AB1" s="250"/>
      <c r="AC1" s="250"/>
      <c r="AD1" s="250"/>
      <c r="AE1" s="250"/>
      <c r="AF1" s="250"/>
      <c r="AG1" s="250"/>
      <c r="AH1" s="250"/>
      <c r="AI1" s="250"/>
      <c r="AJ1" s="250"/>
      <c r="AK1" s="250"/>
      <c r="AL1" s="250"/>
      <c r="AM1" s="250"/>
      <c r="AN1" s="250"/>
      <c r="AO1" s="250"/>
      <c r="AP1" s="250"/>
      <c r="AQ1" s="250"/>
      <c r="AR1" s="250"/>
      <c r="AS1" s="250"/>
      <c r="AT1" s="250"/>
      <c r="AU1" s="250"/>
      <c r="AV1" s="250"/>
      <c r="AW1" s="250"/>
      <c r="AX1" s="250"/>
      <c r="AY1" s="250"/>
      <c r="AZ1" s="250"/>
      <c r="BA1" s="250"/>
      <c r="BB1" s="250"/>
      <c r="BC1" s="250"/>
      <c r="BD1" s="250"/>
      <c r="BE1" s="250"/>
      <c r="BF1" s="250"/>
      <c r="BG1" s="250"/>
      <c r="BH1" s="250"/>
      <c r="BI1" s="250"/>
      <c r="BJ1" s="250"/>
      <c r="BK1" s="250"/>
      <c r="BL1" s="250"/>
      <c r="BM1" s="250"/>
      <c r="BN1" s="250"/>
      <c r="BO1" s="250"/>
      <c r="BP1" s="250"/>
      <c r="BQ1" s="250"/>
      <c r="BR1" s="250"/>
      <c r="BS1" s="250"/>
      <c r="BT1" s="250"/>
      <c r="BU1" s="250"/>
      <c r="BV1" s="250"/>
      <c r="BW1" s="250"/>
      <c r="BX1" s="250"/>
      <c r="BY1" s="250"/>
      <c r="BZ1" s="250"/>
      <c r="CA1" s="250"/>
      <c r="CB1" s="250"/>
      <c r="CC1" s="250"/>
      <c r="CD1" s="250"/>
      <c r="CE1" s="250"/>
      <c r="CF1" s="250"/>
      <c r="CG1" s="250"/>
      <c r="CH1" s="250"/>
      <c r="CI1" s="250"/>
      <c r="CJ1" s="250"/>
      <c r="CK1" s="250"/>
      <c r="CL1" s="250"/>
      <c r="CM1" s="250"/>
      <c r="CN1" s="250"/>
      <c r="CO1" s="250"/>
      <c r="CP1" s="250"/>
      <c r="CQ1" s="250"/>
      <c r="CR1" s="250"/>
      <c r="CS1" s="250"/>
      <c r="CT1" s="250"/>
      <c r="CU1" s="250"/>
      <c r="CV1" s="250"/>
      <c r="CW1" s="250"/>
      <c r="CX1" s="250"/>
      <c r="CY1" s="250"/>
      <c r="CZ1" s="250"/>
      <c r="DA1" s="250"/>
      <c r="DB1" s="250"/>
      <c r="DC1" s="250"/>
      <c r="DD1" s="250"/>
      <c r="DE1" s="250"/>
      <c r="DF1" s="250"/>
      <c r="DG1" s="250"/>
      <c r="DH1" s="250"/>
      <c r="DI1" s="250"/>
      <c r="DJ1" s="250"/>
      <c r="DK1" s="250"/>
      <c r="DL1" s="250"/>
    </row>
    <row r="2" spans="2:116" ht="13.2" x14ac:dyDescent="0.2"/>
    <row r="3" spans="2:116" ht="13.2" x14ac:dyDescent="0.2"/>
    <row r="4" spans="2:116" ht="13.2" x14ac:dyDescent="0.2">
      <c r="R4" s="250"/>
      <c r="S4" s="250"/>
      <c r="T4" s="250"/>
      <c r="U4" s="250"/>
      <c r="V4" s="250"/>
      <c r="W4" s="250"/>
      <c r="X4" s="250"/>
      <c r="Y4" s="250"/>
      <c r="Z4" s="250"/>
      <c r="AA4" s="250"/>
      <c r="AB4" s="250"/>
      <c r="AC4" s="250"/>
      <c r="AD4" s="250"/>
      <c r="AE4" s="250"/>
      <c r="AF4" s="250"/>
      <c r="AG4" s="250"/>
      <c r="AH4" s="250"/>
      <c r="AI4" s="250"/>
      <c r="AJ4" s="250"/>
      <c r="AK4" s="250"/>
      <c r="AL4" s="250"/>
      <c r="AM4" s="250"/>
      <c r="AN4" s="250"/>
      <c r="AO4" s="250"/>
      <c r="AP4" s="250"/>
      <c r="AQ4" s="250"/>
      <c r="AR4" s="250"/>
      <c r="AS4" s="250"/>
      <c r="AT4" s="250"/>
      <c r="AU4" s="250"/>
      <c r="AV4" s="250"/>
      <c r="AW4" s="250"/>
      <c r="AX4" s="250"/>
      <c r="AY4" s="250"/>
      <c r="AZ4" s="250"/>
      <c r="BA4" s="250"/>
      <c r="BB4" s="250"/>
      <c r="BC4" s="250"/>
      <c r="BD4" s="250"/>
      <c r="BE4" s="250"/>
      <c r="BF4" s="250"/>
      <c r="BG4" s="250"/>
      <c r="BH4" s="250"/>
      <c r="BI4" s="250"/>
      <c r="BJ4" s="250"/>
      <c r="BK4" s="250"/>
      <c r="BL4" s="250"/>
      <c r="BM4" s="250"/>
      <c r="BN4" s="250"/>
      <c r="BO4" s="250"/>
      <c r="BP4" s="250"/>
      <c r="BQ4" s="250"/>
      <c r="BR4" s="250"/>
      <c r="BS4" s="250"/>
      <c r="BT4" s="250"/>
      <c r="BU4" s="250"/>
      <c r="BV4" s="250"/>
      <c r="BW4" s="250"/>
      <c r="BX4" s="250"/>
      <c r="BY4" s="250"/>
      <c r="BZ4" s="250"/>
      <c r="CA4" s="250"/>
      <c r="CB4" s="250"/>
      <c r="CC4" s="250"/>
      <c r="CD4" s="250"/>
      <c r="CE4" s="250"/>
      <c r="CF4" s="250"/>
      <c r="CG4" s="250"/>
      <c r="CH4" s="250"/>
      <c r="CI4" s="250"/>
      <c r="CJ4" s="250"/>
      <c r="CK4" s="250"/>
      <c r="CL4" s="250"/>
      <c r="CM4" s="250"/>
      <c r="CN4" s="250"/>
      <c r="CO4" s="250"/>
      <c r="CP4" s="250"/>
      <c r="CQ4" s="250"/>
      <c r="CR4" s="250"/>
      <c r="CS4" s="250"/>
      <c r="CT4" s="250"/>
      <c r="CU4" s="250"/>
      <c r="CV4" s="250"/>
      <c r="CW4" s="250"/>
      <c r="CX4" s="250"/>
      <c r="CY4" s="250"/>
      <c r="CZ4" s="250"/>
      <c r="DA4" s="250"/>
      <c r="DB4" s="250"/>
      <c r="DC4" s="250"/>
      <c r="DD4" s="250"/>
      <c r="DE4" s="250"/>
      <c r="DF4" s="250"/>
      <c r="DG4" s="250"/>
      <c r="DH4" s="250"/>
      <c r="DI4" s="250"/>
      <c r="DJ4" s="250"/>
      <c r="DK4" s="250"/>
      <c r="DL4" s="250"/>
    </row>
    <row r="5" spans="2:116" ht="13.2" x14ac:dyDescent="0.2">
      <c r="R5" s="250"/>
      <c r="S5" s="250"/>
      <c r="T5" s="250"/>
      <c r="U5" s="250"/>
      <c r="V5" s="250"/>
      <c r="W5" s="250"/>
      <c r="X5" s="250"/>
      <c r="Y5" s="250"/>
      <c r="Z5" s="250"/>
      <c r="AA5" s="250"/>
      <c r="AB5" s="250"/>
      <c r="AC5" s="250"/>
      <c r="AD5" s="250"/>
      <c r="AE5" s="250"/>
      <c r="AF5" s="250"/>
      <c r="AG5" s="250"/>
      <c r="AH5" s="250"/>
      <c r="AI5" s="250"/>
      <c r="AJ5" s="250"/>
      <c r="AK5" s="250"/>
      <c r="AL5" s="250"/>
      <c r="AM5" s="250"/>
      <c r="AN5" s="250"/>
      <c r="AO5" s="250"/>
      <c r="AP5" s="250"/>
      <c r="AQ5" s="250"/>
      <c r="AR5" s="250"/>
      <c r="AS5" s="250"/>
      <c r="AT5" s="250"/>
      <c r="AU5" s="250"/>
      <c r="AV5" s="250"/>
      <c r="AW5" s="250"/>
      <c r="AX5" s="250"/>
      <c r="AY5" s="250"/>
      <c r="AZ5" s="250"/>
      <c r="BA5" s="250"/>
      <c r="BB5" s="250"/>
      <c r="BC5" s="250"/>
      <c r="BD5" s="250"/>
      <c r="BE5" s="250"/>
      <c r="BF5" s="250"/>
      <c r="BG5" s="250"/>
      <c r="BH5" s="250"/>
      <c r="BI5" s="250"/>
      <c r="BJ5" s="250"/>
      <c r="BK5" s="250"/>
      <c r="BL5" s="250"/>
      <c r="BM5" s="250"/>
      <c r="BN5" s="250"/>
      <c r="BO5" s="250"/>
      <c r="BP5" s="250"/>
      <c r="BQ5" s="250"/>
      <c r="BR5" s="250"/>
      <c r="BS5" s="250"/>
      <c r="BT5" s="250"/>
      <c r="BU5" s="250"/>
      <c r="BV5" s="250"/>
      <c r="BW5" s="250"/>
      <c r="BX5" s="250"/>
      <c r="BY5" s="250"/>
      <c r="BZ5" s="250"/>
      <c r="CA5" s="250"/>
      <c r="CB5" s="250"/>
      <c r="CC5" s="250"/>
      <c r="CD5" s="250"/>
      <c r="CE5" s="250"/>
      <c r="CF5" s="250"/>
      <c r="CG5" s="250"/>
      <c r="CH5" s="250"/>
      <c r="CI5" s="250"/>
      <c r="CJ5" s="250"/>
      <c r="CK5" s="250"/>
      <c r="CL5" s="250"/>
      <c r="CM5" s="250"/>
      <c r="CN5" s="250"/>
      <c r="CO5" s="250"/>
      <c r="CP5" s="250"/>
      <c r="CQ5" s="250"/>
      <c r="CR5" s="250"/>
      <c r="CS5" s="250"/>
      <c r="CT5" s="250"/>
      <c r="CU5" s="250"/>
      <c r="CV5" s="250"/>
      <c r="CW5" s="250"/>
      <c r="CX5" s="250"/>
      <c r="CY5" s="250"/>
      <c r="CZ5" s="250"/>
      <c r="DA5" s="250"/>
      <c r="DB5" s="250"/>
      <c r="DC5" s="250"/>
      <c r="DD5" s="250"/>
      <c r="DE5" s="250"/>
      <c r="DF5" s="250"/>
      <c r="DG5" s="250"/>
      <c r="DH5" s="250"/>
      <c r="DI5" s="250"/>
      <c r="DJ5" s="250"/>
      <c r="DK5" s="250"/>
      <c r="DL5" s="250"/>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50"/>
      <c r="AR18" s="250"/>
      <c r="AS18" s="250"/>
      <c r="AT18" s="250"/>
      <c r="AU18" s="250"/>
      <c r="AV18" s="250"/>
      <c r="AW18" s="250"/>
      <c r="AX18" s="250"/>
      <c r="AY18" s="250"/>
      <c r="AZ18" s="250"/>
      <c r="BA18" s="250"/>
      <c r="BB18" s="250"/>
      <c r="BC18" s="250"/>
      <c r="BD18" s="250"/>
      <c r="BE18" s="250"/>
      <c r="BF18" s="250"/>
      <c r="BG18" s="250"/>
      <c r="BH18" s="250"/>
      <c r="BI18" s="250"/>
      <c r="BJ18" s="250"/>
      <c r="BK18" s="250"/>
      <c r="BL18" s="250"/>
      <c r="BM18" s="250"/>
      <c r="BN18" s="250"/>
      <c r="BO18" s="250"/>
      <c r="BP18" s="250"/>
      <c r="BQ18" s="250"/>
      <c r="BR18" s="250"/>
      <c r="BS18" s="250"/>
      <c r="BT18" s="250"/>
      <c r="BU18" s="250"/>
      <c r="BV18" s="250"/>
      <c r="BW18" s="250"/>
      <c r="BX18" s="250"/>
      <c r="BY18" s="250"/>
      <c r="BZ18" s="250"/>
      <c r="CA18" s="250"/>
      <c r="CB18" s="250"/>
      <c r="CC18" s="250"/>
      <c r="CD18" s="250"/>
      <c r="CE18" s="250"/>
      <c r="CF18" s="250"/>
      <c r="CG18" s="250"/>
      <c r="CH18" s="250"/>
      <c r="CI18" s="250"/>
      <c r="CJ18" s="250"/>
      <c r="CK18" s="250"/>
      <c r="CL18" s="250"/>
      <c r="CM18" s="250"/>
      <c r="CN18" s="250"/>
      <c r="CO18" s="250"/>
      <c r="CP18" s="250"/>
      <c r="CQ18" s="250"/>
      <c r="CR18" s="250"/>
      <c r="CS18" s="250"/>
      <c r="CT18" s="250"/>
      <c r="CU18" s="250"/>
      <c r="CV18" s="250"/>
      <c r="CW18" s="250"/>
      <c r="CX18" s="250"/>
      <c r="CY18" s="250"/>
      <c r="CZ18" s="250"/>
      <c r="DA18" s="250"/>
      <c r="DB18" s="250"/>
      <c r="DC18" s="250"/>
      <c r="DD18" s="250"/>
      <c r="DE18" s="250"/>
      <c r="DF18" s="250"/>
      <c r="DG18" s="250"/>
      <c r="DH18" s="250"/>
      <c r="DI18" s="250"/>
      <c r="DJ18" s="250"/>
      <c r="DK18" s="250"/>
      <c r="DL18" s="250"/>
    </row>
    <row r="19" spans="9:116" ht="13.2" x14ac:dyDescent="0.2"/>
    <row r="20" spans="9:116" ht="13.2" x14ac:dyDescent="0.2"/>
    <row r="21" spans="9:116" ht="13.2" x14ac:dyDescent="0.2">
      <c r="DL21" s="250"/>
    </row>
    <row r="22" spans="9:116" ht="13.2" x14ac:dyDescent="0.2">
      <c r="DI22" s="250"/>
      <c r="DJ22" s="250"/>
      <c r="DK22" s="250"/>
      <c r="DL22" s="250"/>
    </row>
    <row r="23" spans="9:116" ht="13.2" x14ac:dyDescent="0.2">
      <c r="CY23" s="250"/>
      <c r="CZ23" s="250"/>
      <c r="DA23" s="250"/>
      <c r="DB23" s="250"/>
      <c r="DC23" s="250"/>
      <c r="DD23" s="250"/>
      <c r="DE23" s="250"/>
      <c r="DF23" s="250"/>
      <c r="DG23" s="250"/>
      <c r="DH23" s="250"/>
      <c r="DI23" s="250"/>
      <c r="DJ23" s="250"/>
      <c r="DK23" s="250"/>
      <c r="DL23" s="250"/>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0"/>
      <c r="DA35" s="250"/>
      <c r="DB35" s="250"/>
      <c r="DC35" s="250"/>
      <c r="DD35" s="250"/>
      <c r="DE35" s="250"/>
      <c r="DF35" s="250"/>
      <c r="DG35" s="250"/>
      <c r="DH35" s="250"/>
      <c r="DI35" s="250"/>
      <c r="DJ35" s="250"/>
      <c r="DK35" s="250"/>
      <c r="DL35" s="250"/>
    </row>
    <row r="36" spans="15:116" ht="13.2" x14ac:dyDescent="0.2"/>
    <row r="37" spans="15:116" ht="13.2" x14ac:dyDescent="0.2">
      <c r="DL37" s="250"/>
    </row>
    <row r="38" spans="15:116" ht="13.2" x14ac:dyDescent="0.2">
      <c r="DI38" s="250"/>
      <c r="DJ38" s="250"/>
      <c r="DK38" s="250"/>
      <c r="DL38" s="250"/>
    </row>
    <row r="39" spans="15:116" ht="13.2" x14ac:dyDescent="0.2"/>
    <row r="40" spans="15:116" ht="13.2" x14ac:dyDescent="0.2"/>
    <row r="41" spans="15:116" ht="13.2" x14ac:dyDescent="0.2"/>
    <row r="42" spans="15:116" ht="13.2" x14ac:dyDescent="0.2"/>
    <row r="43" spans="15:116" ht="13.2" x14ac:dyDescent="0.2">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250"/>
      <c r="AQ43" s="250"/>
      <c r="AR43" s="250"/>
      <c r="AS43" s="250"/>
      <c r="AT43" s="250"/>
      <c r="AU43" s="250"/>
      <c r="AV43" s="250"/>
      <c r="AW43" s="250"/>
      <c r="AX43" s="250"/>
      <c r="AY43" s="250"/>
      <c r="AZ43" s="250"/>
      <c r="BA43" s="250"/>
      <c r="BB43" s="250"/>
      <c r="BC43" s="250"/>
      <c r="BD43" s="250"/>
      <c r="BE43" s="250"/>
      <c r="BF43" s="250"/>
      <c r="BG43" s="250"/>
      <c r="BH43" s="250"/>
      <c r="BI43" s="250"/>
      <c r="BJ43" s="250"/>
      <c r="BK43" s="250"/>
      <c r="BL43" s="250"/>
      <c r="BM43" s="250"/>
      <c r="BN43" s="250"/>
      <c r="BO43" s="250"/>
      <c r="BP43" s="250"/>
      <c r="BQ43" s="250"/>
      <c r="BR43" s="250"/>
      <c r="BS43" s="250"/>
      <c r="BT43" s="250"/>
      <c r="BU43" s="250"/>
      <c r="BV43" s="250"/>
      <c r="BW43" s="250"/>
      <c r="BX43" s="250"/>
      <c r="BY43" s="250"/>
      <c r="BZ43" s="250"/>
      <c r="CA43" s="250"/>
      <c r="CB43" s="250"/>
      <c r="CC43" s="250"/>
      <c r="CD43" s="250"/>
      <c r="CE43" s="250"/>
      <c r="CF43" s="250"/>
      <c r="CG43" s="250"/>
      <c r="CH43" s="250"/>
      <c r="CI43" s="250"/>
      <c r="CJ43" s="250"/>
      <c r="CK43" s="250"/>
      <c r="CL43" s="250"/>
      <c r="CM43" s="250"/>
      <c r="CN43" s="250"/>
      <c r="CO43" s="250"/>
      <c r="CP43" s="250"/>
      <c r="CQ43" s="250"/>
      <c r="CR43" s="250"/>
      <c r="CS43" s="250"/>
      <c r="CT43" s="250"/>
      <c r="CU43" s="250"/>
      <c r="CV43" s="250"/>
      <c r="CW43" s="250"/>
      <c r="CX43" s="250"/>
      <c r="CY43" s="250"/>
      <c r="CZ43" s="250"/>
      <c r="DA43" s="250"/>
      <c r="DB43" s="250"/>
      <c r="DC43" s="250"/>
      <c r="DD43" s="250"/>
      <c r="DE43" s="250"/>
      <c r="DF43" s="250"/>
      <c r="DG43" s="250"/>
      <c r="DH43" s="250"/>
      <c r="DI43" s="250"/>
      <c r="DJ43" s="250"/>
      <c r="DK43" s="250"/>
      <c r="DL43" s="250"/>
    </row>
    <row r="44" spans="15:116" ht="13.2" x14ac:dyDescent="0.2">
      <c r="DL44" s="250"/>
    </row>
    <row r="45" spans="15:116" ht="13.2" x14ac:dyDescent="0.2"/>
    <row r="46" spans="15:116" ht="13.2" x14ac:dyDescent="0.2">
      <c r="DA46" s="250"/>
      <c r="DB46" s="250"/>
      <c r="DC46" s="250"/>
      <c r="DD46" s="250"/>
      <c r="DE46" s="250"/>
      <c r="DF46" s="250"/>
      <c r="DG46" s="250"/>
      <c r="DH46" s="250"/>
      <c r="DI46" s="250"/>
      <c r="DJ46" s="250"/>
      <c r="DK46" s="250"/>
      <c r="DL46" s="250"/>
    </row>
    <row r="47" spans="15:116" ht="13.2" x14ac:dyDescent="0.2"/>
    <row r="48" spans="15:116" ht="13.2" x14ac:dyDescent="0.2"/>
    <row r="49" spans="104:116" ht="13.2" x14ac:dyDescent="0.2"/>
    <row r="50" spans="104:116" ht="13.2" x14ac:dyDescent="0.2">
      <c r="CZ50" s="250"/>
      <c r="DA50" s="250"/>
      <c r="DB50" s="250"/>
      <c r="DC50" s="250"/>
      <c r="DD50" s="250"/>
      <c r="DE50" s="250"/>
      <c r="DF50" s="250"/>
      <c r="DG50" s="250"/>
      <c r="DH50" s="250"/>
      <c r="DI50" s="250"/>
      <c r="DJ50" s="250"/>
      <c r="DK50" s="250"/>
      <c r="DL50" s="250"/>
    </row>
    <row r="51" spans="104:116" ht="13.2" x14ac:dyDescent="0.2"/>
    <row r="52" spans="104:116" ht="13.2" x14ac:dyDescent="0.2"/>
    <row r="53" spans="104:116" ht="13.2" x14ac:dyDescent="0.2">
      <c r="DL53" s="250"/>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0"/>
      <c r="DD67" s="250"/>
      <c r="DE67" s="250"/>
      <c r="DF67" s="250"/>
      <c r="DG67" s="250"/>
      <c r="DH67" s="250"/>
      <c r="DI67" s="250"/>
      <c r="DJ67" s="250"/>
      <c r="DK67" s="250"/>
      <c r="DL67" s="250"/>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nimU7UUqv0MOlvSQWZpl5WKTUXauHRh5uNIT714XsAgz6xeITHpHC3jBgVNjT/g5M7RbIa5bvPKEer866MIcpw==" saltValue="MLCLVi28zofSMTlGljSOqA=="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2"/>
  <cols>
    <col min="1" max="36" width="2.44140625" style="252" customWidth="1"/>
    <col min="37" max="44" width="17" style="252" customWidth="1"/>
    <col min="45" max="45" width="6.109375" style="259" customWidth="1"/>
    <col min="46" max="46" width="3" style="257" customWidth="1"/>
    <col min="47" max="47" width="19.109375" style="252" hidden="1" customWidth="1"/>
    <col min="48" max="52" width="12.6640625" style="252" hidden="1" customWidth="1"/>
    <col min="53" max="16384" width="8.6640625" style="252" hidden="1"/>
  </cols>
  <sheetData>
    <row r="1" spans="1:46" ht="13.2" x14ac:dyDescent="0.2">
      <c r="AS1" s="253"/>
      <c r="AT1" s="253"/>
    </row>
    <row r="2" spans="1:46" ht="13.2" x14ac:dyDescent="0.2">
      <c r="AS2" s="253"/>
      <c r="AT2" s="253"/>
    </row>
    <row r="3" spans="1:46" ht="13.2" x14ac:dyDescent="0.2">
      <c r="AS3" s="253"/>
      <c r="AT3" s="253"/>
    </row>
    <row r="4" spans="1:46" ht="13.2" x14ac:dyDescent="0.2">
      <c r="AS4" s="253"/>
      <c r="AT4" s="253"/>
    </row>
    <row r="5" spans="1:46" ht="16.2" x14ac:dyDescent="0.2">
      <c r="A5" s="254" t="s">
        <v>504</v>
      </c>
      <c r="B5" s="255"/>
      <c r="C5" s="255"/>
      <c r="D5" s="255"/>
      <c r="E5" s="255"/>
      <c r="F5" s="255"/>
      <c r="G5" s="255"/>
      <c r="H5" s="255"/>
      <c r="I5" s="255"/>
      <c r="J5" s="255"/>
      <c r="K5" s="255"/>
      <c r="L5" s="255"/>
      <c r="M5" s="255"/>
      <c r="N5" s="255"/>
      <c r="O5" s="255"/>
      <c r="P5" s="255"/>
      <c r="Q5" s="255"/>
      <c r="R5" s="255"/>
      <c r="S5" s="255"/>
      <c r="T5" s="255"/>
      <c r="U5" s="255"/>
      <c r="V5" s="255"/>
      <c r="W5" s="255"/>
      <c r="X5" s="255"/>
      <c r="Y5" s="255"/>
      <c r="Z5" s="255"/>
      <c r="AA5" s="255"/>
      <c r="AB5" s="255"/>
      <c r="AC5" s="255"/>
      <c r="AD5" s="255"/>
      <c r="AE5" s="255"/>
      <c r="AF5" s="255"/>
      <c r="AG5" s="255"/>
      <c r="AH5" s="255"/>
      <c r="AI5" s="255"/>
      <c r="AJ5" s="255"/>
      <c r="AK5" s="255"/>
      <c r="AL5" s="255"/>
      <c r="AM5" s="255"/>
      <c r="AN5" s="255"/>
      <c r="AO5" s="255"/>
      <c r="AP5" s="255"/>
      <c r="AQ5" s="255"/>
      <c r="AR5" s="255"/>
      <c r="AS5" s="256"/>
    </row>
    <row r="6" spans="1:46" ht="13.2" x14ac:dyDescent="0.2">
      <c r="A6" s="257"/>
      <c r="B6" s="253"/>
      <c r="C6" s="253"/>
      <c r="D6" s="253"/>
      <c r="E6" s="253"/>
      <c r="F6" s="253"/>
      <c r="G6" s="253"/>
      <c r="H6" s="253"/>
      <c r="I6" s="253"/>
      <c r="J6" s="253"/>
      <c r="K6" s="253"/>
      <c r="L6" s="253"/>
      <c r="M6" s="253"/>
      <c r="N6" s="253"/>
      <c r="O6" s="253"/>
      <c r="P6" s="253"/>
      <c r="Q6" s="253"/>
      <c r="R6" s="253"/>
      <c r="S6" s="253"/>
      <c r="T6" s="253"/>
      <c r="U6" s="253"/>
      <c r="V6" s="253"/>
      <c r="W6" s="253"/>
      <c r="X6" s="253"/>
      <c r="Y6" s="253"/>
      <c r="Z6" s="253"/>
      <c r="AA6" s="253"/>
      <c r="AB6" s="253"/>
      <c r="AC6" s="253"/>
      <c r="AD6" s="253"/>
      <c r="AE6" s="253"/>
      <c r="AF6" s="253"/>
      <c r="AG6" s="253"/>
      <c r="AH6" s="253"/>
      <c r="AI6" s="253"/>
      <c r="AJ6" s="253"/>
      <c r="AK6" s="258" t="s">
        <v>505</v>
      </c>
      <c r="AL6" s="258"/>
      <c r="AM6" s="258"/>
      <c r="AN6" s="258"/>
      <c r="AO6" s="253"/>
      <c r="AP6" s="253"/>
      <c r="AQ6" s="253"/>
      <c r="AR6" s="253"/>
    </row>
    <row r="7" spans="1:46" ht="13.5" customHeight="1" x14ac:dyDescent="0.2">
      <c r="A7" s="257"/>
      <c r="B7" s="253"/>
      <c r="C7" s="253"/>
      <c r="D7" s="253"/>
      <c r="E7" s="253"/>
      <c r="F7" s="253"/>
      <c r="G7" s="253"/>
      <c r="H7" s="253"/>
      <c r="I7" s="253"/>
      <c r="J7" s="253"/>
      <c r="K7" s="253"/>
      <c r="L7" s="253"/>
      <c r="M7" s="253"/>
      <c r="N7" s="253"/>
      <c r="O7" s="253"/>
      <c r="P7" s="253"/>
      <c r="Q7" s="253"/>
      <c r="R7" s="253"/>
      <c r="S7" s="253"/>
      <c r="T7" s="253"/>
      <c r="U7" s="253"/>
      <c r="V7" s="253"/>
      <c r="W7" s="253"/>
      <c r="X7" s="253"/>
      <c r="Y7" s="253"/>
      <c r="Z7" s="253"/>
      <c r="AA7" s="253"/>
      <c r="AB7" s="253"/>
      <c r="AC7" s="253"/>
      <c r="AD7" s="253"/>
      <c r="AE7" s="253"/>
      <c r="AF7" s="253"/>
      <c r="AG7" s="253"/>
      <c r="AH7" s="253"/>
      <c r="AI7" s="253"/>
      <c r="AJ7" s="253"/>
      <c r="AK7" s="260"/>
      <c r="AL7" s="261"/>
      <c r="AM7" s="261"/>
      <c r="AN7" s="262"/>
      <c r="AO7" s="1111" t="s">
        <v>506</v>
      </c>
      <c r="AP7" s="263"/>
      <c r="AQ7" s="264" t="s">
        <v>507</v>
      </c>
      <c r="AR7" s="265"/>
    </row>
    <row r="8" spans="1:46" ht="13.2" x14ac:dyDescent="0.2">
      <c r="A8" s="257"/>
      <c r="B8" s="253"/>
      <c r="C8" s="253"/>
      <c r="D8" s="253"/>
      <c r="E8" s="253"/>
      <c r="F8" s="253"/>
      <c r="G8" s="253"/>
      <c r="H8" s="253"/>
      <c r="I8" s="253"/>
      <c r="J8" s="253"/>
      <c r="K8" s="253"/>
      <c r="L8" s="253"/>
      <c r="M8" s="253"/>
      <c r="N8" s="253"/>
      <c r="O8" s="253"/>
      <c r="P8" s="253"/>
      <c r="Q8" s="253"/>
      <c r="R8" s="253"/>
      <c r="S8" s="253"/>
      <c r="T8" s="253"/>
      <c r="U8" s="253"/>
      <c r="V8" s="253"/>
      <c r="W8" s="253"/>
      <c r="X8" s="253"/>
      <c r="Y8" s="253"/>
      <c r="Z8" s="253"/>
      <c r="AA8" s="253"/>
      <c r="AB8" s="253"/>
      <c r="AC8" s="253"/>
      <c r="AD8" s="253"/>
      <c r="AE8" s="253"/>
      <c r="AF8" s="253"/>
      <c r="AG8" s="253"/>
      <c r="AH8" s="253"/>
      <c r="AI8" s="253"/>
      <c r="AJ8" s="253"/>
      <c r="AK8" s="266"/>
      <c r="AL8" s="267"/>
      <c r="AM8" s="267"/>
      <c r="AN8" s="268"/>
      <c r="AO8" s="1112"/>
      <c r="AP8" s="269" t="s">
        <v>508</v>
      </c>
      <c r="AQ8" s="270" t="s">
        <v>509</v>
      </c>
      <c r="AR8" s="271" t="s">
        <v>510</v>
      </c>
    </row>
    <row r="9" spans="1:46" ht="13.2" x14ac:dyDescent="0.2">
      <c r="A9" s="257"/>
      <c r="B9" s="253"/>
      <c r="C9" s="253"/>
      <c r="D9" s="253"/>
      <c r="E9" s="253"/>
      <c r="F9" s="253"/>
      <c r="G9" s="253"/>
      <c r="H9" s="253"/>
      <c r="I9" s="253"/>
      <c r="J9" s="253"/>
      <c r="K9" s="253"/>
      <c r="L9" s="253"/>
      <c r="M9" s="253"/>
      <c r="N9" s="253"/>
      <c r="O9" s="253"/>
      <c r="P9" s="253"/>
      <c r="Q9" s="253"/>
      <c r="R9" s="253"/>
      <c r="S9" s="253"/>
      <c r="T9" s="253"/>
      <c r="U9" s="253"/>
      <c r="V9" s="253"/>
      <c r="W9" s="253"/>
      <c r="X9" s="253"/>
      <c r="Y9" s="253"/>
      <c r="Z9" s="253"/>
      <c r="AA9" s="253"/>
      <c r="AB9" s="253"/>
      <c r="AC9" s="253"/>
      <c r="AD9" s="253"/>
      <c r="AE9" s="253"/>
      <c r="AF9" s="253"/>
      <c r="AG9" s="253"/>
      <c r="AH9" s="253"/>
      <c r="AI9" s="253"/>
      <c r="AJ9" s="253"/>
      <c r="AK9" s="1113" t="s">
        <v>511</v>
      </c>
      <c r="AL9" s="1114"/>
      <c r="AM9" s="1114"/>
      <c r="AN9" s="1115"/>
      <c r="AO9" s="272">
        <v>4104756</v>
      </c>
      <c r="AP9" s="272">
        <v>70795</v>
      </c>
      <c r="AQ9" s="273">
        <v>85700</v>
      </c>
      <c r="AR9" s="274">
        <v>-17.399999999999999</v>
      </c>
    </row>
    <row r="10" spans="1:46" ht="13.5" customHeight="1" x14ac:dyDescent="0.2">
      <c r="A10" s="257"/>
      <c r="B10" s="253"/>
      <c r="C10" s="253"/>
      <c r="D10" s="253"/>
      <c r="E10" s="253"/>
      <c r="F10" s="253"/>
      <c r="G10" s="253"/>
      <c r="H10" s="253"/>
      <c r="I10" s="253"/>
      <c r="J10" s="253"/>
      <c r="K10" s="253"/>
      <c r="L10" s="253"/>
      <c r="M10" s="253"/>
      <c r="N10" s="253"/>
      <c r="O10" s="253"/>
      <c r="P10" s="253"/>
      <c r="Q10" s="253"/>
      <c r="R10" s="253"/>
      <c r="S10" s="253"/>
      <c r="T10" s="253"/>
      <c r="U10" s="253"/>
      <c r="V10" s="253"/>
      <c r="W10" s="253"/>
      <c r="X10" s="253"/>
      <c r="Y10" s="253"/>
      <c r="Z10" s="253"/>
      <c r="AA10" s="253"/>
      <c r="AB10" s="253"/>
      <c r="AC10" s="253"/>
      <c r="AD10" s="253"/>
      <c r="AE10" s="253"/>
      <c r="AF10" s="253"/>
      <c r="AG10" s="253"/>
      <c r="AH10" s="253"/>
      <c r="AI10" s="253"/>
      <c r="AJ10" s="253"/>
      <c r="AK10" s="1113" t="s">
        <v>512</v>
      </c>
      <c r="AL10" s="1114"/>
      <c r="AM10" s="1114"/>
      <c r="AN10" s="1115"/>
      <c r="AO10" s="275">
        <v>491361</v>
      </c>
      <c r="AP10" s="275">
        <v>8475</v>
      </c>
      <c r="AQ10" s="276">
        <v>7424</v>
      </c>
      <c r="AR10" s="277">
        <v>14.2</v>
      </c>
    </row>
    <row r="11" spans="1:46" ht="13.5" customHeight="1" x14ac:dyDescent="0.2">
      <c r="A11" s="257"/>
      <c r="B11" s="253"/>
      <c r="C11" s="253"/>
      <c r="D11" s="253"/>
      <c r="E11" s="253"/>
      <c r="F11" s="253"/>
      <c r="G11" s="253"/>
      <c r="H11" s="253"/>
      <c r="I11" s="253"/>
      <c r="J11" s="253"/>
      <c r="K11" s="253"/>
      <c r="L11" s="253"/>
      <c r="M11" s="253"/>
      <c r="N11" s="253"/>
      <c r="O11" s="253"/>
      <c r="P11" s="253"/>
      <c r="Q11" s="253"/>
      <c r="R11" s="253"/>
      <c r="S11" s="253"/>
      <c r="T11" s="253"/>
      <c r="U11" s="253"/>
      <c r="V11" s="253"/>
      <c r="W11" s="253"/>
      <c r="X11" s="253"/>
      <c r="Y11" s="253"/>
      <c r="Z11" s="253"/>
      <c r="AA11" s="253"/>
      <c r="AB11" s="253"/>
      <c r="AC11" s="253"/>
      <c r="AD11" s="253"/>
      <c r="AE11" s="253"/>
      <c r="AF11" s="253"/>
      <c r="AG11" s="253"/>
      <c r="AH11" s="253"/>
      <c r="AI11" s="253"/>
      <c r="AJ11" s="253"/>
      <c r="AK11" s="1113" t="s">
        <v>513</v>
      </c>
      <c r="AL11" s="1114"/>
      <c r="AM11" s="1114"/>
      <c r="AN11" s="1115"/>
      <c r="AO11" s="275" t="s">
        <v>514</v>
      </c>
      <c r="AP11" s="275" t="s">
        <v>514</v>
      </c>
      <c r="AQ11" s="276">
        <v>1613</v>
      </c>
      <c r="AR11" s="277" t="s">
        <v>514</v>
      </c>
    </row>
    <row r="12" spans="1:46" ht="13.5" customHeight="1" x14ac:dyDescent="0.2">
      <c r="A12" s="257"/>
      <c r="B12" s="253"/>
      <c r="C12" s="253"/>
      <c r="D12" s="253"/>
      <c r="E12" s="253"/>
      <c r="F12" s="253"/>
      <c r="G12" s="253"/>
      <c r="H12" s="253"/>
      <c r="I12" s="253"/>
      <c r="J12" s="253"/>
      <c r="K12" s="253"/>
      <c r="L12" s="253"/>
      <c r="M12" s="253"/>
      <c r="N12" s="253"/>
      <c r="O12" s="253"/>
      <c r="P12" s="253"/>
      <c r="Q12" s="253"/>
      <c r="R12" s="253"/>
      <c r="S12" s="253"/>
      <c r="T12" s="253"/>
      <c r="U12" s="253"/>
      <c r="V12" s="253"/>
      <c r="W12" s="253"/>
      <c r="X12" s="253"/>
      <c r="Y12" s="253"/>
      <c r="Z12" s="253"/>
      <c r="AA12" s="253"/>
      <c r="AB12" s="253"/>
      <c r="AC12" s="253"/>
      <c r="AD12" s="253"/>
      <c r="AE12" s="253"/>
      <c r="AF12" s="253"/>
      <c r="AG12" s="253"/>
      <c r="AH12" s="253"/>
      <c r="AI12" s="253"/>
      <c r="AJ12" s="253"/>
      <c r="AK12" s="1113" t="s">
        <v>515</v>
      </c>
      <c r="AL12" s="1114"/>
      <c r="AM12" s="1114"/>
      <c r="AN12" s="1115"/>
      <c r="AO12" s="275" t="s">
        <v>514</v>
      </c>
      <c r="AP12" s="275" t="s">
        <v>514</v>
      </c>
      <c r="AQ12" s="276">
        <v>12</v>
      </c>
      <c r="AR12" s="277" t="s">
        <v>514</v>
      </c>
    </row>
    <row r="13" spans="1:46" ht="13.5" customHeight="1" x14ac:dyDescent="0.2">
      <c r="A13" s="257"/>
      <c r="B13" s="253"/>
      <c r="C13" s="253"/>
      <c r="D13" s="253"/>
      <c r="E13" s="253"/>
      <c r="F13" s="253"/>
      <c r="G13" s="253"/>
      <c r="H13" s="253"/>
      <c r="I13" s="253"/>
      <c r="J13" s="253"/>
      <c r="K13" s="253"/>
      <c r="L13" s="253"/>
      <c r="M13" s="253"/>
      <c r="N13" s="253"/>
      <c r="O13" s="253"/>
      <c r="P13" s="253"/>
      <c r="Q13" s="253"/>
      <c r="R13" s="253"/>
      <c r="S13" s="253"/>
      <c r="T13" s="253"/>
      <c r="U13" s="253"/>
      <c r="V13" s="253"/>
      <c r="W13" s="253"/>
      <c r="X13" s="253"/>
      <c r="Y13" s="253"/>
      <c r="Z13" s="253"/>
      <c r="AA13" s="253"/>
      <c r="AB13" s="253"/>
      <c r="AC13" s="253"/>
      <c r="AD13" s="253"/>
      <c r="AE13" s="253"/>
      <c r="AF13" s="253"/>
      <c r="AG13" s="253"/>
      <c r="AH13" s="253"/>
      <c r="AI13" s="253"/>
      <c r="AJ13" s="253"/>
      <c r="AK13" s="1113" t="s">
        <v>516</v>
      </c>
      <c r="AL13" s="1114"/>
      <c r="AM13" s="1114"/>
      <c r="AN13" s="1115"/>
      <c r="AO13" s="275">
        <v>144924</v>
      </c>
      <c r="AP13" s="275">
        <v>2500</v>
      </c>
      <c r="AQ13" s="276">
        <v>3153</v>
      </c>
      <c r="AR13" s="277">
        <v>-20.7</v>
      </c>
    </row>
    <row r="14" spans="1:46" ht="13.5" customHeight="1" x14ac:dyDescent="0.2">
      <c r="A14" s="257"/>
      <c r="B14" s="253"/>
      <c r="C14" s="253"/>
      <c r="D14" s="253"/>
      <c r="E14" s="253"/>
      <c r="F14" s="253"/>
      <c r="G14" s="253"/>
      <c r="H14" s="253"/>
      <c r="I14" s="253"/>
      <c r="J14" s="253"/>
      <c r="K14" s="253"/>
      <c r="L14" s="253"/>
      <c r="M14" s="253"/>
      <c r="N14" s="253"/>
      <c r="O14" s="253"/>
      <c r="P14" s="253"/>
      <c r="Q14" s="253"/>
      <c r="R14" s="253"/>
      <c r="S14" s="253"/>
      <c r="T14" s="253"/>
      <c r="U14" s="253"/>
      <c r="V14" s="253"/>
      <c r="W14" s="253"/>
      <c r="X14" s="253"/>
      <c r="Y14" s="253"/>
      <c r="Z14" s="253"/>
      <c r="AA14" s="253"/>
      <c r="AB14" s="253"/>
      <c r="AC14" s="253"/>
      <c r="AD14" s="253"/>
      <c r="AE14" s="253"/>
      <c r="AF14" s="253"/>
      <c r="AG14" s="253"/>
      <c r="AH14" s="253"/>
      <c r="AI14" s="253"/>
      <c r="AJ14" s="253"/>
      <c r="AK14" s="1113" t="s">
        <v>517</v>
      </c>
      <c r="AL14" s="1114"/>
      <c r="AM14" s="1114"/>
      <c r="AN14" s="1115"/>
      <c r="AO14" s="275">
        <v>39391</v>
      </c>
      <c r="AP14" s="275">
        <v>679</v>
      </c>
      <c r="AQ14" s="276">
        <v>1845</v>
      </c>
      <c r="AR14" s="277">
        <v>-63.2</v>
      </c>
    </row>
    <row r="15" spans="1:46" ht="13.5" customHeight="1" x14ac:dyDescent="0.2">
      <c r="A15" s="257"/>
      <c r="B15" s="253"/>
      <c r="C15" s="253"/>
      <c r="D15" s="253"/>
      <c r="E15" s="253"/>
      <c r="F15" s="253"/>
      <c r="G15" s="253"/>
      <c r="H15" s="253"/>
      <c r="I15" s="253"/>
      <c r="J15" s="253"/>
      <c r="K15" s="253"/>
      <c r="L15" s="253"/>
      <c r="M15" s="253"/>
      <c r="N15" s="253"/>
      <c r="O15" s="253"/>
      <c r="P15" s="253"/>
      <c r="Q15" s="253"/>
      <c r="R15" s="253"/>
      <c r="S15" s="253"/>
      <c r="T15" s="253"/>
      <c r="U15" s="253"/>
      <c r="V15" s="253"/>
      <c r="W15" s="253"/>
      <c r="X15" s="253"/>
      <c r="Y15" s="253"/>
      <c r="Z15" s="253"/>
      <c r="AA15" s="253"/>
      <c r="AB15" s="253"/>
      <c r="AC15" s="253"/>
      <c r="AD15" s="253"/>
      <c r="AE15" s="253"/>
      <c r="AF15" s="253"/>
      <c r="AG15" s="253"/>
      <c r="AH15" s="253"/>
      <c r="AI15" s="253"/>
      <c r="AJ15" s="253"/>
      <c r="AK15" s="1116" t="s">
        <v>518</v>
      </c>
      <c r="AL15" s="1117"/>
      <c r="AM15" s="1117"/>
      <c r="AN15" s="1118"/>
      <c r="AO15" s="275">
        <v>-404361</v>
      </c>
      <c r="AP15" s="275">
        <v>-6974</v>
      </c>
      <c r="AQ15" s="276">
        <v>-6635</v>
      </c>
      <c r="AR15" s="277">
        <v>5.0999999999999996</v>
      </c>
    </row>
    <row r="16" spans="1:46" ht="13.2" x14ac:dyDescent="0.2">
      <c r="A16" s="257"/>
      <c r="B16" s="253"/>
      <c r="C16" s="253"/>
      <c r="D16" s="253"/>
      <c r="E16" s="253"/>
      <c r="F16" s="253"/>
      <c r="G16" s="253"/>
      <c r="H16" s="253"/>
      <c r="I16" s="253"/>
      <c r="J16" s="253"/>
      <c r="K16" s="253"/>
      <c r="L16" s="253"/>
      <c r="M16" s="253"/>
      <c r="N16" s="253"/>
      <c r="O16" s="253"/>
      <c r="P16" s="253"/>
      <c r="Q16" s="253"/>
      <c r="R16" s="253"/>
      <c r="S16" s="253"/>
      <c r="T16" s="253"/>
      <c r="U16" s="253"/>
      <c r="V16" s="253"/>
      <c r="W16" s="253"/>
      <c r="X16" s="253"/>
      <c r="Y16" s="253"/>
      <c r="Z16" s="253"/>
      <c r="AA16" s="253"/>
      <c r="AB16" s="253"/>
      <c r="AC16" s="253"/>
      <c r="AD16" s="253"/>
      <c r="AE16" s="253"/>
      <c r="AF16" s="253"/>
      <c r="AG16" s="253"/>
      <c r="AH16" s="253"/>
      <c r="AI16" s="253"/>
      <c r="AJ16" s="253"/>
      <c r="AK16" s="1116" t="s">
        <v>189</v>
      </c>
      <c r="AL16" s="1117"/>
      <c r="AM16" s="1117"/>
      <c r="AN16" s="1118"/>
      <c r="AO16" s="275">
        <v>4376071</v>
      </c>
      <c r="AP16" s="275">
        <v>75474</v>
      </c>
      <c r="AQ16" s="276">
        <v>93111</v>
      </c>
      <c r="AR16" s="277">
        <v>-18.899999999999999</v>
      </c>
    </row>
    <row r="17" spans="1:46" ht="13.2" x14ac:dyDescent="0.2">
      <c r="A17" s="257"/>
      <c r="B17" s="253"/>
      <c r="C17" s="253"/>
      <c r="D17" s="253"/>
      <c r="E17" s="253"/>
      <c r="F17" s="253"/>
      <c r="G17" s="253"/>
      <c r="H17" s="253"/>
      <c r="I17" s="253"/>
      <c r="J17" s="253"/>
      <c r="K17" s="253"/>
      <c r="L17" s="253"/>
      <c r="M17" s="253"/>
      <c r="N17" s="253"/>
      <c r="O17" s="253"/>
      <c r="P17" s="253"/>
      <c r="Q17" s="253"/>
      <c r="R17" s="253"/>
      <c r="S17" s="253"/>
      <c r="T17" s="253"/>
      <c r="U17" s="253"/>
      <c r="V17" s="253"/>
      <c r="W17" s="253"/>
      <c r="X17" s="253"/>
      <c r="Y17" s="253"/>
      <c r="Z17" s="253"/>
      <c r="AA17" s="253"/>
      <c r="AB17" s="253"/>
      <c r="AC17" s="253"/>
      <c r="AD17" s="253"/>
      <c r="AE17" s="253"/>
      <c r="AF17" s="253"/>
      <c r="AG17" s="253"/>
      <c r="AH17" s="253"/>
      <c r="AI17" s="253"/>
      <c r="AJ17" s="253"/>
      <c r="AK17" s="253"/>
      <c r="AL17" s="253"/>
      <c r="AM17" s="253"/>
      <c r="AN17" s="253"/>
      <c r="AO17" s="253"/>
      <c r="AP17" s="253"/>
      <c r="AQ17" s="253"/>
      <c r="AR17" s="278"/>
    </row>
    <row r="18" spans="1:46" ht="13.2" x14ac:dyDescent="0.2">
      <c r="A18" s="257"/>
      <c r="B18" s="253"/>
      <c r="C18" s="253"/>
      <c r="D18" s="253"/>
      <c r="E18" s="253"/>
      <c r="F18" s="253"/>
      <c r="G18" s="253"/>
      <c r="H18" s="253"/>
      <c r="I18" s="253"/>
      <c r="J18" s="253"/>
      <c r="K18" s="253"/>
      <c r="L18" s="253"/>
      <c r="M18" s="253"/>
      <c r="N18" s="253"/>
      <c r="O18" s="253"/>
      <c r="P18" s="253"/>
      <c r="Q18" s="253"/>
      <c r="R18" s="253"/>
      <c r="S18" s="253"/>
      <c r="T18" s="253"/>
      <c r="U18" s="253"/>
      <c r="V18" s="253"/>
      <c r="W18" s="253"/>
      <c r="X18" s="253"/>
      <c r="Y18" s="253"/>
      <c r="Z18" s="253"/>
      <c r="AA18" s="253"/>
      <c r="AB18" s="253"/>
      <c r="AC18" s="253"/>
      <c r="AD18" s="253"/>
      <c r="AE18" s="253"/>
      <c r="AF18" s="253"/>
      <c r="AG18" s="253"/>
      <c r="AH18" s="253"/>
      <c r="AI18" s="253"/>
      <c r="AJ18" s="253"/>
      <c r="AK18" s="253"/>
      <c r="AL18" s="253"/>
      <c r="AM18" s="253"/>
      <c r="AN18" s="253"/>
      <c r="AO18" s="253"/>
      <c r="AP18" s="253"/>
      <c r="AQ18" s="279"/>
      <c r="AR18" s="279"/>
    </row>
    <row r="19" spans="1:46" ht="13.2" x14ac:dyDescent="0.2">
      <c r="A19" s="257"/>
      <c r="B19" s="253"/>
      <c r="C19" s="253"/>
      <c r="D19" s="253"/>
      <c r="E19" s="253"/>
      <c r="F19" s="253"/>
      <c r="G19" s="253"/>
      <c r="H19" s="253"/>
      <c r="I19" s="253"/>
      <c r="J19" s="253"/>
      <c r="K19" s="253"/>
      <c r="L19" s="253"/>
      <c r="M19" s="253"/>
      <c r="N19" s="253"/>
      <c r="O19" s="253"/>
      <c r="P19" s="253"/>
      <c r="Q19" s="253"/>
      <c r="R19" s="253"/>
      <c r="S19" s="253"/>
      <c r="T19" s="253"/>
      <c r="U19" s="253"/>
      <c r="V19" s="253"/>
      <c r="W19" s="253"/>
      <c r="X19" s="253"/>
      <c r="Y19" s="253"/>
      <c r="Z19" s="253"/>
      <c r="AA19" s="253"/>
      <c r="AB19" s="253"/>
      <c r="AC19" s="253"/>
      <c r="AD19" s="253"/>
      <c r="AE19" s="253"/>
      <c r="AF19" s="253"/>
      <c r="AG19" s="253"/>
      <c r="AH19" s="253"/>
      <c r="AI19" s="253"/>
      <c r="AJ19" s="253"/>
      <c r="AK19" s="253" t="s">
        <v>519</v>
      </c>
      <c r="AL19" s="253"/>
      <c r="AM19" s="253"/>
      <c r="AN19" s="253"/>
      <c r="AO19" s="253"/>
      <c r="AP19" s="253"/>
      <c r="AQ19" s="253"/>
      <c r="AR19" s="253"/>
    </row>
    <row r="20" spans="1:46" ht="13.2" x14ac:dyDescent="0.2">
      <c r="A20" s="257"/>
      <c r="B20" s="253"/>
      <c r="C20" s="253"/>
      <c r="D20" s="253"/>
      <c r="E20" s="253"/>
      <c r="F20" s="253"/>
      <c r="G20" s="253"/>
      <c r="H20" s="253"/>
      <c r="I20" s="253"/>
      <c r="J20" s="253"/>
      <c r="K20" s="253"/>
      <c r="L20" s="253"/>
      <c r="M20" s="253"/>
      <c r="N20" s="253"/>
      <c r="O20" s="253"/>
      <c r="P20" s="253"/>
      <c r="Q20" s="253"/>
      <c r="R20" s="253"/>
      <c r="S20" s="253"/>
      <c r="T20" s="253"/>
      <c r="U20" s="253"/>
      <c r="V20" s="253"/>
      <c r="W20" s="253"/>
      <c r="X20" s="253"/>
      <c r="Y20" s="253"/>
      <c r="Z20" s="253"/>
      <c r="AA20" s="253"/>
      <c r="AB20" s="253"/>
      <c r="AC20" s="253"/>
      <c r="AD20" s="253"/>
      <c r="AE20" s="253"/>
      <c r="AF20" s="253"/>
      <c r="AG20" s="253"/>
      <c r="AH20" s="253"/>
      <c r="AI20" s="253"/>
      <c r="AJ20" s="253"/>
      <c r="AK20" s="280"/>
      <c r="AL20" s="281"/>
      <c r="AM20" s="281"/>
      <c r="AN20" s="282"/>
      <c r="AO20" s="283" t="s">
        <v>520</v>
      </c>
      <c r="AP20" s="284" t="s">
        <v>521</v>
      </c>
      <c r="AQ20" s="285" t="s">
        <v>522</v>
      </c>
      <c r="AR20" s="286"/>
    </row>
    <row r="21" spans="1:46" s="292" customFormat="1" ht="13.2" x14ac:dyDescent="0.2">
      <c r="A21" s="287"/>
      <c r="B21" s="258"/>
      <c r="C21" s="258"/>
      <c r="D21" s="258"/>
      <c r="E21" s="258"/>
      <c r="F21" s="258"/>
      <c r="G21" s="258"/>
      <c r="H21" s="258"/>
      <c r="I21" s="258"/>
      <c r="J21" s="258"/>
      <c r="K21" s="258"/>
      <c r="L21" s="258"/>
      <c r="M21" s="258"/>
      <c r="N21" s="258"/>
      <c r="O21" s="258"/>
      <c r="P21" s="258"/>
      <c r="Q21" s="258"/>
      <c r="R21" s="258"/>
      <c r="S21" s="258"/>
      <c r="T21" s="258"/>
      <c r="U21" s="258"/>
      <c r="V21" s="258"/>
      <c r="W21" s="258"/>
      <c r="X21" s="258"/>
      <c r="Y21" s="258"/>
      <c r="Z21" s="258"/>
      <c r="AA21" s="258"/>
      <c r="AB21" s="258"/>
      <c r="AC21" s="258"/>
      <c r="AD21" s="258"/>
      <c r="AE21" s="258"/>
      <c r="AF21" s="258"/>
      <c r="AG21" s="258"/>
      <c r="AH21" s="258"/>
      <c r="AI21" s="258"/>
      <c r="AJ21" s="258"/>
      <c r="AK21" s="1119" t="s">
        <v>523</v>
      </c>
      <c r="AL21" s="1120"/>
      <c r="AM21" s="1120"/>
      <c r="AN21" s="1121"/>
      <c r="AO21" s="288">
        <v>7</v>
      </c>
      <c r="AP21" s="289">
        <v>8.58</v>
      </c>
      <c r="AQ21" s="290">
        <v>-1.58</v>
      </c>
      <c r="AR21" s="258"/>
      <c r="AS21" s="291"/>
      <c r="AT21" s="287"/>
    </row>
    <row r="22" spans="1:46" s="292" customFormat="1" ht="13.2" x14ac:dyDescent="0.2">
      <c r="A22" s="287"/>
      <c r="B22" s="258"/>
      <c r="C22" s="258"/>
      <c r="D22" s="258"/>
      <c r="E22" s="258"/>
      <c r="F22" s="258"/>
      <c r="G22" s="258"/>
      <c r="H22" s="258"/>
      <c r="I22" s="258"/>
      <c r="J22" s="258"/>
      <c r="K22" s="258"/>
      <c r="L22" s="258"/>
      <c r="M22" s="258"/>
      <c r="N22" s="258"/>
      <c r="O22" s="258"/>
      <c r="P22" s="258"/>
      <c r="Q22" s="258"/>
      <c r="R22" s="258"/>
      <c r="S22" s="258"/>
      <c r="T22" s="258"/>
      <c r="U22" s="258"/>
      <c r="V22" s="258"/>
      <c r="W22" s="258"/>
      <c r="X22" s="258"/>
      <c r="Y22" s="258"/>
      <c r="Z22" s="258"/>
      <c r="AA22" s="258"/>
      <c r="AB22" s="258"/>
      <c r="AC22" s="258"/>
      <c r="AD22" s="258"/>
      <c r="AE22" s="258"/>
      <c r="AF22" s="258"/>
      <c r="AG22" s="258"/>
      <c r="AH22" s="258"/>
      <c r="AI22" s="258"/>
      <c r="AJ22" s="258"/>
      <c r="AK22" s="1119" t="s">
        <v>524</v>
      </c>
      <c r="AL22" s="1120"/>
      <c r="AM22" s="1120"/>
      <c r="AN22" s="1121"/>
      <c r="AO22" s="293">
        <v>99</v>
      </c>
      <c r="AP22" s="294">
        <v>97.7</v>
      </c>
      <c r="AQ22" s="295">
        <v>1.3</v>
      </c>
      <c r="AR22" s="279"/>
      <c r="AS22" s="291"/>
      <c r="AT22" s="287"/>
    </row>
    <row r="23" spans="1:46" s="292" customFormat="1" ht="13.2" x14ac:dyDescent="0.2">
      <c r="A23" s="287"/>
      <c r="B23" s="258"/>
      <c r="C23" s="258"/>
      <c r="D23" s="258"/>
      <c r="E23" s="258"/>
      <c r="F23" s="258"/>
      <c r="G23" s="258"/>
      <c r="H23" s="258"/>
      <c r="I23" s="258"/>
      <c r="J23" s="258"/>
      <c r="K23" s="258"/>
      <c r="L23" s="258"/>
      <c r="M23" s="258"/>
      <c r="N23" s="258"/>
      <c r="O23" s="258"/>
      <c r="P23" s="258"/>
      <c r="Q23" s="258"/>
      <c r="R23" s="258"/>
      <c r="S23" s="258"/>
      <c r="T23" s="258"/>
      <c r="U23" s="258"/>
      <c r="V23" s="258"/>
      <c r="W23" s="258"/>
      <c r="X23" s="258"/>
      <c r="Y23" s="258"/>
      <c r="Z23" s="258"/>
      <c r="AA23" s="258"/>
      <c r="AB23" s="258"/>
      <c r="AC23" s="258"/>
      <c r="AD23" s="258"/>
      <c r="AE23" s="258"/>
      <c r="AF23" s="258"/>
      <c r="AG23" s="258"/>
      <c r="AH23" s="258"/>
      <c r="AI23" s="258"/>
      <c r="AJ23" s="258"/>
      <c r="AK23" s="258"/>
      <c r="AL23" s="258"/>
      <c r="AM23" s="258"/>
      <c r="AN23" s="258"/>
      <c r="AO23" s="258"/>
      <c r="AP23" s="279"/>
      <c r="AQ23" s="279"/>
      <c r="AR23" s="279"/>
      <c r="AS23" s="291"/>
      <c r="AT23" s="287"/>
    </row>
    <row r="24" spans="1:46" s="292" customFormat="1" ht="13.2" x14ac:dyDescent="0.2">
      <c r="A24" s="287"/>
      <c r="B24" s="258"/>
      <c r="C24" s="258"/>
      <c r="D24" s="258"/>
      <c r="E24" s="258"/>
      <c r="F24" s="258"/>
      <c r="G24" s="258"/>
      <c r="H24" s="258"/>
      <c r="I24" s="258"/>
      <c r="J24" s="258"/>
      <c r="K24" s="258"/>
      <c r="L24" s="258"/>
      <c r="M24" s="258"/>
      <c r="N24" s="258"/>
      <c r="O24" s="258"/>
      <c r="P24" s="258"/>
      <c r="Q24" s="258"/>
      <c r="R24" s="258"/>
      <c r="S24" s="258"/>
      <c r="T24" s="258"/>
      <c r="U24" s="258"/>
      <c r="V24" s="258"/>
      <c r="W24" s="258"/>
      <c r="X24" s="258"/>
      <c r="Y24" s="258"/>
      <c r="Z24" s="258"/>
      <c r="AA24" s="258"/>
      <c r="AB24" s="258"/>
      <c r="AC24" s="258"/>
      <c r="AD24" s="258"/>
      <c r="AE24" s="258"/>
      <c r="AF24" s="258"/>
      <c r="AG24" s="258"/>
      <c r="AH24" s="258"/>
      <c r="AI24" s="258"/>
      <c r="AJ24" s="258"/>
      <c r="AK24" s="258"/>
      <c r="AL24" s="258"/>
      <c r="AM24" s="258"/>
      <c r="AN24" s="258"/>
      <c r="AO24" s="258"/>
      <c r="AP24" s="279"/>
      <c r="AQ24" s="279"/>
      <c r="AR24" s="279"/>
      <c r="AS24" s="291"/>
      <c r="AT24" s="287"/>
    </row>
    <row r="25" spans="1:46" s="292" customFormat="1" ht="13.2" x14ac:dyDescent="0.2">
      <c r="A25" s="296"/>
      <c r="B25" s="297"/>
      <c r="C25" s="297"/>
      <c r="D25" s="297"/>
      <c r="E25" s="297"/>
      <c r="F25" s="297"/>
      <c r="G25" s="297"/>
      <c r="H25" s="297"/>
      <c r="I25" s="297"/>
      <c r="J25" s="297"/>
      <c r="K25" s="297"/>
      <c r="L25" s="297"/>
      <c r="M25" s="297"/>
      <c r="N25" s="297"/>
      <c r="O25" s="297"/>
      <c r="P25" s="297"/>
      <c r="Q25" s="297"/>
      <c r="R25" s="297"/>
      <c r="S25" s="297"/>
      <c r="T25" s="297"/>
      <c r="U25" s="297"/>
      <c r="V25" s="297"/>
      <c r="W25" s="297"/>
      <c r="X25" s="297"/>
      <c r="Y25" s="297"/>
      <c r="Z25" s="297"/>
      <c r="AA25" s="297"/>
      <c r="AB25" s="297"/>
      <c r="AC25" s="297"/>
      <c r="AD25" s="297"/>
      <c r="AE25" s="297"/>
      <c r="AF25" s="297"/>
      <c r="AG25" s="297"/>
      <c r="AH25" s="297"/>
      <c r="AI25" s="297"/>
      <c r="AJ25" s="297"/>
      <c r="AK25" s="297"/>
      <c r="AL25" s="297"/>
      <c r="AM25" s="297"/>
      <c r="AN25" s="297"/>
      <c r="AO25" s="297"/>
      <c r="AP25" s="298"/>
      <c r="AQ25" s="298"/>
      <c r="AR25" s="298"/>
      <c r="AS25" s="299"/>
      <c r="AT25" s="287"/>
    </row>
    <row r="26" spans="1:46" s="292" customFormat="1" ht="13.2" x14ac:dyDescent="0.2">
      <c r="A26" s="1110" t="s">
        <v>525</v>
      </c>
      <c r="B26" s="1110"/>
      <c r="C26" s="1110"/>
      <c r="D26" s="1110"/>
      <c r="E26" s="1110"/>
      <c r="F26" s="1110"/>
      <c r="G26" s="1110"/>
      <c r="H26" s="1110"/>
      <c r="I26" s="1110"/>
      <c r="J26" s="1110"/>
      <c r="K26" s="1110"/>
      <c r="L26" s="1110"/>
      <c r="M26" s="1110"/>
      <c r="N26" s="1110"/>
      <c r="O26" s="1110"/>
      <c r="P26" s="1110"/>
      <c r="Q26" s="1110"/>
      <c r="R26" s="1110"/>
      <c r="S26" s="1110"/>
      <c r="T26" s="1110"/>
      <c r="U26" s="1110"/>
      <c r="V26" s="1110"/>
      <c r="W26" s="1110"/>
      <c r="X26" s="1110"/>
      <c r="Y26" s="1110"/>
      <c r="Z26" s="1110"/>
      <c r="AA26" s="1110"/>
      <c r="AB26" s="1110"/>
      <c r="AC26" s="1110"/>
      <c r="AD26" s="1110"/>
      <c r="AE26" s="1110"/>
      <c r="AF26" s="1110"/>
      <c r="AG26" s="1110"/>
      <c r="AH26" s="1110"/>
      <c r="AI26" s="1110"/>
      <c r="AJ26" s="1110"/>
      <c r="AK26" s="1110"/>
      <c r="AL26" s="1110"/>
      <c r="AM26" s="1110"/>
      <c r="AN26" s="1110"/>
      <c r="AO26" s="1110"/>
      <c r="AP26" s="1110"/>
      <c r="AQ26" s="1110"/>
      <c r="AR26" s="1110"/>
      <c r="AS26" s="1110"/>
      <c r="AT26" s="258"/>
    </row>
    <row r="27" spans="1:46" ht="13.2" x14ac:dyDescent="0.2">
      <c r="A27" s="300"/>
      <c r="AO27" s="253"/>
      <c r="AP27" s="253"/>
      <c r="AQ27" s="253"/>
      <c r="AR27" s="253"/>
      <c r="AS27" s="253"/>
      <c r="AT27" s="253"/>
    </row>
    <row r="28" spans="1:46" ht="16.2" x14ac:dyDescent="0.2">
      <c r="A28" s="254" t="s">
        <v>526</v>
      </c>
      <c r="B28" s="255"/>
      <c r="C28" s="255"/>
      <c r="D28" s="255"/>
      <c r="E28" s="255"/>
      <c r="F28" s="255"/>
      <c r="G28" s="255"/>
      <c r="H28" s="255"/>
      <c r="I28" s="255"/>
      <c r="J28" s="255"/>
      <c r="K28" s="255"/>
      <c r="L28" s="255"/>
      <c r="M28" s="255"/>
      <c r="N28" s="255"/>
      <c r="O28" s="255"/>
      <c r="P28" s="255"/>
      <c r="Q28" s="255"/>
      <c r="R28" s="255"/>
      <c r="S28" s="255"/>
      <c r="T28" s="255"/>
      <c r="U28" s="255"/>
      <c r="V28" s="255"/>
      <c r="W28" s="255"/>
      <c r="X28" s="255"/>
      <c r="Y28" s="255"/>
      <c r="Z28" s="255"/>
      <c r="AA28" s="255"/>
      <c r="AB28" s="255"/>
      <c r="AC28" s="255"/>
      <c r="AD28" s="255"/>
      <c r="AE28" s="255"/>
      <c r="AF28" s="255"/>
      <c r="AG28" s="255"/>
      <c r="AH28" s="255"/>
      <c r="AI28" s="255"/>
      <c r="AJ28" s="255"/>
      <c r="AK28" s="255"/>
      <c r="AL28" s="255"/>
      <c r="AM28" s="255"/>
      <c r="AN28" s="255"/>
      <c r="AO28" s="255"/>
      <c r="AP28" s="255"/>
      <c r="AQ28" s="255"/>
      <c r="AR28" s="255"/>
      <c r="AS28" s="301"/>
    </row>
    <row r="29" spans="1:46" ht="13.2" x14ac:dyDescent="0.2">
      <c r="A29" s="257"/>
      <c r="B29" s="253"/>
      <c r="C29" s="253"/>
      <c r="D29" s="253"/>
      <c r="E29" s="253"/>
      <c r="F29" s="253"/>
      <c r="G29" s="253"/>
      <c r="H29" s="253"/>
      <c r="I29" s="253"/>
      <c r="J29" s="253"/>
      <c r="K29" s="253"/>
      <c r="L29" s="253"/>
      <c r="M29" s="253"/>
      <c r="N29" s="253"/>
      <c r="O29" s="253"/>
      <c r="P29" s="253"/>
      <c r="Q29" s="253"/>
      <c r="R29" s="253"/>
      <c r="S29" s="253"/>
      <c r="T29" s="253"/>
      <c r="U29" s="253"/>
      <c r="V29" s="253"/>
      <c r="W29" s="253"/>
      <c r="X29" s="253"/>
      <c r="Y29" s="253"/>
      <c r="Z29" s="253"/>
      <c r="AA29" s="253"/>
      <c r="AB29" s="253"/>
      <c r="AC29" s="253"/>
      <c r="AD29" s="253"/>
      <c r="AE29" s="253"/>
      <c r="AF29" s="253"/>
      <c r="AG29" s="253"/>
      <c r="AH29" s="253"/>
      <c r="AI29" s="253"/>
      <c r="AJ29" s="253"/>
      <c r="AK29" s="258" t="s">
        <v>527</v>
      </c>
      <c r="AL29" s="258"/>
      <c r="AM29" s="258"/>
      <c r="AN29" s="258"/>
      <c r="AO29" s="253"/>
      <c r="AP29" s="253"/>
      <c r="AQ29" s="253"/>
      <c r="AR29" s="253"/>
      <c r="AS29" s="302"/>
    </row>
    <row r="30" spans="1:46" ht="13.5" customHeight="1" x14ac:dyDescent="0.2">
      <c r="A30" s="257"/>
      <c r="B30" s="253"/>
      <c r="C30" s="253"/>
      <c r="D30" s="253"/>
      <c r="E30" s="253"/>
      <c r="F30" s="253"/>
      <c r="G30" s="253"/>
      <c r="H30" s="253"/>
      <c r="I30" s="253"/>
      <c r="J30" s="253"/>
      <c r="K30" s="253"/>
      <c r="L30" s="253"/>
      <c r="M30" s="253"/>
      <c r="N30" s="253"/>
      <c r="O30" s="253"/>
      <c r="P30" s="253"/>
      <c r="Q30" s="253"/>
      <c r="R30" s="253"/>
      <c r="S30" s="253"/>
      <c r="T30" s="253"/>
      <c r="U30" s="253"/>
      <c r="V30" s="253"/>
      <c r="W30" s="253"/>
      <c r="X30" s="253"/>
      <c r="Y30" s="253"/>
      <c r="Z30" s="253"/>
      <c r="AA30" s="253"/>
      <c r="AB30" s="253"/>
      <c r="AC30" s="253"/>
      <c r="AD30" s="253"/>
      <c r="AE30" s="253"/>
      <c r="AF30" s="253"/>
      <c r="AG30" s="253"/>
      <c r="AH30" s="253"/>
      <c r="AI30" s="253"/>
      <c r="AJ30" s="253"/>
      <c r="AK30" s="260"/>
      <c r="AL30" s="261"/>
      <c r="AM30" s="261"/>
      <c r="AN30" s="262"/>
      <c r="AO30" s="1111" t="s">
        <v>506</v>
      </c>
      <c r="AP30" s="263"/>
      <c r="AQ30" s="264" t="s">
        <v>507</v>
      </c>
      <c r="AR30" s="265"/>
    </row>
    <row r="31" spans="1:46" ht="13.2" x14ac:dyDescent="0.2">
      <c r="A31" s="257"/>
      <c r="B31" s="253"/>
      <c r="C31" s="253"/>
      <c r="D31" s="253"/>
      <c r="E31" s="253"/>
      <c r="F31" s="253"/>
      <c r="G31" s="253"/>
      <c r="H31" s="253"/>
      <c r="I31" s="253"/>
      <c r="J31" s="253"/>
      <c r="K31" s="253"/>
      <c r="L31" s="253"/>
      <c r="M31" s="253"/>
      <c r="N31" s="253"/>
      <c r="O31" s="253"/>
      <c r="P31" s="253"/>
      <c r="Q31" s="253"/>
      <c r="R31" s="253"/>
      <c r="S31" s="253"/>
      <c r="T31" s="253"/>
      <c r="U31" s="253"/>
      <c r="V31" s="253"/>
      <c r="W31" s="253"/>
      <c r="X31" s="253"/>
      <c r="Y31" s="253"/>
      <c r="Z31" s="253"/>
      <c r="AA31" s="253"/>
      <c r="AB31" s="253"/>
      <c r="AC31" s="253"/>
      <c r="AD31" s="253"/>
      <c r="AE31" s="253"/>
      <c r="AF31" s="253"/>
      <c r="AG31" s="253"/>
      <c r="AH31" s="253"/>
      <c r="AI31" s="253"/>
      <c r="AJ31" s="253"/>
      <c r="AK31" s="266"/>
      <c r="AL31" s="267"/>
      <c r="AM31" s="267"/>
      <c r="AN31" s="268"/>
      <c r="AO31" s="1112"/>
      <c r="AP31" s="269" t="s">
        <v>508</v>
      </c>
      <c r="AQ31" s="270" t="s">
        <v>509</v>
      </c>
      <c r="AR31" s="271" t="s">
        <v>510</v>
      </c>
    </row>
    <row r="32" spans="1:46" ht="27" customHeight="1" x14ac:dyDescent="0.2">
      <c r="A32" s="257"/>
      <c r="B32" s="253"/>
      <c r="C32" s="253"/>
      <c r="D32" s="253"/>
      <c r="E32" s="253"/>
      <c r="F32" s="253"/>
      <c r="G32" s="253"/>
      <c r="H32" s="253"/>
      <c r="I32" s="253"/>
      <c r="J32" s="253"/>
      <c r="K32" s="253"/>
      <c r="L32" s="253"/>
      <c r="M32" s="253"/>
      <c r="N32" s="253"/>
      <c r="O32" s="253"/>
      <c r="P32" s="253"/>
      <c r="Q32" s="253"/>
      <c r="R32" s="253"/>
      <c r="S32" s="253"/>
      <c r="T32" s="253"/>
      <c r="U32" s="253"/>
      <c r="V32" s="253"/>
      <c r="W32" s="253"/>
      <c r="X32" s="253"/>
      <c r="Y32" s="253"/>
      <c r="Z32" s="253"/>
      <c r="AA32" s="253"/>
      <c r="AB32" s="253"/>
      <c r="AC32" s="253"/>
      <c r="AD32" s="253"/>
      <c r="AE32" s="253"/>
      <c r="AF32" s="253"/>
      <c r="AG32" s="253"/>
      <c r="AH32" s="253"/>
      <c r="AI32" s="253"/>
      <c r="AJ32" s="253"/>
      <c r="AK32" s="1127" t="s">
        <v>528</v>
      </c>
      <c r="AL32" s="1128"/>
      <c r="AM32" s="1128"/>
      <c r="AN32" s="1129"/>
      <c r="AO32" s="303">
        <v>4223347</v>
      </c>
      <c r="AP32" s="303">
        <v>72840</v>
      </c>
      <c r="AQ32" s="304">
        <v>61596</v>
      </c>
      <c r="AR32" s="305">
        <v>18.3</v>
      </c>
    </row>
    <row r="33" spans="1:46" ht="13.5" customHeight="1" x14ac:dyDescent="0.2">
      <c r="A33" s="257"/>
      <c r="B33" s="253"/>
      <c r="C33" s="253"/>
      <c r="D33" s="253"/>
      <c r="E33" s="253"/>
      <c r="F33" s="253"/>
      <c r="G33" s="253"/>
      <c r="H33" s="253"/>
      <c r="I33" s="253"/>
      <c r="J33" s="253"/>
      <c r="K33" s="253"/>
      <c r="L33" s="253"/>
      <c r="M33" s="253"/>
      <c r="N33" s="253"/>
      <c r="O33" s="253"/>
      <c r="P33" s="253"/>
      <c r="Q33" s="253"/>
      <c r="R33" s="253"/>
      <c r="S33" s="253"/>
      <c r="T33" s="253"/>
      <c r="U33" s="253"/>
      <c r="V33" s="253"/>
      <c r="W33" s="253"/>
      <c r="X33" s="253"/>
      <c r="Y33" s="253"/>
      <c r="Z33" s="253"/>
      <c r="AA33" s="253"/>
      <c r="AB33" s="253"/>
      <c r="AC33" s="253"/>
      <c r="AD33" s="253"/>
      <c r="AE33" s="253"/>
      <c r="AF33" s="253"/>
      <c r="AG33" s="253"/>
      <c r="AH33" s="253"/>
      <c r="AI33" s="253"/>
      <c r="AJ33" s="253"/>
      <c r="AK33" s="1127" t="s">
        <v>529</v>
      </c>
      <c r="AL33" s="1128"/>
      <c r="AM33" s="1128"/>
      <c r="AN33" s="1129"/>
      <c r="AO33" s="303" t="s">
        <v>514</v>
      </c>
      <c r="AP33" s="303" t="s">
        <v>514</v>
      </c>
      <c r="AQ33" s="304" t="s">
        <v>514</v>
      </c>
      <c r="AR33" s="305" t="s">
        <v>514</v>
      </c>
    </row>
    <row r="34" spans="1:46" ht="27" customHeight="1" x14ac:dyDescent="0.2">
      <c r="A34" s="257"/>
      <c r="B34" s="253"/>
      <c r="C34" s="253"/>
      <c r="D34" s="253"/>
      <c r="E34" s="253"/>
      <c r="F34" s="253"/>
      <c r="G34" s="253"/>
      <c r="H34" s="253"/>
      <c r="I34" s="253"/>
      <c r="J34" s="253"/>
      <c r="K34" s="253"/>
      <c r="L34" s="253"/>
      <c r="M34" s="253"/>
      <c r="N34" s="253"/>
      <c r="O34" s="253"/>
      <c r="P34" s="253"/>
      <c r="Q34" s="253"/>
      <c r="R34" s="253"/>
      <c r="S34" s="253"/>
      <c r="T34" s="253"/>
      <c r="U34" s="253"/>
      <c r="V34" s="253"/>
      <c r="W34" s="253"/>
      <c r="X34" s="253"/>
      <c r="Y34" s="253"/>
      <c r="Z34" s="253"/>
      <c r="AA34" s="253"/>
      <c r="AB34" s="253"/>
      <c r="AC34" s="253"/>
      <c r="AD34" s="253"/>
      <c r="AE34" s="253"/>
      <c r="AF34" s="253"/>
      <c r="AG34" s="253"/>
      <c r="AH34" s="253"/>
      <c r="AI34" s="253"/>
      <c r="AJ34" s="253"/>
      <c r="AK34" s="1127" t="s">
        <v>530</v>
      </c>
      <c r="AL34" s="1128"/>
      <c r="AM34" s="1128"/>
      <c r="AN34" s="1129"/>
      <c r="AO34" s="303" t="s">
        <v>514</v>
      </c>
      <c r="AP34" s="303" t="s">
        <v>514</v>
      </c>
      <c r="AQ34" s="304">
        <v>3</v>
      </c>
      <c r="AR34" s="305" t="s">
        <v>514</v>
      </c>
    </row>
    <row r="35" spans="1:46" ht="27" customHeight="1" x14ac:dyDescent="0.2">
      <c r="A35" s="257"/>
      <c r="B35" s="253"/>
      <c r="C35" s="253"/>
      <c r="D35" s="253"/>
      <c r="E35" s="253"/>
      <c r="F35" s="253"/>
      <c r="G35" s="253"/>
      <c r="H35" s="253"/>
      <c r="I35" s="253"/>
      <c r="J35" s="253"/>
      <c r="K35" s="253"/>
      <c r="L35" s="253"/>
      <c r="M35" s="253"/>
      <c r="N35" s="253"/>
      <c r="O35" s="253"/>
      <c r="P35" s="253"/>
      <c r="Q35" s="253"/>
      <c r="R35" s="253"/>
      <c r="S35" s="253"/>
      <c r="T35" s="253"/>
      <c r="U35" s="253"/>
      <c r="V35" s="253"/>
      <c r="W35" s="253"/>
      <c r="X35" s="253"/>
      <c r="Y35" s="253"/>
      <c r="Z35" s="253"/>
      <c r="AA35" s="253"/>
      <c r="AB35" s="253"/>
      <c r="AC35" s="253"/>
      <c r="AD35" s="253"/>
      <c r="AE35" s="253"/>
      <c r="AF35" s="253"/>
      <c r="AG35" s="253"/>
      <c r="AH35" s="253"/>
      <c r="AI35" s="253"/>
      <c r="AJ35" s="253"/>
      <c r="AK35" s="1127" t="s">
        <v>531</v>
      </c>
      <c r="AL35" s="1128"/>
      <c r="AM35" s="1128"/>
      <c r="AN35" s="1129"/>
      <c r="AO35" s="303">
        <v>839122</v>
      </c>
      <c r="AP35" s="303">
        <v>14472</v>
      </c>
      <c r="AQ35" s="304">
        <v>14651</v>
      </c>
      <c r="AR35" s="305">
        <v>-1.2</v>
      </c>
    </row>
    <row r="36" spans="1:46" ht="27" customHeight="1" x14ac:dyDescent="0.2">
      <c r="A36" s="257"/>
      <c r="B36" s="253"/>
      <c r="C36" s="253"/>
      <c r="D36" s="253"/>
      <c r="E36" s="253"/>
      <c r="F36" s="253"/>
      <c r="G36" s="253"/>
      <c r="H36" s="253"/>
      <c r="I36" s="253"/>
      <c r="J36" s="253"/>
      <c r="K36" s="253"/>
      <c r="L36" s="253"/>
      <c r="M36" s="253"/>
      <c r="N36" s="253"/>
      <c r="O36" s="253"/>
      <c r="P36" s="253"/>
      <c r="Q36" s="253"/>
      <c r="R36" s="253"/>
      <c r="S36" s="253"/>
      <c r="T36" s="253"/>
      <c r="U36" s="253"/>
      <c r="V36" s="253"/>
      <c r="W36" s="253"/>
      <c r="X36" s="253"/>
      <c r="Y36" s="253"/>
      <c r="Z36" s="253"/>
      <c r="AA36" s="253"/>
      <c r="AB36" s="253"/>
      <c r="AC36" s="253"/>
      <c r="AD36" s="253"/>
      <c r="AE36" s="253"/>
      <c r="AF36" s="253"/>
      <c r="AG36" s="253"/>
      <c r="AH36" s="253"/>
      <c r="AI36" s="253"/>
      <c r="AJ36" s="253"/>
      <c r="AK36" s="1127" t="s">
        <v>532</v>
      </c>
      <c r="AL36" s="1128"/>
      <c r="AM36" s="1128"/>
      <c r="AN36" s="1129"/>
      <c r="AO36" s="303">
        <v>90953</v>
      </c>
      <c r="AP36" s="303">
        <v>1569</v>
      </c>
      <c r="AQ36" s="304">
        <v>1794</v>
      </c>
      <c r="AR36" s="305">
        <v>-12.5</v>
      </c>
    </row>
    <row r="37" spans="1:46" ht="13.5" customHeight="1" x14ac:dyDescent="0.2">
      <c r="A37" s="257"/>
      <c r="B37" s="253"/>
      <c r="C37" s="253"/>
      <c r="D37" s="253"/>
      <c r="E37" s="253"/>
      <c r="F37" s="253"/>
      <c r="G37" s="253"/>
      <c r="H37" s="253"/>
      <c r="I37" s="253"/>
      <c r="J37" s="253"/>
      <c r="K37" s="253"/>
      <c r="L37" s="253"/>
      <c r="M37" s="253"/>
      <c r="N37" s="253"/>
      <c r="O37" s="253"/>
      <c r="P37" s="253"/>
      <c r="Q37" s="253"/>
      <c r="R37" s="253"/>
      <c r="S37" s="253"/>
      <c r="T37" s="253"/>
      <c r="U37" s="253"/>
      <c r="V37" s="253"/>
      <c r="W37" s="253"/>
      <c r="X37" s="253"/>
      <c r="Y37" s="253"/>
      <c r="Z37" s="253"/>
      <c r="AA37" s="253"/>
      <c r="AB37" s="253"/>
      <c r="AC37" s="253"/>
      <c r="AD37" s="253"/>
      <c r="AE37" s="253"/>
      <c r="AF37" s="253"/>
      <c r="AG37" s="253"/>
      <c r="AH37" s="253"/>
      <c r="AI37" s="253"/>
      <c r="AJ37" s="253"/>
      <c r="AK37" s="1127" t="s">
        <v>533</v>
      </c>
      <c r="AL37" s="1128"/>
      <c r="AM37" s="1128"/>
      <c r="AN37" s="1129"/>
      <c r="AO37" s="303">
        <v>55802</v>
      </c>
      <c r="AP37" s="303">
        <v>962</v>
      </c>
      <c r="AQ37" s="304">
        <v>505</v>
      </c>
      <c r="AR37" s="305">
        <v>90.5</v>
      </c>
    </row>
    <row r="38" spans="1:46" ht="27" customHeight="1" x14ac:dyDescent="0.2">
      <c r="A38" s="257"/>
      <c r="B38" s="253"/>
      <c r="C38" s="253"/>
      <c r="D38" s="253"/>
      <c r="E38" s="253"/>
      <c r="F38" s="253"/>
      <c r="G38" s="253"/>
      <c r="H38" s="253"/>
      <c r="I38" s="253"/>
      <c r="J38" s="253"/>
      <c r="K38" s="253"/>
      <c r="L38" s="253"/>
      <c r="M38" s="253"/>
      <c r="N38" s="253"/>
      <c r="O38" s="253"/>
      <c r="P38" s="253"/>
      <c r="Q38" s="253"/>
      <c r="R38" s="253"/>
      <c r="S38" s="253"/>
      <c r="T38" s="253"/>
      <c r="U38" s="253"/>
      <c r="V38" s="253"/>
      <c r="W38" s="253"/>
      <c r="X38" s="253"/>
      <c r="Y38" s="253"/>
      <c r="Z38" s="253"/>
      <c r="AA38" s="253"/>
      <c r="AB38" s="253"/>
      <c r="AC38" s="253"/>
      <c r="AD38" s="253"/>
      <c r="AE38" s="253"/>
      <c r="AF38" s="253"/>
      <c r="AG38" s="253"/>
      <c r="AH38" s="253"/>
      <c r="AI38" s="253"/>
      <c r="AJ38" s="253"/>
      <c r="AK38" s="1130" t="s">
        <v>534</v>
      </c>
      <c r="AL38" s="1131"/>
      <c r="AM38" s="1131"/>
      <c r="AN38" s="1132"/>
      <c r="AO38" s="306" t="s">
        <v>514</v>
      </c>
      <c r="AP38" s="306" t="s">
        <v>514</v>
      </c>
      <c r="AQ38" s="307">
        <v>1</v>
      </c>
      <c r="AR38" s="295" t="s">
        <v>514</v>
      </c>
      <c r="AS38" s="302"/>
    </row>
    <row r="39" spans="1:46" ht="13.2" x14ac:dyDescent="0.2">
      <c r="A39" s="257"/>
      <c r="B39" s="253"/>
      <c r="C39" s="253"/>
      <c r="D39" s="253"/>
      <c r="E39" s="253"/>
      <c r="F39" s="253"/>
      <c r="G39" s="253"/>
      <c r="H39" s="253"/>
      <c r="I39" s="253"/>
      <c r="J39" s="253"/>
      <c r="K39" s="253"/>
      <c r="L39" s="253"/>
      <c r="M39" s="253"/>
      <c r="N39" s="253"/>
      <c r="O39" s="253"/>
      <c r="P39" s="253"/>
      <c r="Q39" s="253"/>
      <c r="R39" s="253"/>
      <c r="S39" s="253"/>
      <c r="T39" s="253"/>
      <c r="U39" s="253"/>
      <c r="V39" s="253"/>
      <c r="W39" s="253"/>
      <c r="X39" s="253"/>
      <c r="Y39" s="253"/>
      <c r="Z39" s="253"/>
      <c r="AA39" s="253"/>
      <c r="AB39" s="253"/>
      <c r="AC39" s="253"/>
      <c r="AD39" s="253"/>
      <c r="AE39" s="253"/>
      <c r="AF39" s="253"/>
      <c r="AG39" s="253"/>
      <c r="AH39" s="253"/>
      <c r="AI39" s="253"/>
      <c r="AJ39" s="253"/>
      <c r="AK39" s="1130" t="s">
        <v>535</v>
      </c>
      <c r="AL39" s="1131"/>
      <c r="AM39" s="1131"/>
      <c r="AN39" s="1132"/>
      <c r="AO39" s="303">
        <v>-36744</v>
      </c>
      <c r="AP39" s="303">
        <v>-634</v>
      </c>
      <c r="AQ39" s="304">
        <v>-3020</v>
      </c>
      <c r="AR39" s="305">
        <v>-79</v>
      </c>
      <c r="AS39" s="302"/>
    </row>
    <row r="40" spans="1:46" ht="27" customHeight="1" x14ac:dyDescent="0.2">
      <c r="A40" s="257"/>
      <c r="B40" s="253"/>
      <c r="C40" s="253"/>
      <c r="D40" s="253"/>
      <c r="E40" s="253"/>
      <c r="F40" s="253"/>
      <c r="G40" s="253"/>
      <c r="H40" s="253"/>
      <c r="I40" s="253"/>
      <c r="J40" s="253"/>
      <c r="K40" s="253"/>
      <c r="L40" s="253"/>
      <c r="M40" s="253"/>
      <c r="N40" s="253"/>
      <c r="O40" s="253"/>
      <c r="P40" s="253"/>
      <c r="Q40" s="253"/>
      <c r="R40" s="253"/>
      <c r="S40" s="253"/>
      <c r="T40" s="253"/>
      <c r="U40" s="253"/>
      <c r="V40" s="253"/>
      <c r="W40" s="253"/>
      <c r="X40" s="253"/>
      <c r="Y40" s="253"/>
      <c r="Z40" s="253"/>
      <c r="AA40" s="253"/>
      <c r="AB40" s="253"/>
      <c r="AC40" s="253"/>
      <c r="AD40" s="253"/>
      <c r="AE40" s="253"/>
      <c r="AF40" s="253"/>
      <c r="AG40" s="253"/>
      <c r="AH40" s="253"/>
      <c r="AI40" s="253"/>
      <c r="AJ40" s="253"/>
      <c r="AK40" s="1127" t="s">
        <v>536</v>
      </c>
      <c r="AL40" s="1128"/>
      <c r="AM40" s="1128"/>
      <c r="AN40" s="1129"/>
      <c r="AO40" s="303">
        <v>-3610049</v>
      </c>
      <c r="AP40" s="303">
        <v>-62263</v>
      </c>
      <c r="AQ40" s="304">
        <v>-54563</v>
      </c>
      <c r="AR40" s="305">
        <v>14.1</v>
      </c>
      <c r="AS40" s="302"/>
    </row>
    <row r="41" spans="1:46" ht="13.2" x14ac:dyDescent="0.2">
      <c r="A41" s="257"/>
      <c r="B41" s="253"/>
      <c r="C41" s="253"/>
      <c r="D41" s="253"/>
      <c r="E41" s="253"/>
      <c r="F41" s="253"/>
      <c r="G41" s="253"/>
      <c r="H41" s="253"/>
      <c r="I41" s="253"/>
      <c r="J41" s="253"/>
      <c r="K41" s="253"/>
      <c r="L41" s="253"/>
      <c r="M41" s="253"/>
      <c r="N41" s="253"/>
      <c r="O41" s="253"/>
      <c r="P41" s="253"/>
      <c r="Q41" s="253"/>
      <c r="R41" s="253"/>
      <c r="S41" s="253"/>
      <c r="T41" s="253"/>
      <c r="U41" s="253"/>
      <c r="V41" s="253"/>
      <c r="W41" s="253"/>
      <c r="X41" s="253"/>
      <c r="Y41" s="253"/>
      <c r="Z41" s="253"/>
      <c r="AA41" s="253"/>
      <c r="AB41" s="253"/>
      <c r="AC41" s="253"/>
      <c r="AD41" s="253"/>
      <c r="AE41" s="253"/>
      <c r="AF41" s="253"/>
      <c r="AG41" s="253"/>
      <c r="AH41" s="253"/>
      <c r="AI41" s="253"/>
      <c r="AJ41" s="253"/>
      <c r="AK41" s="1133" t="s">
        <v>300</v>
      </c>
      <c r="AL41" s="1134"/>
      <c r="AM41" s="1134"/>
      <c r="AN41" s="1135"/>
      <c r="AO41" s="303">
        <v>1562431</v>
      </c>
      <c r="AP41" s="303">
        <v>26947</v>
      </c>
      <c r="AQ41" s="304">
        <v>20967</v>
      </c>
      <c r="AR41" s="305">
        <v>28.5</v>
      </c>
      <c r="AS41" s="302"/>
    </row>
    <row r="42" spans="1:46" ht="13.2" x14ac:dyDescent="0.2">
      <c r="A42" s="257"/>
      <c r="B42" s="253"/>
      <c r="C42" s="253"/>
      <c r="D42" s="253"/>
      <c r="E42" s="253"/>
      <c r="F42" s="253"/>
      <c r="G42" s="253"/>
      <c r="H42" s="253"/>
      <c r="I42" s="253"/>
      <c r="J42" s="253"/>
      <c r="K42" s="253"/>
      <c r="L42" s="253"/>
      <c r="M42" s="253"/>
      <c r="N42" s="253"/>
      <c r="O42" s="253"/>
      <c r="P42" s="253"/>
      <c r="Q42" s="253"/>
      <c r="R42" s="253"/>
      <c r="S42" s="253"/>
      <c r="T42" s="253"/>
      <c r="U42" s="253"/>
      <c r="V42" s="253"/>
      <c r="W42" s="253"/>
      <c r="X42" s="253"/>
      <c r="Y42" s="253"/>
      <c r="Z42" s="253"/>
      <c r="AA42" s="253"/>
      <c r="AB42" s="253"/>
      <c r="AC42" s="253"/>
      <c r="AD42" s="253"/>
      <c r="AE42" s="253"/>
      <c r="AF42" s="253"/>
      <c r="AG42" s="253"/>
      <c r="AH42" s="253"/>
      <c r="AI42" s="253"/>
      <c r="AJ42" s="253"/>
      <c r="AK42" s="308" t="s">
        <v>537</v>
      </c>
      <c r="AL42" s="253"/>
      <c r="AM42" s="253"/>
      <c r="AN42" s="253"/>
      <c r="AO42" s="253"/>
      <c r="AP42" s="253"/>
      <c r="AQ42" s="279"/>
      <c r="AR42" s="279"/>
      <c r="AS42" s="302"/>
    </row>
    <row r="43" spans="1:46" ht="13.2" x14ac:dyDescent="0.2">
      <c r="A43" s="257"/>
      <c r="B43" s="253"/>
      <c r="C43" s="253"/>
      <c r="D43" s="253"/>
      <c r="E43" s="253"/>
      <c r="F43" s="253"/>
      <c r="G43" s="253"/>
      <c r="H43" s="253"/>
      <c r="I43" s="253"/>
      <c r="J43" s="253"/>
      <c r="K43" s="253"/>
      <c r="L43" s="253"/>
      <c r="M43" s="253"/>
      <c r="N43" s="253"/>
      <c r="O43" s="253"/>
      <c r="P43" s="253"/>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309"/>
      <c r="AQ43" s="279"/>
      <c r="AR43" s="253"/>
      <c r="AS43" s="302"/>
    </row>
    <row r="44" spans="1:46" ht="13.2" x14ac:dyDescent="0.2">
      <c r="A44" s="257"/>
      <c r="B44" s="253"/>
      <c r="C44" s="253"/>
      <c r="D44" s="253"/>
      <c r="E44" s="253"/>
      <c r="F44" s="253"/>
      <c r="G44" s="253"/>
      <c r="H44" s="253"/>
      <c r="I44" s="253"/>
      <c r="J44" s="253"/>
      <c r="K44" s="253"/>
      <c r="L44" s="253"/>
      <c r="M44" s="253"/>
      <c r="N44" s="253"/>
      <c r="O44" s="253"/>
      <c r="P44" s="253"/>
      <c r="Q44" s="253"/>
      <c r="R44" s="253"/>
      <c r="S44" s="253"/>
      <c r="T44" s="253"/>
      <c r="U44" s="253"/>
      <c r="V44" s="253"/>
      <c r="W44" s="253"/>
      <c r="X44" s="253"/>
      <c r="Y44" s="253"/>
      <c r="Z44" s="253"/>
      <c r="AA44" s="253"/>
      <c r="AB44" s="253"/>
      <c r="AC44" s="253"/>
      <c r="AD44" s="253"/>
      <c r="AE44" s="253"/>
      <c r="AF44" s="253"/>
      <c r="AG44" s="253"/>
      <c r="AH44" s="253"/>
      <c r="AI44" s="253"/>
      <c r="AJ44" s="253"/>
      <c r="AK44" s="253"/>
      <c r="AL44" s="253"/>
      <c r="AM44" s="253"/>
      <c r="AN44" s="253"/>
      <c r="AO44" s="253"/>
      <c r="AP44" s="253"/>
      <c r="AQ44" s="279"/>
      <c r="AR44" s="253"/>
    </row>
    <row r="45" spans="1:46" ht="13.2" x14ac:dyDescent="0.2">
      <c r="A45" s="255"/>
      <c r="B45" s="255"/>
      <c r="C45" s="255"/>
      <c r="D45" s="255"/>
      <c r="E45" s="255"/>
      <c r="F45" s="255"/>
      <c r="G45" s="255"/>
      <c r="H45" s="255"/>
      <c r="I45" s="255"/>
      <c r="J45" s="255"/>
      <c r="K45" s="255"/>
      <c r="L45" s="255"/>
      <c r="M45" s="255"/>
      <c r="N45" s="255"/>
      <c r="O45" s="255"/>
      <c r="P45" s="255"/>
      <c r="Q45" s="255"/>
      <c r="R45" s="255"/>
      <c r="S45" s="255"/>
      <c r="T45" s="255"/>
      <c r="U45" s="255"/>
      <c r="V45" s="255"/>
      <c r="W45" s="255"/>
      <c r="X45" s="255"/>
      <c r="Y45" s="255"/>
      <c r="Z45" s="255"/>
      <c r="AA45" s="255"/>
      <c r="AB45" s="255"/>
      <c r="AC45" s="255"/>
      <c r="AD45" s="255"/>
      <c r="AE45" s="255"/>
      <c r="AF45" s="255"/>
      <c r="AG45" s="255"/>
      <c r="AH45" s="255"/>
      <c r="AI45" s="255"/>
      <c r="AJ45" s="255"/>
      <c r="AK45" s="255"/>
      <c r="AL45" s="255"/>
      <c r="AM45" s="255"/>
      <c r="AN45" s="255"/>
      <c r="AO45" s="255"/>
      <c r="AP45" s="255"/>
      <c r="AQ45" s="310"/>
      <c r="AR45" s="255"/>
      <c r="AS45" s="255"/>
      <c r="AT45" s="253"/>
    </row>
    <row r="46" spans="1:46" ht="13.2" x14ac:dyDescent="0.2">
      <c r="A46" s="311"/>
      <c r="B46" s="311"/>
      <c r="C46" s="311"/>
      <c r="D46" s="311"/>
      <c r="E46" s="311"/>
      <c r="F46" s="311"/>
      <c r="G46" s="311"/>
      <c r="H46" s="311"/>
      <c r="I46" s="311"/>
      <c r="J46" s="311"/>
      <c r="K46" s="311"/>
      <c r="L46" s="311"/>
      <c r="M46" s="311"/>
      <c r="N46" s="311"/>
      <c r="O46" s="311"/>
      <c r="P46" s="311"/>
      <c r="Q46" s="311"/>
      <c r="R46" s="311"/>
      <c r="S46" s="311"/>
      <c r="T46" s="311"/>
      <c r="U46" s="311"/>
      <c r="V46" s="311"/>
      <c r="W46" s="311"/>
      <c r="X46" s="311"/>
      <c r="Y46" s="311"/>
      <c r="Z46" s="311"/>
      <c r="AA46" s="311"/>
      <c r="AB46" s="311"/>
      <c r="AC46" s="311"/>
      <c r="AD46" s="311"/>
      <c r="AE46" s="311"/>
      <c r="AF46" s="311"/>
      <c r="AG46" s="311"/>
      <c r="AH46" s="311"/>
      <c r="AI46" s="311"/>
      <c r="AJ46" s="311"/>
      <c r="AK46" s="311"/>
      <c r="AL46" s="311"/>
      <c r="AM46" s="311"/>
      <c r="AN46" s="311"/>
      <c r="AO46" s="311"/>
      <c r="AP46" s="311"/>
      <c r="AQ46" s="311"/>
      <c r="AR46" s="311"/>
      <c r="AS46" s="311"/>
      <c r="AT46" s="253"/>
    </row>
    <row r="47" spans="1:46" ht="17.25" customHeight="1" x14ac:dyDescent="0.2">
      <c r="A47" s="312" t="s">
        <v>538</v>
      </c>
      <c r="B47" s="253"/>
      <c r="C47" s="253"/>
      <c r="D47" s="253"/>
      <c r="E47" s="253"/>
      <c r="F47" s="253"/>
      <c r="G47" s="253"/>
      <c r="H47" s="253"/>
      <c r="I47" s="253"/>
      <c r="J47" s="253"/>
      <c r="K47" s="253"/>
      <c r="L47" s="253"/>
      <c r="M47" s="253"/>
      <c r="N47" s="253"/>
      <c r="O47" s="253"/>
      <c r="P47" s="253"/>
      <c r="Q47" s="253"/>
      <c r="R47" s="253"/>
      <c r="S47" s="253"/>
      <c r="T47" s="253"/>
      <c r="U47" s="253"/>
      <c r="V47" s="253"/>
      <c r="W47" s="253"/>
      <c r="X47" s="253"/>
      <c r="Y47" s="253"/>
      <c r="Z47" s="253"/>
      <c r="AA47" s="253"/>
      <c r="AB47" s="253"/>
      <c r="AC47" s="253"/>
      <c r="AD47" s="253"/>
      <c r="AE47" s="253"/>
      <c r="AF47" s="253"/>
      <c r="AG47" s="253"/>
      <c r="AH47" s="253"/>
      <c r="AI47" s="253"/>
      <c r="AJ47" s="253"/>
      <c r="AK47" s="253"/>
      <c r="AL47" s="253"/>
      <c r="AM47" s="253"/>
      <c r="AN47" s="253"/>
      <c r="AO47" s="253"/>
      <c r="AP47" s="253"/>
      <c r="AQ47" s="253"/>
      <c r="AR47" s="253"/>
    </row>
    <row r="48" spans="1:46" ht="13.2" x14ac:dyDescent="0.2">
      <c r="A48" s="257"/>
      <c r="B48" s="253"/>
      <c r="C48" s="253"/>
      <c r="D48" s="253"/>
      <c r="E48" s="253"/>
      <c r="F48" s="253"/>
      <c r="G48" s="253"/>
      <c r="H48" s="253"/>
      <c r="I48" s="253"/>
      <c r="J48" s="253"/>
      <c r="K48" s="253"/>
      <c r="L48" s="253"/>
      <c r="M48" s="253"/>
      <c r="N48" s="253"/>
      <c r="O48" s="253"/>
      <c r="P48" s="253"/>
      <c r="Q48" s="253"/>
      <c r="R48" s="253"/>
      <c r="S48" s="253"/>
      <c r="T48" s="253"/>
      <c r="U48" s="253"/>
      <c r="V48" s="253"/>
      <c r="W48" s="253"/>
      <c r="X48" s="253"/>
      <c r="Y48" s="253"/>
      <c r="Z48" s="253"/>
      <c r="AA48" s="253"/>
      <c r="AB48" s="253"/>
      <c r="AC48" s="253"/>
      <c r="AD48" s="253"/>
      <c r="AE48" s="253"/>
      <c r="AF48" s="253"/>
      <c r="AG48" s="253"/>
      <c r="AH48" s="253"/>
      <c r="AI48" s="253"/>
      <c r="AJ48" s="253"/>
      <c r="AK48" s="313" t="s">
        <v>539</v>
      </c>
      <c r="AL48" s="313"/>
      <c r="AM48" s="313"/>
      <c r="AN48" s="313"/>
      <c r="AO48" s="313"/>
      <c r="AP48" s="313"/>
      <c r="AQ48" s="314"/>
      <c r="AR48" s="313"/>
    </row>
    <row r="49" spans="1:44" ht="13.5" customHeight="1" x14ac:dyDescent="0.2">
      <c r="A49" s="257"/>
      <c r="B49" s="253"/>
      <c r="C49" s="253"/>
      <c r="D49" s="253"/>
      <c r="E49" s="253"/>
      <c r="F49" s="253"/>
      <c r="G49" s="253"/>
      <c r="H49" s="253"/>
      <c r="I49" s="253"/>
      <c r="J49" s="253"/>
      <c r="K49" s="253"/>
      <c r="L49" s="253"/>
      <c r="M49" s="253"/>
      <c r="N49" s="253"/>
      <c r="O49" s="253"/>
      <c r="P49" s="253"/>
      <c r="Q49" s="253"/>
      <c r="R49" s="253"/>
      <c r="S49" s="253"/>
      <c r="T49" s="253"/>
      <c r="U49" s="253"/>
      <c r="V49" s="253"/>
      <c r="W49" s="253"/>
      <c r="X49" s="253"/>
      <c r="Y49" s="253"/>
      <c r="Z49" s="253"/>
      <c r="AA49" s="253"/>
      <c r="AB49" s="253"/>
      <c r="AC49" s="253"/>
      <c r="AD49" s="253"/>
      <c r="AE49" s="253"/>
      <c r="AF49" s="253"/>
      <c r="AG49" s="253"/>
      <c r="AH49" s="253"/>
      <c r="AI49" s="253"/>
      <c r="AJ49" s="253"/>
      <c r="AK49" s="315"/>
      <c r="AL49" s="316"/>
      <c r="AM49" s="1122" t="s">
        <v>506</v>
      </c>
      <c r="AN49" s="1124" t="s">
        <v>540</v>
      </c>
      <c r="AO49" s="1125"/>
      <c r="AP49" s="1125"/>
      <c r="AQ49" s="1125"/>
      <c r="AR49" s="1126"/>
    </row>
    <row r="50" spans="1:44" ht="13.2" x14ac:dyDescent="0.2">
      <c r="A50" s="257"/>
      <c r="B50" s="253"/>
      <c r="C50" s="253"/>
      <c r="D50" s="253"/>
      <c r="E50" s="253"/>
      <c r="F50" s="253"/>
      <c r="G50" s="253"/>
      <c r="H50" s="253"/>
      <c r="I50" s="253"/>
      <c r="J50" s="253"/>
      <c r="K50" s="253"/>
      <c r="L50" s="253"/>
      <c r="M50" s="253"/>
      <c r="N50" s="253"/>
      <c r="O50" s="253"/>
      <c r="P50" s="253"/>
      <c r="Q50" s="253"/>
      <c r="R50" s="253"/>
      <c r="S50" s="253"/>
      <c r="T50" s="253"/>
      <c r="U50" s="253"/>
      <c r="V50" s="253"/>
      <c r="W50" s="253"/>
      <c r="X50" s="253"/>
      <c r="Y50" s="253"/>
      <c r="Z50" s="253"/>
      <c r="AA50" s="253"/>
      <c r="AB50" s="253"/>
      <c r="AC50" s="253"/>
      <c r="AD50" s="253"/>
      <c r="AE50" s="253"/>
      <c r="AF50" s="253"/>
      <c r="AG50" s="253"/>
      <c r="AH50" s="253"/>
      <c r="AI50" s="253"/>
      <c r="AJ50" s="253"/>
      <c r="AK50" s="317"/>
      <c r="AL50" s="318"/>
      <c r="AM50" s="1123"/>
      <c r="AN50" s="319" t="s">
        <v>541</v>
      </c>
      <c r="AO50" s="320" t="s">
        <v>542</v>
      </c>
      <c r="AP50" s="321" t="s">
        <v>543</v>
      </c>
      <c r="AQ50" s="322" t="s">
        <v>544</v>
      </c>
      <c r="AR50" s="323" t="s">
        <v>545</v>
      </c>
    </row>
    <row r="51" spans="1:44" ht="13.2" x14ac:dyDescent="0.2">
      <c r="A51" s="257"/>
      <c r="B51" s="253"/>
      <c r="C51" s="253"/>
      <c r="D51" s="253"/>
      <c r="E51" s="253"/>
      <c r="F51" s="253"/>
      <c r="G51" s="253"/>
      <c r="H51" s="253"/>
      <c r="I51" s="253"/>
      <c r="J51" s="253"/>
      <c r="K51" s="253"/>
      <c r="L51" s="253"/>
      <c r="M51" s="253"/>
      <c r="N51" s="253"/>
      <c r="O51" s="253"/>
      <c r="P51" s="253"/>
      <c r="Q51" s="253"/>
      <c r="R51" s="253"/>
      <c r="S51" s="253"/>
      <c r="T51" s="253"/>
      <c r="U51" s="253"/>
      <c r="V51" s="253"/>
      <c r="W51" s="253"/>
      <c r="X51" s="253"/>
      <c r="Y51" s="253"/>
      <c r="Z51" s="253"/>
      <c r="AA51" s="253"/>
      <c r="AB51" s="253"/>
      <c r="AC51" s="253"/>
      <c r="AD51" s="253"/>
      <c r="AE51" s="253"/>
      <c r="AF51" s="253"/>
      <c r="AG51" s="253"/>
      <c r="AH51" s="253"/>
      <c r="AI51" s="253"/>
      <c r="AJ51" s="253"/>
      <c r="AK51" s="315" t="s">
        <v>546</v>
      </c>
      <c r="AL51" s="316"/>
      <c r="AM51" s="324">
        <v>3501052</v>
      </c>
      <c r="AN51" s="325">
        <v>58616</v>
      </c>
      <c r="AO51" s="326">
        <v>34.1</v>
      </c>
      <c r="AP51" s="327">
        <v>70615</v>
      </c>
      <c r="AQ51" s="328">
        <v>4.9000000000000004</v>
      </c>
      <c r="AR51" s="329">
        <v>29.2</v>
      </c>
    </row>
    <row r="52" spans="1:44" ht="13.2" x14ac:dyDescent="0.2">
      <c r="A52" s="257"/>
      <c r="B52" s="253"/>
      <c r="C52" s="253"/>
      <c r="D52" s="253"/>
      <c r="E52" s="253"/>
      <c r="F52" s="253"/>
      <c r="G52" s="253"/>
      <c r="H52" s="253"/>
      <c r="I52" s="253"/>
      <c r="J52" s="253"/>
      <c r="K52" s="253"/>
      <c r="L52" s="253"/>
      <c r="M52" s="253"/>
      <c r="N52" s="253"/>
      <c r="O52" s="253"/>
      <c r="P52" s="253"/>
      <c r="Q52" s="253"/>
      <c r="R52" s="253"/>
      <c r="S52" s="253"/>
      <c r="T52" s="253"/>
      <c r="U52" s="253"/>
      <c r="V52" s="253"/>
      <c r="W52" s="253"/>
      <c r="X52" s="253"/>
      <c r="Y52" s="253"/>
      <c r="Z52" s="253"/>
      <c r="AA52" s="253"/>
      <c r="AB52" s="253"/>
      <c r="AC52" s="253"/>
      <c r="AD52" s="253"/>
      <c r="AE52" s="253"/>
      <c r="AF52" s="253"/>
      <c r="AG52" s="253"/>
      <c r="AH52" s="253"/>
      <c r="AI52" s="253"/>
      <c r="AJ52" s="253"/>
      <c r="AK52" s="330"/>
      <c r="AL52" s="331" t="s">
        <v>547</v>
      </c>
      <c r="AM52" s="332">
        <v>844986</v>
      </c>
      <c r="AN52" s="333">
        <v>14147</v>
      </c>
      <c r="AO52" s="334">
        <v>62.8</v>
      </c>
      <c r="AP52" s="335">
        <v>37382</v>
      </c>
      <c r="AQ52" s="336">
        <v>-1.9</v>
      </c>
      <c r="AR52" s="337">
        <v>64.7</v>
      </c>
    </row>
    <row r="53" spans="1:44" ht="13.2" x14ac:dyDescent="0.2">
      <c r="A53" s="257"/>
      <c r="B53" s="253"/>
      <c r="C53" s="253"/>
      <c r="D53" s="253"/>
      <c r="E53" s="253"/>
      <c r="F53" s="253"/>
      <c r="G53" s="253"/>
      <c r="H53" s="253"/>
      <c r="I53" s="253"/>
      <c r="J53" s="253"/>
      <c r="K53" s="253"/>
      <c r="L53" s="253"/>
      <c r="M53" s="253"/>
      <c r="N53" s="253"/>
      <c r="O53" s="253"/>
      <c r="P53" s="253"/>
      <c r="Q53" s="253"/>
      <c r="R53" s="253"/>
      <c r="S53" s="253"/>
      <c r="T53" s="253"/>
      <c r="U53" s="253"/>
      <c r="V53" s="253"/>
      <c r="W53" s="253"/>
      <c r="X53" s="253"/>
      <c r="Y53" s="253"/>
      <c r="Z53" s="253"/>
      <c r="AA53" s="253"/>
      <c r="AB53" s="253"/>
      <c r="AC53" s="253"/>
      <c r="AD53" s="253"/>
      <c r="AE53" s="253"/>
      <c r="AF53" s="253"/>
      <c r="AG53" s="253"/>
      <c r="AH53" s="253"/>
      <c r="AI53" s="253"/>
      <c r="AJ53" s="253"/>
      <c r="AK53" s="315" t="s">
        <v>548</v>
      </c>
      <c r="AL53" s="316"/>
      <c r="AM53" s="324">
        <v>8404554</v>
      </c>
      <c r="AN53" s="325">
        <v>141305</v>
      </c>
      <c r="AO53" s="326">
        <v>141.1</v>
      </c>
      <c r="AP53" s="327">
        <v>69185</v>
      </c>
      <c r="AQ53" s="328">
        <v>-2</v>
      </c>
      <c r="AR53" s="329">
        <v>143.1</v>
      </c>
    </row>
    <row r="54" spans="1:44" ht="13.2" x14ac:dyDescent="0.2">
      <c r="A54" s="257"/>
      <c r="B54" s="253"/>
      <c r="C54" s="253"/>
      <c r="D54" s="253"/>
      <c r="E54" s="253"/>
      <c r="F54" s="253"/>
      <c r="G54" s="253"/>
      <c r="H54" s="253"/>
      <c r="I54" s="253"/>
      <c r="J54" s="253"/>
      <c r="K54" s="253"/>
      <c r="L54" s="253"/>
      <c r="M54" s="253"/>
      <c r="N54" s="253"/>
      <c r="O54" s="253"/>
      <c r="P54" s="253"/>
      <c r="Q54" s="253"/>
      <c r="R54" s="253"/>
      <c r="S54" s="253"/>
      <c r="T54" s="253"/>
      <c r="U54" s="253"/>
      <c r="V54" s="253"/>
      <c r="W54" s="253"/>
      <c r="X54" s="253"/>
      <c r="Y54" s="253"/>
      <c r="Z54" s="253"/>
      <c r="AA54" s="253"/>
      <c r="AB54" s="253"/>
      <c r="AC54" s="253"/>
      <c r="AD54" s="253"/>
      <c r="AE54" s="253"/>
      <c r="AF54" s="253"/>
      <c r="AG54" s="253"/>
      <c r="AH54" s="253"/>
      <c r="AI54" s="253"/>
      <c r="AJ54" s="253"/>
      <c r="AK54" s="330"/>
      <c r="AL54" s="331" t="s">
        <v>547</v>
      </c>
      <c r="AM54" s="332">
        <v>1383826</v>
      </c>
      <c r="AN54" s="333">
        <v>23266</v>
      </c>
      <c r="AO54" s="334">
        <v>64.5</v>
      </c>
      <c r="AP54" s="335">
        <v>38519</v>
      </c>
      <c r="AQ54" s="336">
        <v>3</v>
      </c>
      <c r="AR54" s="337">
        <v>61.5</v>
      </c>
    </row>
    <row r="55" spans="1:44" ht="13.2" x14ac:dyDescent="0.2">
      <c r="A55" s="257"/>
      <c r="B55" s="253"/>
      <c r="C55" s="253"/>
      <c r="D55" s="253"/>
      <c r="E55" s="253"/>
      <c r="F55" s="253"/>
      <c r="G55" s="253"/>
      <c r="H55" s="253"/>
      <c r="I55" s="253"/>
      <c r="J55" s="253"/>
      <c r="K55" s="253"/>
      <c r="L55" s="253"/>
      <c r="M55" s="253"/>
      <c r="N55" s="253"/>
      <c r="O55" s="253"/>
      <c r="P55" s="253"/>
      <c r="Q55" s="253"/>
      <c r="R55" s="253"/>
      <c r="S55" s="253"/>
      <c r="T55" s="253"/>
      <c r="U55" s="253"/>
      <c r="V55" s="253"/>
      <c r="W55" s="253"/>
      <c r="X55" s="253"/>
      <c r="Y55" s="253"/>
      <c r="Z55" s="253"/>
      <c r="AA55" s="253"/>
      <c r="AB55" s="253"/>
      <c r="AC55" s="253"/>
      <c r="AD55" s="253"/>
      <c r="AE55" s="253"/>
      <c r="AF55" s="253"/>
      <c r="AG55" s="253"/>
      <c r="AH55" s="253"/>
      <c r="AI55" s="253"/>
      <c r="AJ55" s="253"/>
      <c r="AK55" s="315" t="s">
        <v>549</v>
      </c>
      <c r="AL55" s="316"/>
      <c r="AM55" s="324">
        <v>9752910</v>
      </c>
      <c r="AN55" s="325">
        <v>165469</v>
      </c>
      <c r="AO55" s="326">
        <v>17.100000000000001</v>
      </c>
      <c r="AP55" s="327">
        <v>70166</v>
      </c>
      <c r="AQ55" s="328">
        <v>1.4</v>
      </c>
      <c r="AR55" s="329">
        <v>15.7</v>
      </c>
    </row>
    <row r="56" spans="1:44" ht="13.2" x14ac:dyDescent="0.2">
      <c r="A56" s="257"/>
      <c r="B56" s="253"/>
      <c r="C56" s="253"/>
      <c r="D56" s="253"/>
      <c r="E56" s="253"/>
      <c r="F56" s="253"/>
      <c r="G56" s="253"/>
      <c r="H56" s="253"/>
      <c r="I56" s="253"/>
      <c r="J56" s="253"/>
      <c r="K56" s="253"/>
      <c r="L56" s="253"/>
      <c r="M56" s="253"/>
      <c r="N56" s="253"/>
      <c r="O56" s="253"/>
      <c r="P56" s="253"/>
      <c r="Q56" s="253"/>
      <c r="R56" s="253"/>
      <c r="S56" s="253"/>
      <c r="T56" s="253"/>
      <c r="U56" s="253"/>
      <c r="V56" s="253"/>
      <c r="W56" s="253"/>
      <c r="X56" s="253"/>
      <c r="Y56" s="253"/>
      <c r="Z56" s="253"/>
      <c r="AA56" s="253"/>
      <c r="AB56" s="253"/>
      <c r="AC56" s="253"/>
      <c r="AD56" s="253"/>
      <c r="AE56" s="253"/>
      <c r="AF56" s="253"/>
      <c r="AG56" s="253"/>
      <c r="AH56" s="253"/>
      <c r="AI56" s="253"/>
      <c r="AJ56" s="253"/>
      <c r="AK56" s="330"/>
      <c r="AL56" s="331" t="s">
        <v>547</v>
      </c>
      <c r="AM56" s="332">
        <v>1848464</v>
      </c>
      <c r="AN56" s="333">
        <v>31361</v>
      </c>
      <c r="AO56" s="334">
        <v>34.799999999999997</v>
      </c>
      <c r="AP56" s="335">
        <v>36115</v>
      </c>
      <c r="AQ56" s="336">
        <v>-6.2</v>
      </c>
      <c r="AR56" s="337">
        <v>41</v>
      </c>
    </row>
    <row r="57" spans="1:44" ht="13.2" x14ac:dyDescent="0.2">
      <c r="A57" s="257"/>
      <c r="B57" s="253"/>
      <c r="C57" s="253"/>
      <c r="D57" s="253"/>
      <c r="E57" s="253"/>
      <c r="F57" s="253"/>
      <c r="G57" s="253"/>
      <c r="H57" s="253"/>
      <c r="I57" s="253"/>
      <c r="J57" s="253"/>
      <c r="K57" s="253"/>
      <c r="L57" s="253"/>
      <c r="M57" s="253"/>
      <c r="N57" s="253"/>
      <c r="O57" s="253"/>
      <c r="P57" s="253"/>
      <c r="Q57" s="253"/>
      <c r="R57" s="253"/>
      <c r="S57" s="253"/>
      <c r="T57" s="253"/>
      <c r="U57" s="253"/>
      <c r="V57" s="253"/>
      <c r="W57" s="253"/>
      <c r="X57" s="253"/>
      <c r="Y57" s="253"/>
      <c r="Z57" s="253"/>
      <c r="AA57" s="253"/>
      <c r="AB57" s="253"/>
      <c r="AC57" s="253"/>
      <c r="AD57" s="253"/>
      <c r="AE57" s="253"/>
      <c r="AF57" s="253"/>
      <c r="AG57" s="253"/>
      <c r="AH57" s="253"/>
      <c r="AI57" s="253"/>
      <c r="AJ57" s="253"/>
      <c r="AK57" s="315" t="s">
        <v>550</v>
      </c>
      <c r="AL57" s="316"/>
      <c r="AM57" s="324">
        <v>10152705</v>
      </c>
      <c r="AN57" s="325">
        <v>173994</v>
      </c>
      <c r="AO57" s="326">
        <v>5.2</v>
      </c>
      <c r="AP57" s="327">
        <v>70329</v>
      </c>
      <c r="AQ57" s="328">
        <v>0.2</v>
      </c>
      <c r="AR57" s="329">
        <v>5</v>
      </c>
    </row>
    <row r="58" spans="1:44" ht="13.2" x14ac:dyDescent="0.2">
      <c r="A58" s="257"/>
      <c r="B58" s="253"/>
      <c r="C58" s="253"/>
      <c r="D58" s="253"/>
      <c r="E58" s="253"/>
      <c r="F58" s="253"/>
      <c r="G58" s="253"/>
      <c r="H58" s="253"/>
      <c r="I58" s="253"/>
      <c r="J58" s="253"/>
      <c r="K58" s="253"/>
      <c r="L58" s="253"/>
      <c r="M58" s="253"/>
      <c r="N58" s="253"/>
      <c r="O58" s="253"/>
      <c r="P58" s="253"/>
      <c r="Q58" s="253"/>
      <c r="R58" s="253"/>
      <c r="S58" s="253"/>
      <c r="T58" s="253"/>
      <c r="U58" s="253"/>
      <c r="V58" s="253"/>
      <c r="W58" s="253"/>
      <c r="X58" s="253"/>
      <c r="Y58" s="253"/>
      <c r="Z58" s="253"/>
      <c r="AA58" s="253"/>
      <c r="AB58" s="253"/>
      <c r="AC58" s="253"/>
      <c r="AD58" s="253"/>
      <c r="AE58" s="253"/>
      <c r="AF58" s="253"/>
      <c r="AG58" s="253"/>
      <c r="AH58" s="253"/>
      <c r="AI58" s="253"/>
      <c r="AJ58" s="253"/>
      <c r="AK58" s="330"/>
      <c r="AL58" s="331" t="s">
        <v>547</v>
      </c>
      <c r="AM58" s="332">
        <v>2876972</v>
      </c>
      <c r="AN58" s="333">
        <v>49305</v>
      </c>
      <c r="AO58" s="334">
        <v>57.2</v>
      </c>
      <c r="AP58" s="335">
        <v>39403</v>
      </c>
      <c r="AQ58" s="336">
        <v>9.1</v>
      </c>
      <c r="AR58" s="337">
        <v>48.1</v>
      </c>
    </row>
    <row r="59" spans="1:44" ht="13.2" x14ac:dyDescent="0.2">
      <c r="A59" s="257"/>
      <c r="B59" s="253"/>
      <c r="C59" s="253"/>
      <c r="D59" s="253"/>
      <c r="E59" s="253"/>
      <c r="F59" s="253"/>
      <c r="G59" s="253"/>
      <c r="H59" s="253"/>
      <c r="I59" s="253"/>
      <c r="J59" s="253"/>
      <c r="K59" s="253"/>
      <c r="L59" s="253"/>
      <c r="M59" s="253"/>
      <c r="N59" s="253"/>
      <c r="O59" s="253"/>
      <c r="P59" s="253"/>
      <c r="Q59" s="253"/>
      <c r="R59" s="253"/>
      <c r="S59" s="253"/>
      <c r="T59" s="253"/>
      <c r="U59" s="253"/>
      <c r="V59" s="253"/>
      <c r="W59" s="253"/>
      <c r="X59" s="253"/>
      <c r="Y59" s="253"/>
      <c r="Z59" s="253"/>
      <c r="AA59" s="253"/>
      <c r="AB59" s="253"/>
      <c r="AC59" s="253"/>
      <c r="AD59" s="253"/>
      <c r="AE59" s="253"/>
      <c r="AF59" s="253"/>
      <c r="AG59" s="253"/>
      <c r="AH59" s="253"/>
      <c r="AI59" s="253"/>
      <c r="AJ59" s="253"/>
      <c r="AK59" s="315" t="s">
        <v>551</v>
      </c>
      <c r="AL59" s="316"/>
      <c r="AM59" s="324">
        <v>7388662</v>
      </c>
      <c r="AN59" s="325">
        <v>127432</v>
      </c>
      <c r="AO59" s="326">
        <v>-26.8</v>
      </c>
      <c r="AP59" s="327">
        <v>71871</v>
      </c>
      <c r="AQ59" s="328">
        <v>2.2000000000000002</v>
      </c>
      <c r="AR59" s="329">
        <v>-29</v>
      </c>
    </row>
    <row r="60" spans="1:44" ht="13.2" x14ac:dyDescent="0.2">
      <c r="A60" s="257"/>
      <c r="B60" s="253"/>
      <c r="C60" s="253"/>
      <c r="D60" s="253"/>
      <c r="E60" s="253"/>
      <c r="F60" s="253"/>
      <c r="G60" s="253"/>
      <c r="H60" s="253"/>
      <c r="I60" s="253"/>
      <c r="J60" s="253"/>
      <c r="K60" s="253"/>
      <c r="L60" s="253"/>
      <c r="M60" s="253"/>
      <c r="N60" s="253"/>
      <c r="O60" s="253"/>
      <c r="P60" s="253"/>
      <c r="Q60" s="253"/>
      <c r="R60" s="253"/>
      <c r="S60" s="253"/>
      <c r="T60" s="253"/>
      <c r="U60" s="253"/>
      <c r="V60" s="253"/>
      <c r="W60" s="253"/>
      <c r="X60" s="253"/>
      <c r="Y60" s="253"/>
      <c r="Z60" s="253"/>
      <c r="AA60" s="253"/>
      <c r="AB60" s="253"/>
      <c r="AC60" s="253"/>
      <c r="AD60" s="253"/>
      <c r="AE60" s="253"/>
      <c r="AF60" s="253"/>
      <c r="AG60" s="253"/>
      <c r="AH60" s="253"/>
      <c r="AI60" s="253"/>
      <c r="AJ60" s="253"/>
      <c r="AK60" s="330"/>
      <c r="AL60" s="331" t="s">
        <v>547</v>
      </c>
      <c r="AM60" s="332">
        <v>3929423</v>
      </c>
      <c r="AN60" s="333">
        <v>67771</v>
      </c>
      <c r="AO60" s="334">
        <v>37.5</v>
      </c>
      <c r="AP60" s="335">
        <v>38232</v>
      </c>
      <c r="AQ60" s="336">
        <v>-3</v>
      </c>
      <c r="AR60" s="337">
        <v>40.5</v>
      </c>
    </row>
    <row r="61" spans="1:44" ht="13.2" x14ac:dyDescent="0.2">
      <c r="A61" s="257"/>
      <c r="B61" s="253"/>
      <c r="C61" s="253"/>
      <c r="D61" s="253"/>
      <c r="E61" s="253"/>
      <c r="F61" s="253"/>
      <c r="G61" s="253"/>
      <c r="H61" s="253"/>
      <c r="I61" s="253"/>
      <c r="J61" s="253"/>
      <c r="K61" s="253"/>
      <c r="L61" s="253"/>
      <c r="M61" s="253"/>
      <c r="N61" s="253"/>
      <c r="O61" s="253"/>
      <c r="P61" s="253"/>
      <c r="Q61" s="253"/>
      <c r="R61" s="253"/>
      <c r="S61" s="253"/>
      <c r="T61" s="253"/>
      <c r="U61" s="253"/>
      <c r="V61" s="253"/>
      <c r="W61" s="253"/>
      <c r="X61" s="253"/>
      <c r="Y61" s="253"/>
      <c r="Z61" s="253"/>
      <c r="AA61" s="253"/>
      <c r="AB61" s="253"/>
      <c r="AC61" s="253"/>
      <c r="AD61" s="253"/>
      <c r="AE61" s="253"/>
      <c r="AF61" s="253"/>
      <c r="AG61" s="253"/>
      <c r="AH61" s="253"/>
      <c r="AI61" s="253"/>
      <c r="AJ61" s="253"/>
      <c r="AK61" s="315" t="s">
        <v>552</v>
      </c>
      <c r="AL61" s="338"/>
      <c r="AM61" s="339">
        <v>7839977</v>
      </c>
      <c r="AN61" s="340">
        <v>133363</v>
      </c>
      <c r="AO61" s="341">
        <v>34.1</v>
      </c>
      <c r="AP61" s="342">
        <v>70433</v>
      </c>
      <c r="AQ61" s="343">
        <v>1.3</v>
      </c>
      <c r="AR61" s="329">
        <v>32.799999999999997</v>
      </c>
    </row>
    <row r="62" spans="1:44" ht="13.2" x14ac:dyDescent="0.2">
      <c r="A62" s="257"/>
      <c r="B62" s="253"/>
      <c r="C62" s="253"/>
      <c r="D62" s="253"/>
      <c r="E62" s="253"/>
      <c r="F62" s="253"/>
      <c r="G62" s="253"/>
      <c r="H62" s="253"/>
      <c r="I62" s="253"/>
      <c r="J62" s="253"/>
      <c r="K62" s="253"/>
      <c r="L62" s="253"/>
      <c r="M62" s="253"/>
      <c r="N62" s="253"/>
      <c r="O62" s="253"/>
      <c r="P62" s="253"/>
      <c r="Q62" s="253"/>
      <c r="R62" s="253"/>
      <c r="S62" s="253"/>
      <c r="T62" s="253"/>
      <c r="U62" s="253"/>
      <c r="V62" s="253"/>
      <c r="W62" s="253"/>
      <c r="X62" s="253"/>
      <c r="Y62" s="253"/>
      <c r="Z62" s="253"/>
      <c r="AA62" s="253"/>
      <c r="AB62" s="253"/>
      <c r="AC62" s="253"/>
      <c r="AD62" s="253"/>
      <c r="AE62" s="253"/>
      <c r="AF62" s="253"/>
      <c r="AG62" s="253"/>
      <c r="AH62" s="253"/>
      <c r="AI62" s="253"/>
      <c r="AJ62" s="253"/>
      <c r="AK62" s="330"/>
      <c r="AL62" s="331" t="s">
        <v>547</v>
      </c>
      <c r="AM62" s="332">
        <v>2176734</v>
      </c>
      <c r="AN62" s="333">
        <v>37170</v>
      </c>
      <c r="AO62" s="334">
        <v>51.4</v>
      </c>
      <c r="AP62" s="335">
        <v>37930</v>
      </c>
      <c r="AQ62" s="336">
        <v>0.2</v>
      </c>
      <c r="AR62" s="337">
        <v>51.2</v>
      </c>
    </row>
    <row r="63" spans="1:44" ht="13.2" x14ac:dyDescent="0.2">
      <c r="A63" s="257"/>
      <c r="B63" s="253"/>
      <c r="C63" s="253"/>
      <c r="D63" s="253"/>
      <c r="E63" s="253"/>
      <c r="F63" s="253"/>
      <c r="G63" s="253"/>
      <c r="H63" s="253"/>
      <c r="I63" s="253"/>
      <c r="J63" s="253"/>
      <c r="K63" s="253"/>
      <c r="L63" s="253"/>
      <c r="M63" s="253"/>
      <c r="N63" s="253"/>
      <c r="O63" s="253"/>
      <c r="P63" s="253"/>
      <c r="Q63" s="253"/>
      <c r="R63" s="253"/>
      <c r="S63" s="253"/>
      <c r="T63" s="253"/>
      <c r="U63" s="253"/>
      <c r="V63" s="253"/>
      <c r="W63" s="253"/>
      <c r="X63" s="253"/>
      <c r="Y63" s="253"/>
      <c r="Z63" s="253"/>
      <c r="AA63" s="253"/>
      <c r="AB63" s="253"/>
      <c r="AC63" s="253"/>
      <c r="AD63" s="253"/>
      <c r="AE63" s="253"/>
      <c r="AF63" s="253"/>
      <c r="AG63" s="253"/>
      <c r="AH63" s="253"/>
      <c r="AI63" s="253"/>
      <c r="AJ63" s="253"/>
      <c r="AK63" s="253"/>
      <c r="AL63" s="253"/>
      <c r="AM63" s="253"/>
      <c r="AN63" s="253"/>
      <c r="AO63" s="253"/>
      <c r="AP63" s="253"/>
      <c r="AQ63" s="253"/>
      <c r="AR63" s="253"/>
    </row>
    <row r="64" spans="1:44" ht="13.2" x14ac:dyDescent="0.2">
      <c r="A64" s="257"/>
      <c r="B64" s="253"/>
      <c r="C64" s="253"/>
      <c r="D64" s="253"/>
      <c r="E64" s="253"/>
      <c r="F64" s="253"/>
      <c r="G64" s="253"/>
      <c r="H64" s="253"/>
      <c r="I64" s="253"/>
      <c r="J64" s="253"/>
      <c r="K64" s="253"/>
      <c r="L64" s="253"/>
      <c r="M64" s="253"/>
      <c r="N64" s="253"/>
      <c r="O64" s="253"/>
      <c r="P64" s="253"/>
      <c r="Q64" s="253"/>
      <c r="R64" s="253"/>
      <c r="S64" s="253"/>
      <c r="T64" s="253"/>
      <c r="U64" s="253"/>
      <c r="V64" s="253"/>
      <c r="W64" s="253"/>
      <c r="X64" s="253"/>
      <c r="Y64" s="253"/>
      <c r="Z64" s="253"/>
      <c r="AA64" s="253"/>
      <c r="AB64" s="253"/>
      <c r="AC64" s="253"/>
      <c r="AD64" s="253"/>
      <c r="AE64" s="253"/>
      <c r="AF64" s="253"/>
      <c r="AG64" s="253"/>
      <c r="AH64" s="253"/>
      <c r="AI64" s="253"/>
      <c r="AJ64" s="253"/>
      <c r="AK64" s="253"/>
      <c r="AL64" s="253"/>
      <c r="AM64" s="253"/>
      <c r="AN64" s="253"/>
      <c r="AO64" s="253"/>
      <c r="AP64" s="253"/>
      <c r="AQ64" s="253"/>
      <c r="AR64" s="253"/>
    </row>
    <row r="65" spans="1:46" ht="13.2" x14ac:dyDescent="0.2">
      <c r="A65" s="257"/>
      <c r="B65" s="253"/>
      <c r="C65" s="253"/>
      <c r="D65" s="253"/>
      <c r="E65" s="253"/>
      <c r="F65" s="253"/>
      <c r="G65" s="253"/>
      <c r="H65" s="253"/>
      <c r="I65" s="253"/>
      <c r="J65" s="253"/>
      <c r="K65" s="253"/>
      <c r="L65" s="253"/>
      <c r="M65" s="253"/>
      <c r="N65" s="253"/>
      <c r="O65" s="253"/>
      <c r="P65" s="253"/>
      <c r="Q65" s="253"/>
      <c r="R65" s="253"/>
      <c r="S65" s="253"/>
      <c r="T65" s="253"/>
      <c r="U65" s="253"/>
      <c r="V65" s="253"/>
      <c r="W65" s="253"/>
      <c r="X65" s="253"/>
      <c r="Y65" s="253"/>
      <c r="Z65" s="253"/>
      <c r="AA65" s="253"/>
      <c r="AB65" s="253"/>
      <c r="AC65" s="253"/>
      <c r="AD65" s="253"/>
      <c r="AE65" s="253"/>
      <c r="AF65" s="253"/>
      <c r="AG65" s="253"/>
      <c r="AH65" s="253"/>
      <c r="AI65" s="253"/>
      <c r="AJ65" s="253"/>
      <c r="AK65" s="253"/>
      <c r="AL65" s="253"/>
      <c r="AM65" s="253"/>
      <c r="AN65" s="253"/>
      <c r="AO65" s="253"/>
      <c r="AP65" s="253"/>
      <c r="AQ65" s="253"/>
      <c r="AR65" s="253"/>
    </row>
    <row r="66" spans="1:46" ht="13.2" x14ac:dyDescent="0.2">
      <c r="A66" s="344"/>
      <c r="B66" s="311"/>
      <c r="C66" s="311"/>
      <c r="D66" s="311"/>
      <c r="E66" s="311"/>
      <c r="F66" s="311"/>
      <c r="G66" s="311"/>
      <c r="H66" s="311"/>
      <c r="I66" s="311"/>
      <c r="J66" s="311"/>
      <c r="K66" s="311"/>
      <c r="L66" s="311"/>
      <c r="M66" s="311"/>
      <c r="N66" s="311"/>
      <c r="O66" s="311"/>
      <c r="P66" s="311"/>
      <c r="Q66" s="311"/>
      <c r="R66" s="311"/>
      <c r="S66" s="311"/>
      <c r="T66" s="311"/>
      <c r="U66" s="311"/>
      <c r="V66" s="311"/>
      <c r="W66" s="311"/>
      <c r="X66" s="311"/>
      <c r="Y66" s="311"/>
      <c r="Z66" s="311"/>
      <c r="AA66" s="311"/>
      <c r="AB66" s="311"/>
      <c r="AC66" s="311"/>
      <c r="AD66" s="311"/>
      <c r="AE66" s="311"/>
      <c r="AF66" s="311"/>
      <c r="AG66" s="311"/>
      <c r="AH66" s="311"/>
      <c r="AI66" s="311"/>
      <c r="AJ66" s="311"/>
      <c r="AK66" s="311"/>
      <c r="AL66" s="311"/>
      <c r="AM66" s="311"/>
      <c r="AN66" s="311"/>
      <c r="AO66" s="311"/>
      <c r="AP66" s="311"/>
      <c r="AQ66" s="311"/>
      <c r="AR66" s="311"/>
      <c r="AS66" s="345"/>
    </row>
    <row r="67" spans="1:46" ht="13.5" hidden="1" customHeight="1" x14ac:dyDescent="0.2">
      <c r="AK67" s="253"/>
      <c r="AL67" s="253"/>
      <c r="AM67" s="253"/>
      <c r="AN67" s="253"/>
      <c r="AO67" s="253"/>
      <c r="AP67" s="253"/>
      <c r="AQ67" s="253"/>
      <c r="AR67" s="253"/>
      <c r="AS67" s="253"/>
      <c r="AT67" s="253"/>
    </row>
    <row r="68" spans="1:46" ht="13.5" hidden="1" customHeight="1" x14ac:dyDescent="0.2">
      <c r="AK68" s="253"/>
      <c r="AL68" s="253"/>
      <c r="AM68" s="253"/>
      <c r="AN68" s="253"/>
      <c r="AO68" s="253"/>
      <c r="AP68" s="253"/>
      <c r="AQ68" s="253"/>
      <c r="AR68" s="253"/>
    </row>
    <row r="69" spans="1:46" ht="13.5" hidden="1" customHeight="1" x14ac:dyDescent="0.2">
      <c r="AK69" s="253"/>
      <c r="AL69" s="253"/>
      <c r="AM69" s="253"/>
      <c r="AN69" s="253"/>
      <c r="AO69" s="253"/>
      <c r="AP69" s="253"/>
      <c r="AQ69" s="253"/>
      <c r="AR69" s="253"/>
    </row>
    <row r="70" spans="1:46" ht="13.2" hidden="1" x14ac:dyDescent="0.2">
      <c r="AK70" s="253"/>
      <c r="AL70" s="253"/>
      <c r="AM70" s="253"/>
      <c r="AN70" s="253"/>
      <c r="AO70" s="253"/>
      <c r="AP70" s="253"/>
      <c r="AQ70" s="253"/>
      <c r="AR70" s="253"/>
    </row>
    <row r="71" spans="1:46" ht="13.2" hidden="1" x14ac:dyDescent="0.2">
      <c r="AK71" s="253"/>
      <c r="AL71" s="253"/>
      <c r="AM71" s="253"/>
      <c r="AN71" s="253"/>
      <c r="AO71" s="253"/>
      <c r="AP71" s="253"/>
      <c r="AQ71" s="253"/>
      <c r="AR71" s="253"/>
    </row>
    <row r="72" spans="1:46" ht="13.2" hidden="1" x14ac:dyDescent="0.2">
      <c r="AK72" s="253"/>
      <c r="AL72" s="253"/>
      <c r="AM72" s="253"/>
      <c r="AN72" s="253"/>
      <c r="AO72" s="253"/>
      <c r="AP72" s="253"/>
      <c r="AQ72" s="253"/>
      <c r="AR72" s="253"/>
    </row>
    <row r="73" spans="1:46" ht="13.2" hidden="1" x14ac:dyDescent="0.2">
      <c r="AK73" s="253"/>
      <c r="AL73" s="253"/>
      <c r="AM73" s="253"/>
      <c r="AN73" s="253"/>
      <c r="AO73" s="253"/>
      <c r="AP73" s="253"/>
      <c r="AQ73" s="253"/>
      <c r="AR73" s="253"/>
    </row>
  </sheetData>
  <sheetProtection algorithmName="SHA-512" hashValue="Gr10883nIckMbndU+Vx/vzok91xv5OqSxSMMVyTK4wWlV0hTQQeaqIMhUrE89IM+0KCqMZtlhlv7t26kkbURSg==" saltValue="+rkvuQksruJ05D+bc5ROYA=="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70" zoomScaleNormal="70" zoomScaleSheetLayoutView="55" workbookViewId="0"/>
  </sheetViews>
  <sheetFormatPr defaultColWidth="0" defaultRowHeight="13.5" customHeight="1" zeroHeight="1" x14ac:dyDescent="0.2"/>
  <cols>
    <col min="1" max="125" width="2.44140625" style="251" customWidth="1"/>
    <col min="126" max="16384" width="9" style="250" hidden="1"/>
  </cols>
  <sheetData>
    <row r="1" spans="2:125" ht="13.5" customHeight="1" x14ac:dyDescent="0.2">
      <c r="B1" s="250"/>
      <c r="C1" s="250"/>
      <c r="D1" s="250"/>
      <c r="E1" s="250"/>
      <c r="F1" s="250"/>
      <c r="G1" s="250"/>
      <c r="H1" s="250"/>
      <c r="I1" s="250"/>
      <c r="J1" s="250"/>
      <c r="K1" s="250"/>
      <c r="L1" s="250"/>
      <c r="M1" s="250"/>
      <c r="N1" s="250"/>
      <c r="O1" s="250"/>
      <c r="P1" s="250"/>
      <c r="Q1" s="250"/>
      <c r="R1" s="250"/>
      <c r="S1" s="250"/>
      <c r="T1" s="250"/>
      <c r="U1" s="250"/>
      <c r="V1" s="250"/>
      <c r="W1" s="250"/>
      <c r="X1" s="250"/>
      <c r="Y1" s="250"/>
      <c r="Z1" s="250"/>
      <c r="AA1" s="250"/>
      <c r="AB1" s="250"/>
      <c r="AC1" s="250"/>
      <c r="AD1" s="250"/>
      <c r="AE1" s="250"/>
      <c r="AF1" s="250"/>
      <c r="AG1" s="250"/>
      <c r="AH1" s="250"/>
      <c r="AI1" s="250"/>
      <c r="AJ1" s="250"/>
      <c r="AK1" s="250"/>
      <c r="AL1" s="250"/>
      <c r="AM1" s="250"/>
      <c r="AN1" s="250"/>
      <c r="AO1" s="250"/>
      <c r="AP1" s="250"/>
      <c r="AQ1" s="250"/>
      <c r="AR1" s="250"/>
      <c r="AS1" s="250"/>
      <c r="AT1" s="250"/>
      <c r="AU1" s="250"/>
      <c r="AV1" s="250"/>
      <c r="AW1" s="250"/>
      <c r="AX1" s="250"/>
      <c r="AY1" s="250"/>
      <c r="AZ1" s="250"/>
      <c r="BA1" s="250"/>
      <c r="BB1" s="250"/>
      <c r="BC1" s="250"/>
      <c r="BD1" s="250"/>
      <c r="BE1" s="250"/>
      <c r="BF1" s="250"/>
      <c r="BG1" s="250"/>
      <c r="BH1" s="250"/>
      <c r="BI1" s="250"/>
      <c r="BJ1" s="250"/>
      <c r="BK1" s="250"/>
      <c r="BL1" s="250"/>
      <c r="BM1" s="250"/>
      <c r="BN1" s="250"/>
      <c r="BO1" s="250"/>
      <c r="BP1" s="250"/>
      <c r="BQ1" s="250"/>
      <c r="BR1" s="250"/>
      <c r="BS1" s="250"/>
      <c r="BT1" s="250"/>
      <c r="BU1" s="250"/>
      <c r="BV1" s="250"/>
      <c r="BW1" s="250"/>
      <c r="BX1" s="250"/>
      <c r="BY1" s="250"/>
      <c r="BZ1" s="250"/>
      <c r="CA1" s="250"/>
      <c r="CB1" s="250"/>
      <c r="CC1" s="250"/>
      <c r="CD1" s="250"/>
      <c r="CE1" s="250"/>
      <c r="CF1" s="250"/>
      <c r="CG1" s="250"/>
      <c r="CH1" s="250"/>
      <c r="CI1" s="250"/>
      <c r="CJ1" s="250"/>
      <c r="CK1" s="250"/>
      <c r="CL1" s="250"/>
      <c r="CM1" s="250"/>
      <c r="CN1" s="250"/>
      <c r="CO1" s="250"/>
      <c r="CP1" s="250"/>
      <c r="CQ1" s="250"/>
      <c r="CR1" s="250"/>
      <c r="CS1" s="250"/>
      <c r="CT1" s="250"/>
      <c r="CU1" s="250"/>
      <c r="CV1" s="250"/>
      <c r="CW1" s="250"/>
      <c r="CX1" s="250"/>
      <c r="CY1" s="250"/>
      <c r="CZ1" s="250"/>
      <c r="DA1" s="250"/>
      <c r="DB1" s="250"/>
      <c r="DC1" s="250"/>
      <c r="DD1" s="250"/>
      <c r="DE1" s="250"/>
      <c r="DF1" s="250"/>
      <c r="DG1" s="250"/>
      <c r="DH1" s="250"/>
      <c r="DI1" s="250"/>
      <c r="DJ1" s="250"/>
      <c r="DK1" s="250"/>
      <c r="DL1" s="250"/>
      <c r="DM1" s="250"/>
      <c r="DN1" s="250"/>
      <c r="DO1" s="250"/>
      <c r="DP1" s="250"/>
      <c r="DQ1" s="250"/>
      <c r="DR1" s="250"/>
      <c r="DS1" s="250"/>
      <c r="DT1" s="250"/>
      <c r="DU1" s="250"/>
    </row>
    <row r="2" spans="2:125" ht="13.2" x14ac:dyDescent="0.2">
      <c r="B2" s="250"/>
      <c r="DG2" s="250"/>
    </row>
    <row r="3" spans="2:125" ht="13.2" x14ac:dyDescent="0.2">
      <c r="C3" s="250"/>
      <c r="D3" s="250"/>
      <c r="E3" s="250"/>
      <c r="F3" s="250"/>
      <c r="G3" s="250"/>
      <c r="H3" s="250"/>
      <c r="I3" s="250"/>
      <c r="J3" s="250"/>
      <c r="K3" s="250"/>
      <c r="L3" s="250"/>
      <c r="M3" s="250"/>
      <c r="N3" s="250"/>
      <c r="O3" s="250"/>
      <c r="P3" s="250"/>
      <c r="Q3" s="250"/>
      <c r="R3" s="250"/>
      <c r="S3" s="250"/>
      <c r="T3" s="250"/>
      <c r="U3" s="250"/>
      <c r="V3" s="250"/>
      <c r="W3" s="250"/>
      <c r="X3" s="250"/>
      <c r="Y3" s="250"/>
      <c r="Z3" s="250"/>
      <c r="AA3" s="250"/>
      <c r="AB3" s="250"/>
      <c r="AC3" s="250"/>
      <c r="AD3" s="250"/>
      <c r="AE3" s="250"/>
      <c r="AF3" s="250"/>
      <c r="AG3" s="250"/>
      <c r="AH3" s="250"/>
      <c r="AI3" s="250"/>
      <c r="AJ3" s="250"/>
      <c r="AK3" s="250"/>
      <c r="AL3" s="250"/>
      <c r="AM3" s="250"/>
      <c r="AN3" s="250"/>
      <c r="AO3" s="250"/>
      <c r="AP3" s="250"/>
      <c r="AQ3" s="250"/>
      <c r="AR3" s="250"/>
      <c r="AS3" s="250"/>
      <c r="AT3" s="250"/>
      <c r="AU3" s="250"/>
      <c r="AV3" s="250"/>
      <c r="AW3" s="250"/>
      <c r="AX3" s="250"/>
      <c r="AY3" s="250"/>
      <c r="AZ3" s="250"/>
      <c r="BA3" s="250"/>
      <c r="BB3" s="250"/>
      <c r="BC3" s="250"/>
      <c r="BD3" s="250"/>
      <c r="BE3" s="250"/>
      <c r="BF3" s="250"/>
      <c r="BG3" s="250"/>
      <c r="BH3" s="250"/>
      <c r="BI3" s="250"/>
      <c r="BJ3" s="250"/>
      <c r="BK3" s="250"/>
      <c r="BL3" s="250"/>
      <c r="BM3" s="250"/>
      <c r="BN3" s="250"/>
      <c r="BO3" s="250"/>
      <c r="BP3" s="250"/>
      <c r="BQ3" s="250"/>
      <c r="BR3" s="250"/>
      <c r="BS3" s="250"/>
      <c r="BT3" s="250"/>
      <c r="BU3" s="250"/>
      <c r="BV3" s="250"/>
      <c r="BW3" s="250"/>
      <c r="BX3" s="250"/>
      <c r="BY3" s="250"/>
      <c r="BZ3" s="250"/>
      <c r="CA3" s="250"/>
      <c r="CB3" s="250"/>
      <c r="CC3" s="250"/>
      <c r="CD3" s="250"/>
      <c r="CE3" s="250"/>
      <c r="CF3" s="250"/>
      <c r="CG3" s="250"/>
      <c r="CH3" s="250"/>
      <c r="CI3" s="250"/>
      <c r="CJ3" s="250"/>
      <c r="CK3" s="250"/>
      <c r="CL3" s="250"/>
      <c r="CM3" s="250"/>
      <c r="CN3" s="250"/>
      <c r="CO3" s="250"/>
      <c r="CP3" s="250"/>
      <c r="CQ3" s="250"/>
      <c r="CR3" s="250"/>
      <c r="CS3" s="250"/>
      <c r="CT3" s="250"/>
      <c r="CU3" s="250"/>
      <c r="CV3" s="250"/>
      <c r="CW3" s="250"/>
      <c r="CX3" s="250"/>
      <c r="CY3" s="250"/>
      <c r="CZ3" s="250"/>
      <c r="DA3" s="250"/>
      <c r="DB3" s="250"/>
      <c r="DC3" s="250"/>
      <c r="DD3" s="250"/>
      <c r="DE3" s="250"/>
      <c r="DF3" s="250"/>
      <c r="DH3" s="250"/>
      <c r="DI3" s="250"/>
      <c r="DJ3" s="250"/>
      <c r="DK3" s="250"/>
      <c r="DL3" s="250"/>
      <c r="DM3" s="250"/>
      <c r="DN3" s="250"/>
      <c r="DO3" s="250"/>
      <c r="DP3" s="250"/>
      <c r="DQ3" s="250"/>
      <c r="DR3" s="250"/>
      <c r="DS3" s="250"/>
      <c r="DT3" s="250"/>
      <c r="DU3" s="250"/>
    </row>
    <row r="4" spans="2:125" ht="13.2" x14ac:dyDescent="0.2"/>
    <row r="5" spans="2:125" ht="13.2" x14ac:dyDescent="0.2"/>
    <row r="6" spans="2:125" ht="13.2" x14ac:dyDescent="0.2"/>
    <row r="7" spans="2:125" ht="13.2" x14ac:dyDescent="0.2"/>
    <row r="8" spans="2:125" ht="13.2" x14ac:dyDescent="0.2"/>
    <row r="9" spans="2:125" ht="13.2" x14ac:dyDescent="0.2">
      <c r="DU9" s="250"/>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0"/>
    </row>
    <row r="18" spans="125:125" ht="13.2" x14ac:dyDescent="0.2"/>
    <row r="19" spans="125:125" ht="13.2" x14ac:dyDescent="0.2"/>
    <row r="20" spans="125:125" ht="13.2" x14ac:dyDescent="0.2">
      <c r="DU20" s="250"/>
    </row>
    <row r="21" spans="125:125" ht="13.2" x14ac:dyDescent="0.2">
      <c r="DU21" s="250"/>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0"/>
    </row>
    <row r="29" spans="125:125" ht="13.2" x14ac:dyDescent="0.2"/>
    <row r="30" spans="125:125" ht="13.2" x14ac:dyDescent="0.2"/>
    <row r="31" spans="125:125" ht="13.2" x14ac:dyDescent="0.2"/>
    <row r="32" spans="125:125" ht="13.2" x14ac:dyDescent="0.2"/>
    <row r="33" spans="2:125" ht="13.2" x14ac:dyDescent="0.2">
      <c r="B33" s="250"/>
      <c r="G33" s="250"/>
      <c r="I33" s="250"/>
    </row>
    <row r="34" spans="2:125" ht="13.2" x14ac:dyDescent="0.2">
      <c r="C34" s="250"/>
      <c r="P34" s="250"/>
      <c r="DE34" s="250"/>
      <c r="DH34" s="250"/>
    </row>
    <row r="35" spans="2:125" ht="13.2" x14ac:dyDescent="0.2">
      <c r="D35" s="250"/>
      <c r="E35" s="250"/>
      <c r="DG35" s="250"/>
      <c r="DJ35" s="250"/>
      <c r="DP35" s="250"/>
      <c r="DQ35" s="250"/>
      <c r="DR35" s="250"/>
      <c r="DS35" s="250"/>
      <c r="DT35" s="250"/>
      <c r="DU35" s="250"/>
    </row>
    <row r="36" spans="2:125" ht="13.2" x14ac:dyDescent="0.2">
      <c r="F36" s="250"/>
      <c r="H36" s="250"/>
      <c r="J36" s="250"/>
      <c r="K36" s="250"/>
      <c r="L36" s="250"/>
      <c r="M36" s="250"/>
      <c r="N36" s="250"/>
      <c r="O36" s="250"/>
      <c r="Q36" s="250"/>
      <c r="R36" s="250"/>
      <c r="S36" s="250"/>
      <c r="T36" s="250"/>
      <c r="U36" s="250"/>
      <c r="V36" s="250"/>
      <c r="W36" s="250"/>
      <c r="X36" s="250"/>
      <c r="Y36" s="250"/>
      <c r="Z36" s="250"/>
      <c r="AA36" s="250"/>
      <c r="AB36" s="250"/>
      <c r="AC36" s="250"/>
      <c r="AD36" s="250"/>
      <c r="AE36" s="250"/>
      <c r="AF36" s="250"/>
      <c r="AG36" s="250"/>
      <c r="AH36" s="250"/>
      <c r="AI36" s="250"/>
      <c r="AJ36" s="250"/>
      <c r="AK36" s="250"/>
      <c r="AL36" s="250"/>
      <c r="AM36" s="250"/>
      <c r="AN36" s="250"/>
      <c r="AO36" s="250"/>
      <c r="AP36" s="250"/>
      <c r="AQ36" s="250"/>
      <c r="AR36" s="250"/>
      <c r="AS36" s="250"/>
      <c r="AT36" s="250"/>
      <c r="AU36" s="250"/>
      <c r="AV36" s="250"/>
      <c r="AW36" s="250"/>
      <c r="AX36" s="250"/>
      <c r="AY36" s="250"/>
      <c r="AZ36" s="250"/>
      <c r="BA36" s="250"/>
      <c r="BB36" s="250"/>
      <c r="BC36" s="250"/>
      <c r="BD36" s="250"/>
      <c r="BE36" s="250"/>
      <c r="BF36" s="250"/>
      <c r="BG36" s="250"/>
      <c r="BH36" s="250"/>
      <c r="BI36" s="250"/>
      <c r="BJ36" s="250"/>
      <c r="BK36" s="250"/>
      <c r="BL36" s="250"/>
      <c r="BM36" s="250"/>
      <c r="BN36" s="250"/>
      <c r="BO36" s="250"/>
      <c r="BP36" s="250"/>
      <c r="BQ36" s="250"/>
      <c r="BR36" s="250"/>
      <c r="BS36" s="250"/>
      <c r="BT36" s="250"/>
      <c r="BU36" s="250"/>
      <c r="BV36" s="250"/>
      <c r="BW36" s="250"/>
      <c r="BX36" s="250"/>
      <c r="BY36" s="250"/>
      <c r="BZ36" s="250"/>
      <c r="CA36" s="250"/>
      <c r="CB36" s="250"/>
      <c r="CC36" s="250"/>
      <c r="CD36" s="250"/>
      <c r="CE36" s="250"/>
      <c r="CF36" s="250"/>
      <c r="CG36" s="250"/>
      <c r="CH36" s="250"/>
      <c r="CI36" s="250"/>
      <c r="CJ36" s="250"/>
      <c r="CK36" s="250"/>
      <c r="CL36" s="250"/>
      <c r="CM36" s="250"/>
      <c r="CN36" s="250"/>
      <c r="CO36" s="250"/>
      <c r="CP36" s="250"/>
      <c r="CQ36" s="250"/>
      <c r="CR36" s="250"/>
      <c r="CS36" s="250"/>
      <c r="CT36" s="250"/>
      <c r="CU36" s="250"/>
      <c r="CV36" s="250"/>
      <c r="CW36" s="250"/>
      <c r="CX36" s="250"/>
      <c r="CY36" s="250"/>
      <c r="CZ36" s="250"/>
      <c r="DA36" s="250"/>
      <c r="DB36" s="250"/>
      <c r="DC36" s="250"/>
      <c r="DD36" s="250"/>
      <c r="DF36" s="250"/>
      <c r="DI36" s="250"/>
      <c r="DK36" s="250"/>
      <c r="DL36" s="250"/>
      <c r="DM36" s="250"/>
      <c r="DN36" s="250"/>
      <c r="DO36" s="250"/>
      <c r="DP36" s="250"/>
      <c r="DQ36" s="250"/>
      <c r="DR36" s="250"/>
      <c r="DS36" s="250"/>
      <c r="DT36" s="250"/>
      <c r="DU36" s="250"/>
    </row>
    <row r="37" spans="2:125" ht="13.2" x14ac:dyDescent="0.2">
      <c r="DU37" s="250"/>
    </row>
    <row r="38" spans="2:125" ht="13.2" x14ac:dyDescent="0.2">
      <c r="DT38" s="250"/>
      <c r="DU38" s="250"/>
    </row>
    <row r="39" spans="2:125" ht="13.2" x14ac:dyDescent="0.2"/>
    <row r="40" spans="2:125" ht="13.2" x14ac:dyDescent="0.2">
      <c r="DH40" s="250"/>
    </row>
    <row r="41" spans="2:125" ht="13.2" x14ac:dyDescent="0.2">
      <c r="DE41" s="250"/>
    </row>
    <row r="42" spans="2:125" ht="13.2" x14ac:dyDescent="0.2">
      <c r="DG42" s="250"/>
      <c r="DJ42" s="250"/>
    </row>
    <row r="43" spans="2:125" ht="13.2" x14ac:dyDescent="0.2">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250"/>
      <c r="AQ43" s="250"/>
      <c r="AR43" s="250"/>
      <c r="AS43" s="250"/>
      <c r="AT43" s="250"/>
      <c r="AU43" s="250"/>
      <c r="AV43" s="250"/>
      <c r="AW43" s="250"/>
      <c r="AX43" s="250"/>
      <c r="AY43" s="250"/>
      <c r="AZ43" s="250"/>
      <c r="BA43" s="250"/>
      <c r="BB43" s="250"/>
      <c r="BC43" s="250"/>
      <c r="BD43" s="250"/>
      <c r="BE43" s="250"/>
      <c r="BF43" s="250"/>
      <c r="BG43" s="250"/>
      <c r="BH43" s="250"/>
      <c r="BI43" s="250"/>
      <c r="BJ43" s="250"/>
      <c r="BK43" s="250"/>
      <c r="BL43" s="250"/>
      <c r="BM43" s="250"/>
      <c r="BN43" s="250"/>
      <c r="BO43" s="250"/>
      <c r="BP43" s="250"/>
      <c r="BQ43" s="250"/>
      <c r="BR43" s="250"/>
      <c r="BS43" s="250"/>
      <c r="BT43" s="250"/>
      <c r="BU43" s="250"/>
      <c r="BV43" s="250"/>
      <c r="BW43" s="250"/>
      <c r="BX43" s="250"/>
      <c r="BY43" s="250"/>
      <c r="BZ43" s="250"/>
      <c r="CA43" s="250"/>
      <c r="CB43" s="250"/>
      <c r="CC43" s="250"/>
      <c r="CD43" s="250"/>
      <c r="CE43" s="250"/>
      <c r="CF43" s="250"/>
      <c r="CG43" s="250"/>
      <c r="CH43" s="250"/>
      <c r="CI43" s="250"/>
      <c r="CJ43" s="250"/>
      <c r="CK43" s="250"/>
      <c r="CL43" s="250"/>
      <c r="CM43" s="250"/>
      <c r="CN43" s="250"/>
      <c r="CO43" s="250"/>
      <c r="CP43" s="250"/>
      <c r="CQ43" s="250"/>
      <c r="CR43" s="250"/>
      <c r="CS43" s="250"/>
      <c r="CT43" s="250"/>
      <c r="CU43" s="250"/>
      <c r="CV43" s="250"/>
      <c r="CW43" s="250"/>
      <c r="CX43" s="250"/>
      <c r="CY43" s="250"/>
      <c r="CZ43" s="250"/>
      <c r="DA43" s="250"/>
      <c r="DB43" s="250"/>
      <c r="DC43" s="250"/>
      <c r="DD43" s="250"/>
      <c r="DF43" s="250"/>
      <c r="DI43" s="250"/>
      <c r="DK43" s="250"/>
      <c r="DL43" s="250"/>
      <c r="DM43" s="250"/>
      <c r="DN43" s="250"/>
      <c r="DO43" s="250"/>
      <c r="DP43" s="250"/>
      <c r="DQ43" s="250"/>
      <c r="DR43" s="250"/>
      <c r="DS43" s="250"/>
      <c r="DT43" s="250"/>
      <c r="DU43" s="250"/>
    </row>
    <row r="44" spans="2:125" ht="13.2" x14ac:dyDescent="0.2">
      <c r="DU44" s="250"/>
    </row>
    <row r="45" spans="2:125" ht="13.2" x14ac:dyDescent="0.2"/>
    <row r="46" spans="2:125" ht="13.2" x14ac:dyDescent="0.2"/>
    <row r="47" spans="2:125" ht="13.2" x14ac:dyDescent="0.2"/>
    <row r="48" spans="2:125" ht="13.2" x14ac:dyDescent="0.2">
      <c r="DT48" s="250"/>
      <c r="DU48" s="250"/>
    </row>
    <row r="49" spans="120:125" ht="13.2" x14ac:dyDescent="0.2">
      <c r="DU49" s="250"/>
    </row>
    <row r="50" spans="120:125" ht="13.2" x14ac:dyDescent="0.2">
      <c r="DU50" s="250"/>
    </row>
    <row r="51" spans="120:125" ht="13.2" x14ac:dyDescent="0.2">
      <c r="DP51" s="250"/>
      <c r="DQ51" s="250"/>
      <c r="DR51" s="250"/>
      <c r="DS51" s="250"/>
      <c r="DT51" s="250"/>
      <c r="DU51" s="250"/>
    </row>
    <row r="52" spans="120:125" ht="13.2" x14ac:dyDescent="0.2"/>
    <row r="53" spans="120:125" ht="13.2" x14ac:dyDescent="0.2"/>
    <row r="54" spans="120:125" ht="13.2" x14ac:dyDescent="0.2">
      <c r="DU54" s="250"/>
    </row>
    <row r="55" spans="120:125" ht="13.2" x14ac:dyDescent="0.2"/>
    <row r="56" spans="120:125" ht="13.2" x14ac:dyDescent="0.2"/>
    <row r="57" spans="120:125" ht="13.2" x14ac:dyDescent="0.2"/>
    <row r="58" spans="120:125" ht="13.2" x14ac:dyDescent="0.2">
      <c r="DU58" s="250"/>
    </row>
    <row r="59" spans="120:125" ht="13.2" x14ac:dyDescent="0.2"/>
    <row r="60" spans="120:125" ht="13.2" x14ac:dyDescent="0.2"/>
    <row r="61" spans="120:125" ht="13.2" x14ac:dyDescent="0.2"/>
    <row r="62" spans="120:125" ht="13.2" x14ac:dyDescent="0.2"/>
    <row r="63" spans="120:125" ht="13.2" x14ac:dyDescent="0.2">
      <c r="DU63" s="250"/>
    </row>
    <row r="64" spans="120:125" ht="13.2" x14ac:dyDescent="0.2">
      <c r="DT64" s="250"/>
      <c r="DU64" s="250"/>
    </row>
    <row r="65" spans="123:125" ht="13.2" x14ac:dyDescent="0.2"/>
    <row r="66" spans="123:125" ht="13.2" x14ac:dyDescent="0.2"/>
    <row r="67" spans="123:125" ht="13.2" x14ac:dyDescent="0.2"/>
    <row r="68" spans="123:125" ht="13.2" x14ac:dyDescent="0.2"/>
    <row r="69" spans="123:125" ht="13.2" x14ac:dyDescent="0.2">
      <c r="DS69" s="250"/>
      <c r="DT69" s="250"/>
      <c r="DU69" s="250"/>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0"/>
    </row>
    <row r="83" spans="116:125" ht="13.2" x14ac:dyDescent="0.2">
      <c r="DM83" s="250"/>
      <c r="DN83" s="250"/>
      <c r="DO83" s="250"/>
      <c r="DP83" s="250"/>
      <c r="DQ83" s="250"/>
      <c r="DR83" s="250"/>
      <c r="DS83" s="250"/>
      <c r="DT83" s="250"/>
      <c r="DU83" s="250"/>
    </row>
    <row r="84" spans="116:125" ht="13.2" x14ac:dyDescent="0.2"/>
    <row r="85" spans="116:125" ht="13.2" x14ac:dyDescent="0.2"/>
    <row r="86" spans="116:125" ht="13.2" x14ac:dyDescent="0.2"/>
    <row r="87" spans="116:125" ht="13.2" x14ac:dyDescent="0.2"/>
    <row r="88" spans="116:125" ht="13.2" x14ac:dyDescent="0.2">
      <c r="DU88" s="250"/>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0"/>
      <c r="DT94" s="250"/>
      <c r="DU94" s="250"/>
    </row>
    <row r="95" spans="116:125" ht="13.5" customHeight="1" x14ac:dyDescent="0.2">
      <c r="DU95" s="250"/>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0"/>
    </row>
    <row r="102" spans="124:125" ht="13.5" customHeight="1" x14ac:dyDescent="0.2"/>
    <row r="103" spans="124:125" ht="13.5" customHeight="1" x14ac:dyDescent="0.2"/>
    <row r="104" spans="124:125" ht="13.5" customHeight="1" x14ac:dyDescent="0.2">
      <c r="DT104" s="250"/>
      <c r="DU104" s="250"/>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0" t="s">
        <v>554</v>
      </c>
    </row>
    <row r="121" spans="125:125" ht="13.5" hidden="1" customHeight="1" x14ac:dyDescent="0.2">
      <c r="DU121" s="250"/>
    </row>
  </sheetData>
  <sheetProtection algorithmName="SHA-512" hashValue="AVY7GICTD15z0pNPCW9kZDU7CMBecJ2xeLKD8K9UmuM8DaR4KTgnKf6hPStFCmo+huZ5wz+r3tnkRHKfQ8kLlA==" saltValue="kSNRAssyXUnLD7q9w383g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51" customWidth="1"/>
    <col min="126" max="142" width="0" style="250" hidden="1" customWidth="1"/>
    <col min="143" max="16384" width="9" style="250" hidden="1"/>
  </cols>
  <sheetData>
    <row r="1" spans="1:125" ht="13.5" customHeight="1" x14ac:dyDescent="0.2">
      <c r="A1" s="250"/>
      <c r="B1" s="250"/>
      <c r="C1" s="250"/>
      <c r="D1" s="250"/>
      <c r="E1" s="250"/>
      <c r="F1" s="250"/>
      <c r="G1" s="250"/>
      <c r="H1" s="250"/>
      <c r="I1" s="250"/>
      <c r="J1" s="250"/>
      <c r="K1" s="250"/>
      <c r="L1" s="250"/>
      <c r="M1" s="250"/>
      <c r="N1" s="250"/>
      <c r="O1" s="250"/>
      <c r="P1" s="250"/>
      <c r="Q1" s="250"/>
      <c r="R1" s="250"/>
      <c r="S1" s="250"/>
      <c r="T1" s="250"/>
      <c r="U1" s="250"/>
      <c r="V1" s="250"/>
      <c r="W1" s="250"/>
      <c r="X1" s="250"/>
      <c r="Y1" s="250"/>
      <c r="Z1" s="250"/>
      <c r="AA1" s="250"/>
      <c r="AB1" s="250"/>
      <c r="AC1" s="250"/>
      <c r="AD1" s="250"/>
      <c r="AE1" s="250"/>
      <c r="AF1" s="250"/>
      <c r="AG1" s="250"/>
      <c r="AH1" s="250"/>
      <c r="AI1" s="250"/>
      <c r="AJ1" s="250"/>
      <c r="AK1" s="250"/>
      <c r="AL1" s="250"/>
      <c r="AM1" s="250"/>
      <c r="AN1" s="250"/>
      <c r="AO1" s="250"/>
      <c r="AP1" s="250"/>
      <c r="AQ1" s="250"/>
      <c r="AR1" s="250"/>
      <c r="AS1" s="250"/>
      <c r="AT1" s="250"/>
      <c r="AU1" s="250"/>
      <c r="AV1" s="250"/>
      <c r="AW1" s="250"/>
      <c r="AX1" s="250"/>
      <c r="AY1" s="250"/>
      <c r="AZ1" s="250"/>
      <c r="BA1" s="250"/>
      <c r="BB1" s="250"/>
      <c r="BC1" s="250"/>
      <c r="BD1" s="250"/>
      <c r="BE1" s="250"/>
      <c r="BF1" s="250"/>
      <c r="BG1" s="250"/>
      <c r="BH1" s="250"/>
      <c r="BI1" s="250"/>
      <c r="BJ1" s="250"/>
      <c r="BK1" s="250"/>
      <c r="BL1" s="250"/>
      <c r="BM1" s="250"/>
      <c r="BN1" s="250"/>
      <c r="BO1" s="250"/>
      <c r="BP1" s="250"/>
      <c r="BQ1" s="250"/>
      <c r="BR1" s="250"/>
      <c r="BS1" s="250"/>
      <c r="BT1" s="250"/>
      <c r="BU1" s="250"/>
      <c r="BV1" s="250"/>
      <c r="BW1" s="250"/>
      <c r="BX1" s="250"/>
      <c r="BY1" s="250"/>
      <c r="BZ1" s="250"/>
      <c r="CA1" s="250"/>
      <c r="CB1" s="250"/>
      <c r="CC1" s="250"/>
      <c r="CD1" s="250"/>
      <c r="CE1" s="250"/>
      <c r="CF1" s="250"/>
      <c r="CG1" s="250"/>
      <c r="CH1" s="250"/>
      <c r="CI1" s="250"/>
      <c r="CJ1" s="250"/>
      <c r="CK1" s="250"/>
      <c r="CL1" s="250"/>
      <c r="CM1" s="250"/>
      <c r="CN1" s="250"/>
      <c r="CO1" s="250"/>
      <c r="CP1" s="250"/>
      <c r="CQ1" s="250"/>
      <c r="CR1" s="250"/>
      <c r="CS1" s="250"/>
      <c r="CT1" s="250"/>
      <c r="CU1" s="250"/>
      <c r="CV1" s="250"/>
      <c r="CW1" s="250"/>
      <c r="CX1" s="250"/>
      <c r="CY1" s="250"/>
      <c r="CZ1" s="250"/>
      <c r="DA1" s="250"/>
      <c r="DB1" s="250"/>
      <c r="DC1" s="250"/>
      <c r="DD1" s="250"/>
      <c r="DE1" s="250"/>
      <c r="DF1" s="250"/>
      <c r="DG1" s="250"/>
      <c r="DH1" s="250"/>
      <c r="DI1" s="250"/>
      <c r="DJ1" s="250"/>
      <c r="DK1" s="250"/>
      <c r="DL1" s="250"/>
      <c r="DM1" s="250"/>
      <c r="DN1" s="250"/>
      <c r="DO1" s="250"/>
      <c r="DP1" s="250"/>
      <c r="DQ1" s="250"/>
      <c r="DR1" s="250"/>
      <c r="DS1" s="250"/>
      <c r="DT1" s="250"/>
      <c r="DU1" s="250"/>
    </row>
    <row r="2" spans="1:125" ht="13.2" x14ac:dyDescent="0.2">
      <c r="B2" s="250"/>
      <c r="T2" s="250"/>
    </row>
    <row r="3" spans="1:125" ht="13.2" x14ac:dyDescent="0.2">
      <c r="C3" s="250"/>
      <c r="D3" s="250"/>
      <c r="E3" s="250"/>
      <c r="F3" s="250"/>
      <c r="G3" s="250"/>
      <c r="H3" s="250"/>
      <c r="I3" s="250"/>
      <c r="J3" s="250"/>
      <c r="K3" s="250"/>
      <c r="L3" s="250"/>
      <c r="M3" s="250"/>
      <c r="N3" s="250"/>
      <c r="O3" s="250"/>
      <c r="P3" s="250"/>
      <c r="Q3" s="250"/>
      <c r="R3" s="250"/>
      <c r="S3" s="250"/>
      <c r="U3" s="250"/>
      <c r="V3" s="250"/>
      <c r="W3" s="250"/>
      <c r="X3" s="250"/>
      <c r="Y3" s="250"/>
      <c r="Z3" s="250"/>
      <c r="AA3" s="250"/>
      <c r="AB3" s="250"/>
      <c r="AC3" s="250"/>
      <c r="AD3" s="250"/>
      <c r="AE3" s="250"/>
      <c r="AF3" s="250"/>
      <c r="AG3" s="250"/>
      <c r="AH3" s="250"/>
      <c r="AI3" s="250"/>
      <c r="AJ3" s="250"/>
      <c r="AK3" s="250"/>
      <c r="AL3" s="250"/>
      <c r="AM3" s="250"/>
      <c r="AN3" s="250"/>
      <c r="AO3" s="250"/>
      <c r="AP3" s="250"/>
      <c r="AQ3" s="250"/>
      <c r="AR3" s="250"/>
      <c r="AS3" s="250"/>
      <c r="AT3" s="250"/>
      <c r="AU3" s="250"/>
      <c r="AV3" s="250"/>
      <c r="AW3" s="250"/>
      <c r="AX3" s="250"/>
      <c r="AY3" s="250"/>
      <c r="AZ3" s="250"/>
      <c r="BA3" s="250"/>
      <c r="BB3" s="250"/>
      <c r="BC3" s="250"/>
      <c r="BD3" s="250"/>
      <c r="BE3" s="250"/>
      <c r="BF3" s="250"/>
      <c r="BG3" s="250"/>
      <c r="BH3" s="250"/>
      <c r="BI3" s="250"/>
      <c r="BJ3" s="250"/>
      <c r="BK3" s="250"/>
      <c r="BL3" s="250"/>
      <c r="BM3" s="250"/>
      <c r="BN3" s="250"/>
      <c r="BO3" s="250"/>
      <c r="BP3" s="250"/>
      <c r="BQ3" s="250"/>
      <c r="BR3" s="250"/>
      <c r="BS3" s="250"/>
      <c r="BT3" s="250"/>
      <c r="BU3" s="250"/>
      <c r="BV3" s="250"/>
      <c r="BW3" s="250"/>
      <c r="BX3" s="250"/>
      <c r="BY3" s="250"/>
      <c r="BZ3" s="250"/>
      <c r="CA3" s="250"/>
      <c r="CB3" s="250"/>
      <c r="CC3" s="250"/>
      <c r="CD3" s="250"/>
      <c r="CE3" s="250"/>
      <c r="CF3" s="250"/>
      <c r="CG3" s="250"/>
      <c r="CH3" s="250"/>
      <c r="CI3" s="250"/>
      <c r="CJ3" s="250"/>
      <c r="CK3" s="250"/>
      <c r="CL3" s="250"/>
      <c r="CM3" s="250"/>
      <c r="CN3" s="250"/>
      <c r="CO3" s="250"/>
      <c r="CP3" s="250"/>
      <c r="CQ3" s="250"/>
      <c r="CR3" s="250"/>
      <c r="CS3" s="250"/>
      <c r="CT3" s="250"/>
      <c r="CU3" s="250"/>
      <c r="CV3" s="250"/>
      <c r="CW3" s="250"/>
      <c r="CX3" s="250"/>
      <c r="CY3" s="250"/>
      <c r="CZ3" s="250"/>
      <c r="DA3" s="250"/>
      <c r="DB3" s="250"/>
      <c r="DC3" s="250"/>
      <c r="DD3" s="250"/>
      <c r="DE3" s="250"/>
      <c r="DF3" s="250"/>
      <c r="DG3" s="250"/>
      <c r="DH3" s="250"/>
      <c r="DI3" s="250"/>
      <c r="DJ3" s="250"/>
      <c r="DK3" s="250"/>
      <c r="DL3" s="250"/>
      <c r="DM3" s="250"/>
      <c r="DN3" s="250"/>
      <c r="DO3" s="250"/>
      <c r="DP3" s="250"/>
      <c r="DQ3" s="250"/>
      <c r="DR3" s="250"/>
      <c r="DS3" s="250"/>
      <c r="DT3" s="250"/>
      <c r="DU3" s="250"/>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0"/>
      <c r="G33" s="250"/>
      <c r="I33" s="250"/>
    </row>
    <row r="34" spans="2:125" ht="13.2" x14ac:dyDescent="0.2">
      <c r="C34" s="250"/>
      <c r="P34" s="250"/>
      <c r="R34" s="250"/>
      <c r="U34" s="250"/>
    </row>
    <row r="35" spans="2:125" ht="13.2" x14ac:dyDescent="0.2">
      <c r="D35" s="250"/>
      <c r="E35" s="250"/>
      <c r="T35" s="250"/>
      <c r="W35" s="250"/>
      <c r="X35" s="250"/>
      <c r="Y35" s="250"/>
      <c r="Z35" s="250"/>
      <c r="AA35" s="250"/>
      <c r="AB35" s="250"/>
      <c r="AC35" s="250"/>
      <c r="AD35" s="250"/>
      <c r="AE35" s="250"/>
      <c r="AF35" s="250"/>
      <c r="AG35" s="250"/>
      <c r="AH35" s="250"/>
      <c r="AI35" s="250"/>
      <c r="AJ35" s="250"/>
      <c r="AK35" s="250"/>
      <c r="AL35" s="250"/>
      <c r="AM35" s="250"/>
      <c r="AN35" s="250"/>
      <c r="AO35" s="250"/>
      <c r="AP35" s="250"/>
      <c r="AQ35" s="250"/>
      <c r="AR35" s="250"/>
      <c r="AS35" s="250"/>
      <c r="AT35" s="250"/>
      <c r="AU35" s="250"/>
      <c r="AV35" s="250"/>
      <c r="AW35" s="250"/>
      <c r="AX35" s="250"/>
      <c r="AY35" s="250"/>
      <c r="AZ35" s="250"/>
      <c r="BA35" s="250"/>
      <c r="BB35" s="250"/>
      <c r="BC35" s="250"/>
      <c r="BD35" s="250"/>
      <c r="BE35" s="250"/>
      <c r="BF35" s="250"/>
      <c r="BG35" s="250"/>
      <c r="BH35" s="250"/>
      <c r="BI35" s="250"/>
      <c r="BJ35" s="250"/>
      <c r="BK35" s="250"/>
      <c r="BL35" s="250"/>
      <c r="BM35" s="250"/>
      <c r="BN35" s="250"/>
      <c r="BO35" s="250"/>
      <c r="BP35" s="250"/>
      <c r="BQ35" s="250"/>
      <c r="BR35" s="250"/>
      <c r="BS35" s="250"/>
      <c r="BT35" s="250"/>
      <c r="BU35" s="250"/>
      <c r="BV35" s="250"/>
      <c r="BW35" s="250"/>
      <c r="BX35" s="250"/>
      <c r="BY35" s="250"/>
      <c r="BZ35" s="250"/>
      <c r="CA35" s="250"/>
      <c r="CB35" s="250"/>
      <c r="CC35" s="250"/>
      <c r="CD35" s="250"/>
      <c r="CE35" s="250"/>
      <c r="CF35" s="250"/>
      <c r="CG35" s="250"/>
      <c r="CH35" s="250"/>
      <c r="CI35" s="250"/>
      <c r="CJ35" s="250"/>
      <c r="CK35" s="250"/>
      <c r="CL35" s="250"/>
      <c r="CM35" s="250"/>
      <c r="CN35" s="250"/>
      <c r="CO35" s="250"/>
      <c r="CP35" s="250"/>
      <c r="CQ35" s="250"/>
      <c r="CR35" s="250"/>
      <c r="CS35" s="250"/>
      <c r="CT35" s="250"/>
      <c r="CU35" s="250"/>
      <c r="CV35" s="250"/>
      <c r="CW35" s="250"/>
      <c r="CX35" s="250"/>
      <c r="CY35" s="250"/>
      <c r="CZ35" s="250"/>
      <c r="DA35" s="250"/>
      <c r="DB35" s="250"/>
      <c r="DC35" s="250"/>
      <c r="DD35" s="250"/>
      <c r="DE35" s="250"/>
      <c r="DF35" s="250"/>
      <c r="DG35" s="250"/>
      <c r="DH35" s="250"/>
      <c r="DI35" s="250"/>
      <c r="DJ35" s="250"/>
      <c r="DK35" s="250"/>
      <c r="DL35" s="250"/>
      <c r="DM35" s="250"/>
      <c r="DN35" s="250"/>
      <c r="DO35" s="250"/>
      <c r="DP35" s="250"/>
      <c r="DQ35" s="250"/>
      <c r="DR35" s="250"/>
      <c r="DS35" s="250"/>
      <c r="DT35" s="250"/>
      <c r="DU35" s="250"/>
    </row>
    <row r="36" spans="2:125" ht="13.2" x14ac:dyDescent="0.2">
      <c r="F36" s="250"/>
      <c r="H36" s="250"/>
      <c r="J36" s="250"/>
      <c r="K36" s="250"/>
      <c r="L36" s="250"/>
      <c r="M36" s="250"/>
      <c r="N36" s="250"/>
      <c r="O36" s="250"/>
      <c r="Q36" s="250"/>
      <c r="S36" s="250"/>
      <c r="V36" s="250"/>
    </row>
    <row r="37" spans="2:125" ht="13.2" x14ac:dyDescent="0.2"/>
    <row r="38" spans="2:125" ht="13.2" x14ac:dyDescent="0.2"/>
    <row r="39" spans="2:125" ht="13.2" x14ac:dyDescent="0.2"/>
    <row r="40" spans="2:125" ht="13.2" x14ac:dyDescent="0.2">
      <c r="U40" s="250"/>
    </row>
    <row r="41" spans="2:125" ht="13.2" x14ac:dyDescent="0.2">
      <c r="R41" s="250"/>
    </row>
    <row r="42" spans="2:125" ht="13.2" x14ac:dyDescent="0.2">
      <c r="T42" s="250"/>
      <c r="W42" s="250"/>
      <c r="X42" s="250"/>
      <c r="Y42" s="250"/>
      <c r="Z42" s="250"/>
      <c r="AA42" s="250"/>
      <c r="AB42" s="250"/>
      <c r="AC42" s="250"/>
      <c r="AD42" s="250"/>
      <c r="AE42" s="250"/>
      <c r="AF42" s="250"/>
      <c r="AG42" s="250"/>
      <c r="AH42" s="250"/>
      <c r="AI42" s="250"/>
      <c r="AJ42" s="250"/>
      <c r="AK42" s="250"/>
      <c r="AL42" s="250"/>
      <c r="AM42" s="250"/>
      <c r="AN42" s="250"/>
      <c r="AO42" s="250"/>
      <c r="AP42" s="250"/>
      <c r="AQ42" s="250"/>
      <c r="AR42" s="250"/>
      <c r="AS42" s="250"/>
      <c r="AT42" s="250"/>
      <c r="AU42" s="250"/>
      <c r="AV42" s="250"/>
      <c r="AW42" s="250"/>
      <c r="AX42" s="250"/>
      <c r="AY42" s="250"/>
      <c r="AZ42" s="250"/>
      <c r="BA42" s="250"/>
      <c r="BB42" s="250"/>
      <c r="BC42" s="250"/>
      <c r="BD42" s="250"/>
      <c r="BE42" s="250"/>
      <c r="BF42" s="250"/>
      <c r="BG42" s="250"/>
      <c r="BH42" s="250"/>
      <c r="BI42" s="250"/>
      <c r="BJ42" s="250"/>
      <c r="BK42" s="250"/>
      <c r="BL42" s="250"/>
      <c r="BM42" s="250"/>
      <c r="BN42" s="250"/>
      <c r="BO42" s="250"/>
      <c r="BP42" s="250"/>
      <c r="BQ42" s="250"/>
      <c r="BR42" s="250"/>
      <c r="BS42" s="250"/>
      <c r="BT42" s="250"/>
      <c r="BU42" s="250"/>
      <c r="BV42" s="250"/>
      <c r="BW42" s="250"/>
      <c r="BX42" s="250"/>
      <c r="BY42" s="250"/>
      <c r="BZ42" s="250"/>
      <c r="CA42" s="250"/>
      <c r="CB42" s="250"/>
      <c r="CC42" s="250"/>
      <c r="CD42" s="250"/>
      <c r="CE42" s="250"/>
      <c r="CF42" s="250"/>
      <c r="CG42" s="250"/>
      <c r="CH42" s="250"/>
      <c r="CI42" s="250"/>
      <c r="CJ42" s="250"/>
      <c r="CK42" s="250"/>
      <c r="CL42" s="250"/>
      <c r="CM42" s="250"/>
      <c r="CN42" s="250"/>
      <c r="CO42" s="250"/>
      <c r="CP42" s="250"/>
      <c r="CQ42" s="250"/>
      <c r="CR42" s="250"/>
      <c r="CS42" s="250"/>
      <c r="CT42" s="250"/>
      <c r="CU42" s="250"/>
      <c r="CV42" s="250"/>
      <c r="CW42" s="250"/>
      <c r="CX42" s="250"/>
      <c r="CY42" s="250"/>
      <c r="CZ42" s="250"/>
      <c r="DA42" s="250"/>
      <c r="DB42" s="250"/>
      <c r="DC42" s="250"/>
      <c r="DD42" s="250"/>
      <c r="DE42" s="250"/>
      <c r="DF42" s="250"/>
      <c r="DG42" s="250"/>
      <c r="DH42" s="250"/>
      <c r="DI42" s="250"/>
      <c r="DJ42" s="250"/>
      <c r="DK42" s="250"/>
      <c r="DL42" s="250"/>
      <c r="DM42" s="250"/>
      <c r="DN42" s="250"/>
      <c r="DO42" s="250"/>
      <c r="DP42" s="250"/>
      <c r="DQ42" s="250"/>
      <c r="DR42" s="250"/>
      <c r="DS42" s="250"/>
      <c r="DT42" s="250"/>
      <c r="DU42" s="250"/>
    </row>
    <row r="43" spans="2:125" ht="13.2" x14ac:dyDescent="0.2">
      <c r="Q43" s="250"/>
      <c r="S43" s="250"/>
      <c r="V43" s="250"/>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1" t="s">
        <v>555</v>
      </c>
    </row>
  </sheetData>
  <sheetProtection algorithmName="SHA-512" hashValue="LJpLmRtKDnivYThLOwKzUcaoFxAX8vkDaTbiYMIGiIdHDrQxydik/U8kwdfwPdYDIMSgScHihMaIw037vZbAjw==" saltValue="goSujDwUlHmuxIC6Za5xJ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556</v>
      </c>
      <c r="G46" s="8" t="s">
        <v>557</v>
      </c>
      <c r="H46" s="8" t="s">
        <v>558</v>
      </c>
      <c r="I46" s="8" t="s">
        <v>559</v>
      </c>
      <c r="J46" s="9" t="s">
        <v>560</v>
      </c>
    </row>
    <row r="47" spans="2:10" ht="57.75" customHeight="1" x14ac:dyDescent="0.2">
      <c r="B47" s="10"/>
      <c r="C47" s="1136" t="s">
        <v>3</v>
      </c>
      <c r="D47" s="1136"/>
      <c r="E47" s="1137"/>
      <c r="F47" s="11">
        <v>43.7</v>
      </c>
      <c r="G47" s="12">
        <v>50.33</v>
      </c>
      <c r="H47" s="12">
        <v>55.8</v>
      </c>
      <c r="I47" s="12">
        <v>51.67</v>
      </c>
      <c r="J47" s="13">
        <v>52.13</v>
      </c>
    </row>
    <row r="48" spans="2:10" ht="57.75" customHeight="1" x14ac:dyDescent="0.2">
      <c r="B48" s="14"/>
      <c r="C48" s="1138" t="s">
        <v>4</v>
      </c>
      <c r="D48" s="1138"/>
      <c r="E48" s="1139"/>
      <c r="F48" s="15">
        <v>9.85</v>
      </c>
      <c r="G48" s="16">
        <v>8.84</v>
      </c>
      <c r="H48" s="16">
        <v>5.54</v>
      </c>
      <c r="I48" s="16">
        <v>4.87</v>
      </c>
      <c r="J48" s="17">
        <v>4.79</v>
      </c>
    </row>
    <row r="49" spans="2:10" ht="57.75" customHeight="1" thickBot="1" x14ac:dyDescent="0.25">
      <c r="B49" s="18"/>
      <c r="C49" s="1140" t="s">
        <v>5</v>
      </c>
      <c r="D49" s="1140"/>
      <c r="E49" s="1141"/>
      <c r="F49" s="19">
        <v>2.99</v>
      </c>
      <c r="G49" s="20" t="s">
        <v>561</v>
      </c>
      <c r="H49" s="20" t="s">
        <v>562</v>
      </c>
      <c r="I49" s="20" t="s">
        <v>563</v>
      </c>
      <c r="J49" s="21">
        <v>0.11</v>
      </c>
    </row>
    <row r="50" spans="2:10" ht="13.2" x14ac:dyDescent="0.2"/>
  </sheetData>
  <sheetProtection algorithmName="SHA-512" hashValue="SMuO79UVvTyVHKQQOTsIAjgjgL74WWupJEmDTSXMECUOCeD4YLDty4sBa33fvCS5yX/3rv+/uWf1jh6A71B/Cw==" saltValue="PiLcWJJhJ5zw19k4ugE5C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木村　龍一</cp:lastModifiedBy>
  <cp:lastPrinted>2023-03-20T04:47:24Z</cp:lastPrinted>
  <dcterms:created xsi:type="dcterms:W3CDTF">2023-02-20T07:30:14Z</dcterms:created>
  <dcterms:modified xsi:type="dcterms:W3CDTF">2023-10-10T23:40:17Z</dcterms:modified>
  <cp:category/>
</cp:coreProperties>
</file>